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Dorchester Hotel &amp; Residence\"/>
    </mc:Choice>
  </mc:AlternateContent>
  <xr:revisionPtr revIDLastSave="0" documentId="13_ncr:1_{F1027B84-5BC7-4A33-A749-7C82A142602F}" xr6:coauthVersionLast="47" xr6:coauthVersionMax="47" xr10:uidLastSave="{00000000-0000-0000-0000-000000000000}"/>
  <bookViews>
    <workbookView xWindow="-110" yWindow="-110" windowWidth="25820" windowHeight="13900" tabRatio="787" activeTab="2" xr2:uid="{0C0D68C2-D36A-4CE9-AE4E-9E27EF4F8BF4}"/>
  </bookViews>
  <sheets>
    <sheet name="Summary Contract" sheetId="7" r:id="rId1"/>
    <sheet name="PS FUTURE WORKS 91m" sheetId="1" r:id="rId2"/>
    <sheet name="PS COMPLETED WORKS 171m (2)" sheetId="4" r:id="rId3"/>
    <sheet name="Cost to Complete- Contract" sheetId="8" r:id="rId4"/>
    <sheet name="SOA Nov 21" sheetId="2" r:id="rId5"/>
    <sheet name="Annex 9 - IPC 49" sheetId="3" r:id="rId6"/>
    <sheet name="Summary-VOs after ADD 2" sheetId="5" r:id="rId7"/>
    <sheet name="ADD2-VO-REGISTER - R1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\" localSheetId="5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\" localSheetId="3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\" localSheetId="4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\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\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\122" localSheetId="5" hidden="1">'[1]Rate Analysis'!#REF!</definedName>
    <definedName name="\122" localSheetId="3" hidden="1">'[1]Rate Analysis'!#REF!</definedName>
    <definedName name="\122" localSheetId="4" hidden="1">'[1]Rate Analysis'!#REF!</definedName>
    <definedName name="\122" localSheetId="0" hidden="1">'[2]Rate Analysis'!#REF!</definedName>
    <definedName name="\122" hidden="1">'[2]Rate Analysis'!#REF!</definedName>
    <definedName name="\123" localSheetId="5" hidden="1">'[3]Rate Analysis'!#REF!</definedName>
    <definedName name="\123" localSheetId="4" hidden="1">'[3]Rate Analysis'!#REF!</definedName>
    <definedName name="\123" hidden="1">'[3]Rate Analysis'!#REF!</definedName>
    <definedName name="\1234" localSheetId="5" hidden="1">'[3]Rate Analysis'!#REF!</definedName>
    <definedName name="\1234" localSheetId="4" hidden="1">'[3]Rate Analysis'!#REF!</definedName>
    <definedName name="\1234" hidden="1">'[3]Rate Analysis'!#REF!</definedName>
    <definedName name="\12345" hidden="1">'[3]Rate Analysis'!#REF!</definedName>
    <definedName name="__________________________________ccr1" localSheetId="5" hidden="1">{#N/A,#N/A,TRUE,"Cover";#N/A,#N/A,TRUE,"Conts";#N/A,#N/A,TRUE,"VOS";#N/A,#N/A,TRUE,"Warrington";#N/A,#N/A,TRUE,"Widnes"}</definedName>
    <definedName name="__________________________________ccr1" localSheetId="3" hidden="1">{#N/A,#N/A,TRUE,"Cover";#N/A,#N/A,TRUE,"Conts";#N/A,#N/A,TRUE,"VOS";#N/A,#N/A,TRUE,"Warrington";#N/A,#N/A,TRUE,"Widnes"}</definedName>
    <definedName name="__________________________________ccr1" localSheetId="4" hidden="1">{#N/A,#N/A,TRUE,"Cover";#N/A,#N/A,TRUE,"Conts";#N/A,#N/A,TRUE,"VOS";#N/A,#N/A,TRUE,"Warrington";#N/A,#N/A,TRUE,"Widnes"}</definedName>
    <definedName name="__________________________________ccr1" localSheetId="0" hidden="1">{#N/A,#N/A,TRUE,"Cover";#N/A,#N/A,TRUE,"Conts";#N/A,#N/A,TRUE,"VOS";#N/A,#N/A,TRUE,"Warrington";#N/A,#N/A,TRUE,"Widnes"}</definedName>
    <definedName name="__________________________________ccr1" hidden="1">{#N/A,#N/A,TRUE,"Cover";#N/A,#N/A,TRUE,"Conts";#N/A,#N/A,TRUE,"VOS";#N/A,#N/A,TRUE,"Warrington";#N/A,#N/A,TRUE,"Widnes"}</definedName>
    <definedName name="______________________________ccr1" localSheetId="5" hidden="1">{#N/A,#N/A,TRUE,"Cover";#N/A,#N/A,TRUE,"Conts";#N/A,#N/A,TRUE,"VOS";#N/A,#N/A,TRUE,"Warrington";#N/A,#N/A,TRUE,"Widnes"}</definedName>
    <definedName name="______________________________ccr1" localSheetId="3" hidden="1">{#N/A,#N/A,TRUE,"Cover";#N/A,#N/A,TRUE,"Conts";#N/A,#N/A,TRUE,"VOS";#N/A,#N/A,TRUE,"Warrington";#N/A,#N/A,TRUE,"Widnes"}</definedName>
    <definedName name="______________________________ccr1" localSheetId="4" hidden="1">{#N/A,#N/A,TRUE,"Cover";#N/A,#N/A,TRUE,"Conts";#N/A,#N/A,TRUE,"VOS";#N/A,#N/A,TRUE,"Warrington";#N/A,#N/A,TRUE,"Widnes"}</definedName>
    <definedName name="______________________________ccr1" localSheetId="0" hidden="1">{#N/A,#N/A,TRUE,"Cover";#N/A,#N/A,TRUE,"Conts";#N/A,#N/A,TRUE,"VOS";#N/A,#N/A,TRUE,"Warrington";#N/A,#N/A,TRUE,"Widnes"}</definedName>
    <definedName name="______________________________ccr1" hidden="1">{#N/A,#N/A,TRUE,"Cover";#N/A,#N/A,TRUE,"Conts";#N/A,#N/A,TRUE,"VOS";#N/A,#N/A,TRUE,"Warrington";#N/A,#N/A,TRUE,"Widnes"}</definedName>
    <definedName name="_____________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ccr1" localSheetId="5" hidden="1">{#N/A,#N/A,TRUE,"Cover";#N/A,#N/A,TRUE,"Conts";#N/A,#N/A,TRUE,"VOS";#N/A,#N/A,TRUE,"Warrington";#N/A,#N/A,TRUE,"Widnes"}</definedName>
    <definedName name="________________________ccr1" localSheetId="3" hidden="1">{#N/A,#N/A,TRUE,"Cover";#N/A,#N/A,TRUE,"Conts";#N/A,#N/A,TRUE,"VOS";#N/A,#N/A,TRUE,"Warrington";#N/A,#N/A,TRUE,"Widnes"}</definedName>
    <definedName name="________________________ccr1" localSheetId="4" hidden="1">{#N/A,#N/A,TRUE,"Cover";#N/A,#N/A,TRUE,"Conts";#N/A,#N/A,TRUE,"VOS";#N/A,#N/A,TRUE,"Warrington";#N/A,#N/A,TRUE,"Widnes"}</definedName>
    <definedName name="________________________ccr1" localSheetId="0" hidden="1">{#N/A,#N/A,TRUE,"Cover";#N/A,#N/A,TRUE,"Conts";#N/A,#N/A,TRUE,"VOS";#N/A,#N/A,TRUE,"Warrington";#N/A,#N/A,TRUE,"Widnes"}</definedName>
    <definedName name="________________________ccr1" hidden="1">{#N/A,#N/A,TRUE,"Cover";#N/A,#N/A,TRUE,"Conts";#N/A,#N/A,TRUE,"VOS";#N/A,#N/A,TRUE,"Warrington";#N/A,#N/A,TRUE,"Widnes"}</definedName>
    <definedName name="_____________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ccr1" localSheetId="5" hidden="1">{#N/A,#N/A,TRUE,"Cover";#N/A,#N/A,TRUE,"Conts";#N/A,#N/A,TRUE,"VOS";#N/A,#N/A,TRUE,"Warrington";#N/A,#N/A,TRUE,"Widnes"}</definedName>
    <definedName name="______________________ccr1" localSheetId="3" hidden="1">{#N/A,#N/A,TRUE,"Cover";#N/A,#N/A,TRUE,"Conts";#N/A,#N/A,TRUE,"VOS";#N/A,#N/A,TRUE,"Warrington";#N/A,#N/A,TRUE,"Widnes"}</definedName>
    <definedName name="______________________ccr1" localSheetId="4" hidden="1">{#N/A,#N/A,TRUE,"Cover";#N/A,#N/A,TRUE,"Conts";#N/A,#N/A,TRUE,"VOS";#N/A,#N/A,TRUE,"Warrington";#N/A,#N/A,TRUE,"Widnes"}</definedName>
    <definedName name="______________________ccr1" localSheetId="0" hidden="1">{#N/A,#N/A,TRUE,"Cover";#N/A,#N/A,TRUE,"Conts";#N/A,#N/A,TRUE,"VOS";#N/A,#N/A,TRUE,"Warrington";#N/A,#N/A,TRUE,"Widnes"}</definedName>
    <definedName name="______________________ccr1" hidden="1">{#N/A,#N/A,TRUE,"Cover";#N/A,#N/A,TRUE,"Conts";#N/A,#N/A,TRUE,"VOS";#N/A,#N/A,TRUE,"Warrington";#N/A,#N/A,TRUE,"Widnes"}</definedName>
    <definedName name="______________________MCC3" localSheetId="5" hidden="1">{#N/A,#N/A,FALSE,"CCTV"}</definedName>
    <definedName name="______________________MCC3" localSheetId="3" hidden="1">{#N/A,#N/A,FALSE,"CCTV"}</definedName>
    <definedName name="______________________MCC3" localSheetId="4" hidden="1">{#N/A,#N/A,FALSE,"CCTV"}</definedName>
    <definedName name="______________________MCC3" localSheetId="0" hidden="1">{#N/A,#N/A,FALSE,"CCTV"}</definedName>
    <definedName name="______________________MCC3" hidden="1">{#N/A,#N/A,FALSE,"CCTV"}</definedName>
    <definedName name="___________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ccr1" localSheetId="5" hidden="1">{#N/A,#N/A,TRUE,"Cover";#N/A,#N/A,TRUE,"Conts";#N/A,#N/A,TRUE,"VOS";#N/A,#N/A,TRUE,"Warrington";#N/A,#N/A,TRUE,"Widnes"}</definedName>
    <definedName name="_____________________ccr1" localSheetId="3" hidden="1">{#N/A,#N/A,TRUE,"Cover";#N/A,#N/A,TRUE,"Conts";#N/A,#N/A,TRUE,"VOS";#N/A,#N/A,TRUE,"Warrington";#N/A,#N/A,TRUE,"Widnes"}</definedName>
    <definedName name="_____________________ccr1" localSheetId="4" hidden="1">{#N/A,#N/A,TRUE,"Cover";#N/A,#N/A,TRUE,"Conts";#N/A,#N/A,TRUE,"VOS";#N/A,#N/A,TRUE,"Warrington";#N/A,#N/A,TRUE,"Widnes"}</definedName>
    <definedName name="_____________________ccr1" localSheetId="0" hidden="1">{#N/A,#N/A,TRUE,"Cover";#N/A,#N/A,TRUE,"Conts";#N/A,#N/A,TRUE,"VOS";#N/A,#N/A,TRUE,"Warrington";#N/A,#N/A,TRUE,"Widnes"}</definedName>
    <definedName name="_____________________ccr1" hidden="1">{#N/A,#N/A,TRUE,"Cover";#N/A,#N/A,TRUE,"Conts";#N/A,#N/A,TRUE,"VOS";#N/A,#N/A,TRUE,"Warrington";#N/A,#N/A,TRUE,"Widnes"}</definedName>
    <definedName name="_____________________MCC3" localSheetId="5" hidden="1">{#N/A,#N/A,FALSE,"CCTV"}</definedName>
    <definedName name="_____________________MCC3" localSheetId="3" hidden="1">{#N/A,#N/A,FALSE,"CCTV"}</definedName>
    <definedName name="_____________________MCC3" localSheetId="4" hidden="1">{#N/A,#N/A,FALSE,"CCTV"}</definedName>
    <definedName name="_____________________MCC3" localSheetId="0" hidden="1">{#N/A,#N/A,FALSE,"CCTV"}</definedName>
    <definedName name="_____________________MCC3" hidden="1">{#N/A,#N/A,FALSE,"CCTV"}</definedName>
    <definedName name="__________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ccr1" localSheetId="5" hidden="1">{#N/A,#N/A,TRUE,"Cover";#N/A,#N/A,TRUE,"Conts";#N/A,#N/A,TRUE,"VOS";#N/A,#N/A,TRUE,"Warrington";#N/A,#N/A,TRUE,"Widnes"}</definedName>
    <definedName name="____________________ccr1" localSheetId="3" hidden="1">{#N/A,#N/A,TRUE,"Cover";#N/A,#N/A,TRUE,"Conts";#N/A,#N/A,TRUE,"VOS";#N/A,#N/A,TRUE,"Warrington";#N/A,#N/A,TRUE,"Widnes"}</definedName>
    <definedName name="____________________ccr1" localSheetId="4" hidden="1">{#N/A,#N/A,TRUE,"Cover";#N/A,#N/A,TRUE,"Conts";#N/A,#N/A,TRUE,"VOS";#N/A,#N/A,TRUE,"Warrington";#N/A,#N/A,TRUE,"Widnes"}</definedName>
    <definedName name="____________________ccr1" localSheetId="0" hidden="1">{#N/A,#N/A,TRUE,"Cover";#N/A,#N/A,TRUE,"Conts";#N/A,#N/A,TRUE,"VOS";#N/A,#N/A,TRUE,"Warrington";#N/A,#N/A,TRUE,"Widnes"}</definedName>
    <definedName name="____________________ccr1" hidden="1">{#N/A,#N/A,TRUE,"Cover";#N/A,#N/A,TRUE,"Conts";#N/A,#N/A,TRUE,"VOS";#N/A,#N/A,TRUE,"Warrington";#N/A,#N/A,TRUE,"Widnes"}</definedName>
    <definedName name="____________________MCC3" localSheetId="5" hidden="1">{#N/A,#N/A,FALSE,"CCTV"}</definedName>
    <definedName name="____________________MCC3" localSheetId="3" hidden="1">{#N/A,#N/A,FALSE,"CCTV"}</definedName>
    <definedName name="____________________MCC3" localSheetId="4" hidden="1">{#N/A,#N/A,FALSE,"CCTV"}</definedName>
    <definedName name="____________________MCC3" localSheetId="0" hidden="1">{#N/A,#N/A,FALSE,"CCTV"}</definedName>
    <definedName name="____________________MCC3" hidden="1">{#N/A,#N/A,FALSE,"CCTV"}</definedName>
    <definedName name="____________________ngk1109" localSheetId="5" hidden="1">{#N/A,#N/A,FALSE,"估價單  (3)"}</definedName>
    <definedName name="____________________ngk1109" localSheetId="3" hidden="1">{#N/A,#N/A,FALSE,"估價單  (3)"}</definedName>
    <definedName name="____________________ngk1109" localSheetId="4" hidden="1">{#N/A,#N/A,FALSE,"估價單  (3)"}</definedName>
    <definedName name="____________________ngk1109" localSheetId="0" hidden="1">{#N/A,#N/A,FALSE,"估價單  (3)"}</definedName>
    <definedName name="____________________ngk1109" hidden="1">{#N/A,#N/A,FALSE,"估價單  (3)"}</definedName>
    <definedName name="_________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ccr1" localSheetId="5" hidden="1">{#N/A,#N/A,TRUE,"Cover";#N/A,#N/A,TRUE,"Conts";#N/A,#N/A,TRUE,"VOS";#N/A,#N/A,TRUE,"Warrington";#N/A,#N/A,TRUE,"Widnes"}</definedName>
    <definedName name="___________________ccr1" localSheetId="3" hidden="1">{#N/A,#N/A,TRUE,"Cover";#N/A,#N/A,TRUE,"Conts";#N/A,#N/A,TRUE,"VOS";#N/A,#N/A,TRUE,"Warrington";#N/A,#N/A,TRUE,"Widnes"}</definedName>
    <definedName name="___________________ccr1" localSheetId="4" hidden="1">{#N/A,#N/A,TRUE,"Cover";#N/A,#N/A,TRUE,"Conts";#N/A,#N/A,TRUE,"VOS";#N/A,#N/A,TRUE,"Warrington";#N/A,#N/A,TRUE,"Widnes"}</definedName>
    <definedName name="___________________ccr1" localSheetId="0" hidden="1">{#N/A,#N/A,TRUE,"Cover";#N/A,#N/A,TRUE,"Conts";#N/A,#N/A,TRUE,"VOS";#N/A,#N/A,TRUE,"Warrington";#N/A,#N/A,TRUE,"Widnes"}</definedName>
    <definedName name="___________________ccr1" hidden="1">{#N/A,#N/A,TRUE,"Cover";#N/A,#N/A,TRUE,"Conts";#N/A,#N/A,TRUE,"VOS";#N/A,#N/A,TRUE,"Warrington";#N/A,#N/A,TRUE,"Widnes"}</definedName>
    <definedName name="___________________MCC3" localSheetId="5" hidden="1">{#N/A,#N/A,FALSE,"CCTV"}</definedName>
    <definedName name="___________________MCC3" localSheetId="3" hidden="1">{#N/A,#N/A,FALSE,"CCTV"}</definedName>
    <definedName name="___________________MCC3" localSheetId="4" hidden="1">{#N/A,#N/A,FALSE,"CCTV"}</definedName>
    <definedName name="___________________MCC3" localSheetId="0" hidden="1">{#N/A,#N/A,FALSE,"CCTV"}</definedName>
    <definedName name="___________________MCC3" hidden="1">{#N/A,#N/A,FALSE,"CCTV"}</definedName>
    <definedName name="___________________new8" localSheetId="5" hidden="1">[4]GRSummary!#REF!</definedName>
    <definedName name="___________________new8" localSheetId="3" hidden="1">[5]GRSummary!#REF!</definedName>
    <definedName name="___________________new8" localSheetId="4" hidden="1">[4]GRSummary!#REF!</definedName>
    <definedName name="___________________new8" hidden="1">[6]GRSummary!#REF!</definedName>
    <definedName name="___________________ngk1109" localSheetId="5" hidden="1">{#N/A,#N/A,FALSE,"估價單  (3)"}</definedName>
    <definedName name="___________________ngk1109" localSheetId="3" hidden="1">{#N/A,#N/A,FALSE,"估價單  (3)"}</definedName>
    <definedName name="___________________ngk1109" localSheetId="4" hidden="1">{#N/A,#N/A,FALSE,"估價單  (3)"}</definedName>
    <definedName name="___________________ngk1109" localSheetId="0" hidden="1">{#N/A,#N/A,FALSE,"估價單  (3)"}</definedName>
    <definedName name="___________________ngk1109" hidden="1">{#N/A,#N/A,FALSE,"估價單  (3)"}</definedName>
    <definedName name="________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ccr1" localSheetId="5" hidden="1">{#N/A,#N/A,TRUE,"Cover";#N/A,#N/A,TRUE,"Conts";#N/A,#N/A,TRUE,"VOS";#N/A,#N/A,TRUE,"Warrington";#N/A,#N/A,TRUE,"Widnes"}</definedName>
    <definedName name="__________________ccr1" localSheetId="3" hidden="1">{#N/A,#N/A,TRUE,"Cover";#N/A,#N/A,TRUE,"Conts";#N/A,#N/A,TRUE,"VOS";#N/A,#N/A,TRUE,"Warrington";#N/A,#N/A,TRUE,"Widnes"}</definedName>
    <definedName name="__________________ccr1" localSheetId="4" hidden="1">{#N/A,#N/A,TRUE,"Cover";#N/A,#N/A,TRUE,"Conts";#N/A,#N/A,TRUE,"VOS";#N/A,#N/A,TRUE,"Warrington";#N/A,#N/A,TRUE,"Widnes"}</definedName>
    <definedName name="__________________ccr1" localSheetId="0" hidden="1">{#N/A,#N/A,TRUE,"Cover";#N/A,#N/A,TRUE,"Conts";#N/A,#N/A,TRUE,"VOS";#N/A,#N/A,TRUE,"Warrington";#N/A,#N/A,TRUE,"Widnes"}</definedName>
    <definedName name="__________________ccr1" hidden="1">{#N/A,#N/A,TRUE,"Cover";#N/A,#N/A,TRUE,"Conts";#N/A,#N/A,TRUE,"VOS";#N/A,#N/A,TRUE,"Warrington";#N/A,#N/A,TRUE,"Widnes"}</definedName>
    <definedName name="__________________MCC3" localSheetId="5" hidden="1">{#N/A,#N/A,FALSE,"CCTV"}</definedName>
    <definedName name="__________________MCC3" localSheetId="3" hidden="1">{#N/A,#N/A,FALSE,"CCTV"}</definedName>
    <definedName name="__________________MCC3" localSheetId="4" hidden="1">{#N/A,#N/A,FALSE,"CCTV"}</definedName>
    <definedName name="__________________MCC3" localSheetId="0" hidden="1">{#N/A,#N/A,FALSE,"CCTV"}</definedName>
    <definedName name="__________________MCC3" hidden="1">{#N/A,#N/A,FALSE,"CCTV"}</definedName>
    <definedName name="__________________ngk1109" localSheetId="5" hidden="1">{#N/A,#N/A,FALSE,"估價單  (3)"}</definedName>
    <definedName name="__________________ngk1109" localSheetId="3" hidden="1">{#N/A,#N/A,FALSE,"估價單  (3)"}</definedName>
    <definedName name="__________________ngk1109" localSheetId="4" hidden="1">{#N/A,#N/A,FALSE,"估價單  (3)"}</definedName>
    <definedName name="__________________ngk1109" localSheetId="0" hidden="1">{#N/A,#N/A,FALSE,"估價單  (3)"}</definedName>
    <definedName name="__________________ngk1109" hidden="1">{#N/A,#N/A,FALSE,"估價單  (3)"}</definedName>
    <definedName name="_______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ccr1" localSheetId="5" hidden="1">{#N/A,#N/A,TRUE,"Cover";#N/A,#N/A,TRUE,"Conts";#N/A,#N/A,TRUE,"VOS";#N/A,#N/A,TRUE,"Warrington";#N/A,#N/A,TRUE,"Widnes"}</definedName>
    <definedName name="_________________ccr1" localSheetId="3" hidden="1">{#N/A,#N/A,TRUE,"Cover";#N/A,#N/A,TRUE,"Conts";#N/A,#N/A,TRUE,"VOS";#N/A,#N/A,TRUE,"Warrington";#N/A,#N/A,TRUE,"Widnes"}</definedName>
    <definedName name="_________________ccr1" localSheetId="4" hidden="1">{#N/A,#N/A,TRUE,"Cover";#N/A,#N/A,TRUE,"Conts";#N/A,#N/A,TRUE,"VOS";#N/A,#N/A,TRUE,"Warrington";#N/A,#N/A,TRUE,"Widnes"}</definedName>
    <definedName name="_________________ccr1" localSheetId="0" hidden="1">{#N/A,#N/A,TRUE,"Cover";#N/A,#N/A,TRUE,"Conts";#N/A,#N/A,TRUE,"VOS";#N/A,#N/A,TRUE,"Warrington";#N/A,#N/A,TRUE,"Widnes"}</definedName>
    <definedName name="_________________ccr1" hidden="1">{#N/A,#N/A,TRUE,"Cover";#N/A,#N/A,TRUE,"Conts";#N/A,#N/A,TRUE,"VOS";#N/A,#N/A,TRUE,"Warrington";#N/A,#N/A,TRUE,"Widnes"}</definedName>
    <definedName name="_________________MCC3" localSheetId="5" hidden="1">{#N/A,#N/A,FALSE,"CCTV"}</definedName>
    <definedName name="_________________MCC3" localSheetId="3" hidden="1">{#N/A,#N/A,FALSE,"CCTV"}</definedName>
    <definedName name="_________________MCC3" localSheetId="4" hidden="1">{#N/A,#N/A,FALSE,"CCTV"}</definedName>
    <definedName name="_________________MCC3" localSheetId="0" hidden="1">{#N/A,#N/A,FALSE,"CCTV"}</definedName>
    <definedName name="_________________MCC3" hidden="1">{#N/A,#N/A,FALSE,"CCTV"}</definedName>
    <definedName name="_________________new8" localSheetId="5" hidden="1">[4]GRSummary!#REF!</definedName>
    <definedName name="_________________new8" localSheetId="3" hidden="1">[5]GRSummary!#REF!</definedName>
    <definedName name="_________________new8" localSheetId="4" hidden="1">[4]GRSummary!#REF!</definedName>
    <definedName name="_________________new8" hidden="1">[6]GRSummary!#REF!</definedName>
    <definedName name="_________________ngk1109" localSheetId="5" hidden="1">{#N/A,#N/A,FALSE,"估價單  (3)"}</definedName>
    <definedName name="_________________ngk1109" localSheetId="3" hidden="1">{#N/A,#N/A,FALSE,"估價單  (3)"}</definedName>
    <definedName name="_________________ngk1109" localSheetId="4" hidden="1">{#N/A,#N/A,FALSE,"估價單  (3)"}</definedName>
    <definedName name="_________________ngk1109" localSheetId="0" hidden="1">{#N/A,#N/A,FALSE,"估價單  (3)"}</definedName>
    <definedName name="_________________ngk1109" hidden="1">{#N/A,#N/A,FALSE,"估價單  (3)"}</definedName>
    <definedName name="______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xlfn.SUMIFS" hidden="1">#NAME?</definedName>
    <definedName name="_____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ccr1" localSheetId="5" hidden="1">{#N/A,#N/A,TRUE,"Cover";#N/A,#N/A,TRUE,"Conts";#N/A,#N/A,TRUE,"VOS";#N/A,#N/A,TRUE,"Warrington";#N/A,#N/A,TRUE,"Widnes"}</definedName>
    <definedName name="________________ccr1" localSheetId="3" hidden="1">{#N/A,#N/A,TRUE,"Cover";#N/A,#N/A,TRUE,"Conts";#N/A,#N/A,TRUE,"VOS";#N/A,#N/A,TRUE,"Warrington";#N/A,#N/A,TRUE,"Widnes"}</definedName>
    <definedName name="________________ccr1" localSheetId="4" hidden="1">{#N/A,#N/A,TRUE,"Cover";#N/A,#N/A,TRUE,"Conts";#N/A,#N/A,TRUE,"VOS";#N/A,#N/A,TRUE,"Warrington";#N/A,#N/A,TRUE,"Widnes"}</definedName>
    <definedName name="________________ccr1" localSheetId="0" hidden="1">{#N/A,#N/A,TRUE,"Cover";#N/A,#N/A,TRUE,"Conts";#N/A,#N/A,TRUE,"VOS";#N/A,#N/A,TRUE,"Warrington";#N/A,#N/A,TRUE,"Widnes"}</definedName>
    <definedName name="________________ccr1" hidden="1">{#N/A,#N/A,TRUE,"Cover";#N/A,#N/A,TRUE,"Conts";#N/A,#N/A,TRUE,"VOS";#N/A,#N/A,TRUE,"Warrington";#N/A,#N/A,TRUE,"Widnes"}</definedName>
    <definedName name="________________MCC3" localSheetId="5" hidden="1">{#N/A,#N/A,FALSE,"CCTV"}</definedName>
    <definedName name="________________MCC3" localSheetId="3" hidden="1">{#N/A,#N/A,FALSE,"CCTV"}</definedName>
    <definedName name="________________MCC3" localSheetId="4" hidden="1">{#N/A,#N/A,FALSE,"CCTV"}</definedName>
    <definedName name="________________MCC3" localSheetId="0" hidden="1">{#N/A,#N/A,FALSE,"CCTV"}</definedName>
    <definedName name="________________MCC3" hidden="1">{#N/A,#N/A,FALSE,"CCTV"}</definedName>
    <definedName name="_____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xlfn.SUMIFS" hidden="1">#NAME?</definedName>
    <definedName name="____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cr1" localSheetId="5" hidden="1">{#N/A,#N/A,TRUE,"Cover";#N/A,#N/A,TRUE,"Conts";#N/A,#N/A,TRUE,"VOS";#N/A,#N/A,TRUE,"Warrington";#N/A,#N/A,TRUE,"Widnes"}</definedName>
    <definedName name="_______________ccr1" localSheetId="3" hidden="1">{#N/A,#N/A,TRUE,"Cover";#N/A,#N/A,TRUE,"Conts";#N/A,#N/A,TRUE,"VOS";#N/A,#N/A,TRUE,"Warrington";#N/A,#N/A,TRUE,"Widnes"}</definedName>
    <definedName name="_______________ccr1" localSheetId="4" hidden="1">{#N/A,#N/A,TRUE,"Cover";#N/A,#N/A,TRUE,"Conts";#N/A,#N/A,TRUE,"VOS";#N/A,#N/A,TRUE,"Warrington";#N/A,#N/A,TRUE,"Widnes"}</definedName>
    <definedName name="_______________ccr1" localSheetId="0" hidden="1">{#N/A,#N/A,TRUE,"Cover";#N/A,#N/A,TRUE,"Conts";#N/A,#N/A,TRUE,"VOS";#N/A,#N/A,TRUE,"Warrington";#N/A,#N/A,TRUE,"Widnes"}</definedName>
    <definedName name="_______________ccr1" hidden="1">{#N/A,#N/A,TRUE,"Cover";#N/A,#N/A,TRUE,"Conts";#N/A,#N/A,TRUE,"VOS";#N/A,#N/A,TRUE,"Warrington";#N/A,#N/A,TRUE,"Widnes"}</definedName>
    <definedName name="_______________MCC3" localSheetId="5" hidden="1">{#N/A,#N/A,FALSE,"CCTV"}</definedName>
    <definedName name="_______________MCC3" localSheetId="3" hidden="1">{#N/A,#N/A,FALSE,"CCTV"}</definedName>
    <definedName name="_______________MCC3" localSheetId="4" hidden="1">{#N/A,#N/A,FALSE,"CCTV"}</definedName>
    <definedName name="_______________MCC3" localSheetId="0" hidden="1">{#N/A,#N/A,FALSE,"CCTV"}</definedName>
    <definedName name="_______________MCC3" hidden="1">{#N/A,#N/A,FALSE,"CCTV"}</definedName>
    <definedName name="____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xlfn.SUMIFS" hidden="1">#NAME?</definedName>
    <definedName name="___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cr1" localSheetId="5" hidden="1">{#N/A,#N/A,TRUE,"Cover";#N/A,#N/A,TRUE,"Conts";#N/A,#N/A,TRUE,"VOS";#N/A,#N/A,TRUE,"Warrington";#N/A,#N/A,TRUE,"Widnes"}</definedName>
    <definedName name="______________ccr1" localSheetId="3" hidden="1">{#N/A,#N/A,TRUE,"Cover";#N/A,#N/A,TRUE,"Conts";#N/A,#N/A,TRUE,"VOS";#N/A,#N/A,TRUE,"Warrington";#N/A,#N/A,TRUE,"Widnes"}</definedName>
    <definedName name="______________ccr1" localSheetId="4" hidden="1">{#N/A,#N/A,TRUE,"Cover";#N/A,#N/A,TRUE,"Conts";#N/A,#N/A,TRUE,"VOS";#N/A,#N/A,TRUE,"Warrington";#N/A,#N/A,TRUE,"Widnes"}</definedName>
    <definedName name="______________ccr1" localSheetId="0" hidden="1">{#N/A,#N/A,TRUE,"Cover";#N/A,#N/A,TRUE,"Conts";#N/A,#N/A,TRUE,"VOS";#N/A,#N/A,TRUE,"Warrington";#N/A,#N/A,TRUE,"Widnes"}</definedName>
    <definedName name="______________ccr1" hidden="1">{#N/A,#N/A,TRUE,"Cover";#N/A,#N/A,TRUE,"Conts";#N/A,#N/A,TRUE,"VOS";#N/A,#N/A,TRUE,"Warrington";#N/A,#N/A,TRUE,"Widnes"}</definedName>
    <definedName name="______________MCC3" localSheetId="5" hidden="1">{#N/A,#N/A,FALSE,"CCTV"}</definedName>
    <definedName name="______________MCC3" localSheetId="3" hidden="1">{#N/A,#N/A,FALSE,"CCTV"}</definedName>
    <definedName name="______________MCC3" localSheetId="4" hidden="1">{#N/A,#N/A,FALSE,"CCTV"}</definedName>
    <definedName name="______________MCC3" localSheetId="0" hidden="1">{#N/A,#N/A,FALSE,"CCTV"}</definedName>
    <definedName name="______________MCC3" hidden="1">{#N/A,#N/A,FALSE,"CCTV"}</definedName>
    <definedName name="______________new8" localSheetId="5" hidden="1">[4]GRSummary!#REF!</definedName>
    <definedName name="______________new8" localSheetId="3" hidden="1">[5]GRSummary!#REF!</definedName>
    <definedName name="______________new8" localSheetId="4" hidden="1">[4]GRSummary!#REF!</definedName>
    <definedName name="______________new8" hidden="1">[6]GRSummary!#REF!</definedName>
    <definedName name="______________ngk1109" localSheetId="5" hidden="1">{#N/A,#N/A,FALSE,"估價單  (3)"}</definedName>
    <definedName name="______________ngk1109" localSheetId="3" hidden="1">{#N/A,#N/A,FALSE,"估價單  (3)"}</definedName>
    <definedName name="______________ngk1109" localSheetId="4" hidden="1">{#N/A,#N/A,FALSE,"估價單  (3)"}</definedName>
    <definedName name="______________ngk1109" localSheetId="0" hidden="1">{#N/A,#N/A,FALSE,"估價單  (3)"}</definedName>
    <definedName name="______________ngk1109" hidden="1">{#N/A,#N/A,FALSE,"估價單  (3)"}</definedName>
    <definedName name="___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xlfn.SUMIFS" hidden="1">#NAME?</definedName>
    <definedName name="__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cr1" localSheetId="5" hidden="1">{#N/A,#N/A,TRUE,"Cover";#N/A,#N/A,TRUE,"Conts";#N/A,#N/A,TRUE,"VOS";#N/A,#N/A,TRUE,"Warrington";#N/A,#N/A,TRUE,"Widnes"}</definedName>
    <definedName name="_____________ccr1" localSheetId="3" hidden="1">{#N/A,#N/A,TRUE,"Cover";#N/A,#N/A,TRUE,"Conts";#N/A,#N/A,TRUE,"VOS";#N/A,#N/A,TRUE,"Warrington";#N/A,#N/A,TRUE,"Widnes"}</definedName>
    <definedName name="_____________ccr1" localSheetId="4" hidden="1">{#N/A,#N/A,TRUE,"Cover";#N/A,#N/A,TRUE,"Conts";#N/A,#N/A,TRUE,"VOS";#N/A,#N/A,TRUE,"Warrington";#N/A,#N/A,TRUE,"Widnes"}</definedName>
    <definedName name="_____________ccr1" localSheetId="0" hidden="1">{#N/A,#N/A,TRUE,"Cover";#N/A,#N/A,TRUE,"Conts";#N/A,#N/A,TRUE,"VOS";#N/A,#N/A,TRUE,"Warrington";#N/A,#N/A,TRUE,"Widnes"}</definedName>
    <definedName name="_____________ccr1" hidden="1">{#N/A,#N/A,TRUE,"Cover";#N/A,#N/A,TRUE,"Conts";#N/A,#N/A,TRUE,"VOS";#N/A,#N/A,TRUE,"Warrington";#N/A,#N/A,TRUE,"Widnes"}</definedName>
    <definedName name="_____________MCC3" localSheetId="5" hidden="1">{#N/A,#N/A,FALSE,"CCTV"}</definedName>
    <definedName name="_____________MCC3" localSheetId="3" hidden="1">{#N/A,#N/A,FALSE,"CCTV"}</definedName>
    <definedName name="_____________MCC3" localSheetId="4" hidden="1">{#N/A,#N/A,FALSE,"CCTV"}</definedName>
    <definedName name="_____________MCC3" localSheetId="0" hidden="1">{#N/A,#N/A,FALSE,"CCTV"}</definedName>
    <definedName name="_____________MCC3" hidden="1">{#N/A,#N/A,FALSE,"CCTV"}</definedName>
    <definedName name="_____________ngk1109" localSheetId="5" hidden="1">{#N/A,#N/A,FALSE,"估價單  (3)"}</definedName>
    <definedName name="_____________ngk1109" localSheetId="3" hidden="1">{#N/A,#N/A,FALSE,"估價單  (3)"}</definedName>
    <definedName name="_____________ngk1109" localSheetId="4" hidden="1">{#N/A,#N/A,FALSE,"估價單  (3)"}</definedName>
    <definedName name="_____________ngk1109" localSheetId="0" hidden="1">{#N/A,#N/A,FALSE,"估價單  (3)"}</definedName>
    <definedName name="_____________ngk1109" hidden="1">{#N/A,#N/A,FALSE,"估價單  (3)"}</definedName>
    <definedName name="__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xlfn.SUMIFS" hidden="1">#NAME?</definedName>
    <definedName name="_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cr1" localSheetId="5" hidden="1">{#N/A,#N/A,TRUE,"Cover";#N/A,#N/A,TRUE,"Conts";#N/A,#N/A,TRUE,"VOS";#N/A,#N/A,TRUE,"Warrington";#N/A,#N/A,TRUE,"Widnes"}</definedName>
    <definedName name="____________ccr1" localSheetId="3" hidden="1">{#N/A,#N/A,TRUE,"Cover";#N/A,#N/A,TRUE,"Conts";#N/A,#N/A,TRUE,"VOS";#N/A,#N/A,TRUE,"Warrington";#N/A,#N/A,TRUE,"Widnes"}</definedName>
    <definedName name="____________ccr1" localSheetId="4" hidden="1">{#N/A,#N/A,TRUE,"Cover";#N/A,#N/A,TRUE,"Conts";#N/A,#N/A,TRUE,"VOS";#N/A,#N/A,TRUE,"Warrington";#N/A,#N/A,TRUE,"Widnes"}</definedName>
    <definedName name="____________ccr1" localSheetId="0" hidden="1">{#N/A,#N/A,TRUE,"Cover";#N/A,#N/A,TRUE,"Conts";#N/A,#N/A,TRUE,"VOS";#N/A,#N/A,TRUE,"Warrington";#N/A,#N/A,TRUE,"Widnes"}</definedName>
    <definedName name="____________ccr1" hidden="1">{#N/A,#N/A,TRUE,"Cover";#N/A,#N/A,TRUE,"Conts";#N/A,#N/A,TRUE,"VOS";#N/A,#N/A,TRUE,"Warrington";#N/A,#N/A,TRUE,"Widnes"}</definedName>
    <definedName name="____________MCC3" localSheetId="5" hidden="1">{#N/A,#N/A,FALSE,"CCTV"}</definedName>
    <definedName name="____________MCC3" localSheetId="3" hidden="1">{#N/A,#N/A,FALSE,"CCTV"}</definedName>
    <definedName name="____________MCC3" localSheetId="4" hidden="1">{#N/A,#N/A,FALSE,"CCTV"}</definedName>
    <definedName name="____________MCC3" localSheetId="0" hidden="1">{#N/A,#N/A,FALSE,"CCTV"}</definedName>
    <definedName name="____________MCC3" hidden="1">{#N/A,#N/A,FALSE,"CCTV"}</definedName>
    <definedName name="____________ngk1109" localSheetId="5" hidden="1">{#N/A,#N/A,FALSE,"估價單  (3)"}</definedName>
    <definedName name="____________ngk1109" localSheetId="3" hidden="1">{#N/A,#N/A,FALSE,"估價單  (3)"}</definedName>
    <definedName name="____________ngk1109" localSheetId="4" hidden="1">{#N/A,#N/A,FALSE,"估價單  (3)"}</definedName>
    <definedName name="____________ngk1109" localSheetId="0" hidden="1">{#N/A,#N/A,FALSE,"估價單  (3)"}</definedName>
    <definedName name="____________ngk1109" hidden="1">{#N/A,#N/A,FALSE,"估價單  (3)"}</definedName>
    <definedName name="_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xlfn.SUMIFS" hidden="1">#NAME?</definedName>
    <definedName name="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cr1" localSheetId="5" hidden="1">{#N/A,#N/A,TRUE,"Cover";#N/A,#N/A,TRUE,"Conts";#N/A,#N/A,TRUE,"VOS";#N/A,#N/A,TRUE,"Warrington";#N/A,#N/A,TRUE,"Widnes"}</definedName>
    <definedName name="___________ccr1" localSheetId="3" hidden="1">{#N/A,#N/A,TRUE,"Cover";#N/A,#N/A,TRUE,"Conts";#N/A,#N/A,TRUE,"VOS";#N/A,#N/A,TRUE,"Warrington";#N/A,#N/A,TRUE,"Widnes"}</definedName>
    <definedName name="___________ccr1" localSheetId="4" hidden="1">{#N/A,#N/A,TRUE,"Cover";#N/A,#N/A,TRUE,"Conts";#N/A,#N/A,TRUE,"VOS";#N/A,#N/A,TRUE,"Warrington";#N/A,#N/A,TRUE,"Widnes"}</definedName>
    <definedName name="___________ccr1" localSheetId="0" hidden="1">{#N/A,#N/A,TRUE,"Cover";#N/A,#N/A,TRUE,"Conts";#N/A,#N/A,TRUE,"VOS";#N/A,#N/A,TRUE,"Warrington";#N/A,#N/A,TRUE,"Widnes"}</definedName>
    <definedName name="___________ccr1" hidden="1">{#N/A,#N/A,TRUE,"Cover";#N/A,#N/A,TRUE,"Conts";#N/A,#N/A,TRUE,"VOS";#N/A,#N/A,TRUE,"Warrington";#N/A,#N/A,TRUE,"Widnes"}</definedName>
    <definedName name="___________MCC3" localSheetId="5" hidden="1">{#N/A,#N/A,FALSE,"CCTV"}</definedName>
    <definedName name="___________MCC3" localSheetId="3" hidden="1">{#N/A,#N/A,FALSE,"CCTV"}</definedName>
    <definedName name="___________MCC3" localSheetId="4" hidden="1">{#N/A,#N/A,FALSE,"CCTV"}</definedName>
    <definedName name="___________MCC3" localSheetId="0" hidden="1">{#N/A,#N/A,FALSE,"CCTV"}</definedName>
    <definedName name="___________MCC3" hidden="1">{#N/A,#N/A,FALSE,"CCTV"}</definedName>
    <definedName name="___________new8" localSheetId="5" hidden="1">[4]GRSummary!#REF!</definedName>
    <definedName name="___________new8" localSheetId="3" hidden="1">[5]GRSummary!#REF!</definedName>
    <definedName name="___________new8" localSheetId="4" hidden="1">[4]GRSummary!#REF!</definedName>
    <definedName name="___________new8" hidden="1">[6]GRSummary!#REF!</definedName>
    <definedName name="___________ngk1109" localSheetId="5" hidden="1">{#N/A,#N/A,FALSE,"估價單  (3)"}</definedName>
    <definedName name="___________ngk1109" localSheetId="3" hidden="1">{#N/A,#N/A,FALSE,"估價單  (3)"}</definedName>
    <definedName name="___________ngk1109" localSheetId="4" hidden="1">{#N/A,#N/A,FALSE,"估價單  (3)"}</definedName>
    <definedName name="___________ngk1109" localSheetId="0" hidden="1">{#N/A,#N/A,FALSE,"估價單  (3)"}</definedName>
    <definedName name="___________ngk1109" hidden="1">{#N/A,#N/A,FALSE,"估價單  (3)"}</definedName>
    <definedName name="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old3" hidden="1">{#N/A,#N/A,FALSE,"Summary";#N/A,#N/A,FALSE,"3TJ";#N/A,#N/A,FALSE,"3TN";#N/A,#N/A,FALSE,"3TP";#N/A,#N/A,FALSE,"3SJ";#N/A,#N/A,FALSE,"3CJ";#N/A,#N/A,FALSE,"3CN";#N/A,#N/A,FALSE,"3CP";#N/A,#N/A,FALSE,"3A"}</definedName>
    <definedName name="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old5" hidden="1">{#N/A,#N/A,FALSE,"Summary";#N/A,#N/A,FALSE,"3TJ";#N/A,#N/A,FALSE,"3TN";#N/A,#N/A,FALSE,"3TP";#N/A,#N/A,FALSE,"3SJ";#N/A,#N/A,FALSE,"3CJ";#N/A,#N/A,FALSE,"3CN";#N/A,#N/A,FALSE,"3CP";#N/A,#N/A,FALSE,"3A"}</definedName>
    <definedName name="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old7" hidden="1">{#N/A,#N/A,FALSE,"Summary";#N/A,#N/A,FALSE,"3TJ";#N/A,#N/A,FALSE,"3TN";#N/A,#N/A,FALSE,"3TP";#N/A,#N/A,FALSE,"3SJ";#N/A,#N/A,FALSE,"3CJ";#N/A,#N/A,FALSE,"3CN";#N/A,#N/A,FALSE,"3CP";#N/A,#N/A,FALSE,"3A"}</definedName>
    <definedName name="___________xlfn.SUMIFS" hidden="1">#NAME?</definedName>
    <definedName name="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cr1" localSheetId="5" hidden="1">{#N/A,#N/A,TRUE,"Cover";#N/A,#N/A,TRUE,"Conts";#N/A,#N/A,TRUE,"VOS";#N/A,#N/A,TRUE,"Warrington";#N/A,#N/A,TRUE,"Widnes"}</definedName>
    <definedName name="__________ccr1" localSheetId="3" hidden="1">{#N/A,#N/A,TRUE,"Cover";#N/A,#N/A,TRUE,"Conts";#N/A,#N/A,TRUE,"VOS";#N/A,#N/A,TRUE,"Warrington";#N/A,#N/A,TRUE,"Widnes"}</definedName>
    <definedName name="__________ccr1" localSheetId="4" hidden="1">{#N/A,#N/A,TRUE,"Cover";#N/A,#N/A,TRUE,"Conts";#N/A,#N/A,TRUE,"VOS";#N/A,#N/A,TRUE,"Warrington";#N/A,#N/A,TRUE,"Widnes"}</definedName>
    <definedName name="__________ccr1" localSheetId="0" hidden="1">{#N/A,#N/A,TRUE,"Cover";#N/A,#N/A,TRUE,"Conts";#N/A,#N/A,TRUE,"VOS";#N/A,#N/A,TRUE,"Warrington";#N/A,#N/A,TRUE,"Widnes"}</definedName>
    <definedName name="__________ccr1" hidden="1">{#N/A,#N/A,TRUE,"Cover";#N/A,#N/A,TRUE,"Conts";#N/A,#N/A,TRUE,"VOS";#N/A,#N/A,TRUE,"Warrington";#N/A,#N/A,TRUE,"Widnes"}</definedName>
    <definedName name="__________fin2" localSheetId="4" hidden="1">#REF!</definedName>
    <definedName name="__________fin2" hidden="1">#REF!</definedName>
    <definedName name="__________may1" localSheetId="5" hidden="1">{#N/A,#N/A,FALSE,"MARCH"}</definedName>
    <definedName name="__________may1" localSheetId="3" hidden="1">{#N/A,#N/A,FALSE,"MARCH"}</definedName>
    <definedName name="__________may1" localSheetId="4" hidden="1">{#N/A,#N/A,FALSE,"MARCH"}</definedName>
    <definedName name="__________may1" localSheetId="0" hidden="1">{#N/A,#N/A,FALSE,"MARCH"}</definedName>
    <definedName name="__________may1" hidden="1">{#N/A,#N/A,FALSE,"MARCH"}</definedName>
    <definedName name="__________MCC3" localSheetId="5" hidden="1">{#N/A,#N/A,FALSE,"CCTV"}</definedName>
    <definedName name="__________MCC3" localSheetId="3" hidden="1">{#N/A,#N/A,FALSE,"CCTV"}</definedName>
    <definedName name="__________MCC3" localSheetId="4" hidden="1">{#N/A,#N/A,FALSE,"CCTV"}</definedName>
    <definedName name="__________MCC3" localSheetId="0" hidden="1">{#N/A,#N/A,FALSE,"CCTV"}</definedName>
    <definedName name="__________MCC3" hidden="1">{#N/A,#N/A,FALSE,"CCTV"}</definedName>
    <definedName name="__________new8" localSheetId="5" hidden="1">[4]GRSummary!#REF!</definedName>
    <definedName name="__________new8" localSheetId="3" hidden="1">[5]GRSummary!#REF!</definedName>
    <definedName name="__________new8" localSheetId="4" hidden="1">[4]GRSummary!#REF!</definedName>
    <definedName name="__________new8" hidden="1">[6]GRSummary!#REF!</definedName>
    <definedName name="__________ngk1109" localSheetId="5" hidden="1">{#N/A,#N/A,FALSE,"估價單  (3)"}</definedName>
    <definedName name="__________ngk1109" localSheetId="3" hidden="1">{#N/A,#N/A,FALSE,"估價單  (3)"}</definedName>
    <definedName name="__________ngk1109" localSheetId="4" hidden="1">{#N/A,#N/A,FALSE,"估價單  (3)"}</definedName>
    <definedName name="__________ngk1109" localSheetId="0" hidden="1">{#N/A,#N/A,FALSE,"估價單  (3)"}</definedName>
    <definedName name="__________ngk1109" hidden="1">{#N/A,#N/A,FALSE,"估價單  (3)"}</definedName>
    <definedName name="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old3" hidden="1">{#N/A,#N/A,FALSE,"Summary";#N/A,#N/A,FALSE,"3TJ";#N/A,#N/A,FALSE,"3TN";#N/A,#N/A,FALSE,"3TP";#N/A,#N/A,FALSE,"3SJ";#N/A,#N/A,FALSE,"3CJ";#N/A,#N/A,FALSE,"3CN";#N/A,#N/A,FALSE,"3CP";#N/A,#N/A,FALSE,"3A"}</definedName>
    <definedName name="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old5" hidden="1">{#N/A,#N/A,FALSE,"Summary";#N/A,#N/A,FALSE,"3TJ";#N/A,#N/A,FALSE,"3TN";#N/A,#N/A,FALSE,"3TP";#N/A,#N/A,FALSE,"3SJ";#N/A,#N/A,FALSE,"3CJ";#N/A,#N/A,FALSE,"3CN";#N/A,#N/A,FALSE,"3CP";#N/A,#N/A,FALSE,"3A"}</definedName>
    <definedName name="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old7" hidden="1">{#N/A,#N/A,FALSE,"Summary";#N/A,#N/A,FALSE,"3TJ";#N/A,#N/A,FALSE,"3TN";#N/A,#N/A,FALSE,"3TP";#N/A,#N/A,FALSE,"3SJ";#N/A,#N/A,FALSE,"3CJ";#N/A,#N/A,FALSE,"3CN";#N/A,#N/A,FALSE,"3CP";#N/A,#N/A,FALSE,"3A"}</definedName>
    <definedName name="__________xlfn.SUMIFS" hidden="1">#NAME?</definedName>
    <definedName name="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cr1" localSheetId="5" hidden="1">{#N/A,#N/A,TRUE,"Cover";#N/A,#N/A,TRUE,"Conts";#N/A,#N/A,TRUE,"VOS";#N/A,#N/A,TRUE,"Warrington";#N/A,#N/A,TRUE,"Widnes"}</definedName>
    <definedName name="_________ccr1" localSheetId="3" hidden="1">{#N/A,#N/A,TRUE,"Cover";#N/A,#N/A,TRUE,"Conts";#N/A,#N/A,TRUE,"VOS";#N/A,#N/A,TRUE,"Warrington";#N/A,#N/A,TRUE,"Widnes"}</definedName>
    <definedName name="_________ccr1" localSheetId="4" hidden="1">{#N/A,#N/A,TRUE,"Cover";#N/A,#N/A,TRUE,"Conts";#N/A,#N/A,TRUE,"VOS";#N/A,#N/A,TRUE,"Warrington";#N/A,#N/A,TRUE,"Widnes"}</definedName>
    <definedName name="_________ccr1" localSheetId="0" hidden="1">{#N/A,#N/A,TRUE,"Cover";#N/A,#N/A,TRUE,"Conts";#N/A,#N/A,TRUE,"VOS";#N/A,#N/A,TRUE,"Warrington";#N/A,#N/A,TRUE,"Widnes"}</definedName>
    <definedName name="_________ccr1" hidden="1">{#N/A,#N/A,TRUE,"Cover";#N/A,#N/A,TRUE,"Conts";#N/A,#N/A,TRUE,"VOS";#N/A,#N/A,TRUE,"Warrington";#N/A,#N/A,TRUE,"Widnes"}</definedName>
    <definedName name="_________fin2" localSheetId="4" hidden="1">#REF!</definedName>
    <definedName name="_________fin2" hidden="1">#REF!</definedName>
    <definedName name="_________may1" localSheetId="5" hidden="1">{#N/A,#N/A,FALSE,"MARCH"}</definedName>
    <definedName name="_________may1" localSheetId="3" hidden="1">{#N/A,#N/A,FALSE,"MARCH"}</definedName>
    <definedName name="_________may1" localSheetId="4" hidden="1">{#N/A,#N/A,FALSE,"MARCH"}</definedName>
    <definedName name="_________may1" localSheetId="0" hidden="1">{#N/A,#N/A,FALSE,"MARCH"}</definedName>
    <definedName name="_________may1" hidden="1">{#N/A,#N/A,FALSE,"MARCH"}</definedName>
    <definedName name="_________MCC3" localSheetId="5" hidden="1">{#N/A,#N/A,FALSE,"CCTV"}</definedName>
    <definedName name="_________MCC3" localSheetId="3" hidden="1">{#N/A,#N/A,FALSE,"CCTV"}</definedName>
    <definedName name="_________MCC3" localSheetId="4" hidden="1">{#N/A,#N/A,FALSE,"CCTV"}</definedName>
    <definedName name="_________MCC3" localSheetId="0" hidden="1">{#N/A,#N/A,FALSE,"CCTV"}</definedName>
    <definedName name="_________MCC3" hidden="1">{#N/A,#N/A,FALSE,"CCTV"}</definedName>
    <definedName name="_________ngk1109" localSheetId="5" hidden="1">{#N/A,#N/A,FALSE,"估價單  (3)"}</definedName>
    <definedName name="_________ngk1109" localSheetId="3" hidden="1">{#N/A,#N/A,FALSE,"估價單  (3)"}</definedName>
    <definedName name="_________ngk1109" localSheetId="4" hidden="1">{#N/A,#N/A,FALSE,"估價單  (3)"}</definedName>
    <definedName name="_________ngk1109" localSheetId="0" hidden="1">{#N/A,#N/A,FALSE,"估價單  (3)"}</definedName>
    <definedName name="_________ngk1109" hidden="1">{#N/A,#N/A,FALSE,"估價單  (3)"}</definedName>
    <definedName name="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old3" hidden="1">{#N/A,#N/A,FALSE,"Summary";#N/A,#N/A,FALSE,"3TJ";#N/A,#N/A,FALSE,"3TN";#N/A,#N/A,FALSE,"3TP";#N/A,#N/A,FALSE,"3SJ";#N/A,#N/A,FALSE,"3CJ";#N/A,#N/A,FALSE,"3CN";#N/A,#N/A,FALSE,"3CP";#N/A,#N/A,FALSE,"3A"}</definedName>
    <definedName name="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old5" hidden="1">{#N/A,#N/A,FALSE,"Summary";#N/A,#N/A,FALSE,"3TJ";#N/A,#N/A,FALSE,"3TN";#N/A,#N/A,FALSE,"3TP";#N/A,#N/A,FALSE,"3SJ";#N/A,#N/A,FALSE,"3CJ";#N/A,#N/A,FALSE,"3CN";#N/A,#N/A,FALSE,"3CP";#N/A,#N/A,FALSE,"3A"}</definedName>
    <definedName name="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old7" hidden="1">{#N/A,#N/A,FALSE,"Summary";#N/A,#N/A,FALSE,"3TJ";#N/A,#N/A,FALSE,"3TN";#N/A,#N/A,FALSE,"3TP";#N/A,#N/A,FALSE,"3SJ";#N/A,#N/A,FALSE,"3CJ";#N/A,#N/A,FALSE,"3CN";#N/A,#N/A,FALSE,"3CP";#N/A,#N/A,FALSE,"3A"}</definedName>
    <definedName name="_________xlfn.SUMIFS" hidden="1">#NAME?</definedName>
    <definedName name="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cr1" localSheetId="5" hidden="1">{#N/A,#N/A,TRUE,"Cover";#N/A,#N/A,TRUE,"Conts";#N/A,#N/A,TRUE,"VOS";#N/A,#N/A,TRUE,"Warrington";#N/A,#N/A,TRUE,"Widnes"}</definedName>
    <definedName name="________ccr1" localSheetId="3" hidden="1">{#N/A,#N/A,TRUE,"Cover";#N/A,#N/A,TRUE,"Conts";#N/A,#N/A,TRUE,"VOS";#N/A,#N/A,TRUE,"Warrington";#N/A,#N/A,TRUE,"Widnes"}</definedName>
    <definedName name="________ccr1" localSheetId="4" hidden="1">{#N/A,#N/A,TRUE,"Cover";#N/A,#N/A,TRUE,"Conts";#N/A,#N/A,TRUE,"VOS";#N/A,#N/A,TRUE,"Warrington";#N/A,#N/A,TRUE,"Widnes"}</definedName>
    <definedName name="________ccr1" localSheetId="0" hidden="1">{#N/A,#N/A,TRUE,"Cover";#N/A,#N/A,TRUE,"Conts";#N/A,#N/A,TRUE,"VOS";#N/A,#N/A,TRUE,"Warrington";#N/A,#N/A,TRUE,"Widnes"}</definedName>
    <definedName name="________ccr1" hidden="1">{#N/A,#N/A,TRUE,"Cover";#N/A,#N/A,TRUE,"Conts";#N/A,#N/A,TRUE,"VOS";#N/A,#N/A,TRUE,"Warrington";#N/A,#N/A,TRUE,"Widnes"}</definedName>
    <definedName name="________fin2" localSheetId="4" hidden="1">#REF!</definedName>
    <definedName name="________fin2" hidden="1">#REF!</definedName>
    <definedName name="________MCC3" localSheetId="5" hidden="1">{#N/A,#N/A,FALSE,"CCTV"}</definedName>
    <definedName name="________MCC3" localSheetId="3" hidden="1">{#N/A,#N/A,FALSE,"CCTV"}</definedName>
    <definedName name="________MCC3" localSheetId="4" hidden="1">{#N/A,#N/A,FALSE,"CCTV"}</definedName>
    <definedName name="________MCC3" localSheetId="0" hidden="1">{#N/A,#N/A,FALSE,"CCTV"}</definedName>
    <definedName name="________MCC3" hidden="1">{#N/A,#N/A,FALSE,"CCTV"}</definedName>
    <definedName name="________new8" localSheetId="5" hidden="1">[4]GRSummary!#REF!</definedName>
    <definedName name="________new8" localSheetId="3" hidden="1">[5]GRSummary!#REF!</definedName>
    <definedName name="________new8" localSheetId="4" hidden="1">[4]GRSummary!#REF!</definedName>
    <definedName name="________new8" localSheetId="0" hidden="1">[6]GRSummary!#REF!</definedName>
    <definedName name="________new8" hidden="1">[6]GRSummary!#REF!</definedName>
    <definedName name="________ngk1109" localSheetId="5" hidden="1">{#N/A,#N/A,FALSE,"估價單  (3)"}</definedName>
    <definedName name="________ngk1109" localSheetId="3" hidden="1">{#N/A,#N/A,FALSE,"估價單  (3)"}</definedName>
    <definedName name="________ngk1109" localSheetId="4" hidden="1">{#N/A,#N/A,FALSE,"估價單  (3)"}</definedName>
    <definedName name="________ngk1109" localSheetId="0" hidden="1">{#N/A,#N/A,FALSE,"估價單  (3)"}</definedName>
    <definedName name="________ngk1109" hidden="1">{#N/A,#N/A,FALSE,"估價單  (3)"}</definedName>
    <definedName name="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old3" hidden="1">{#N/A,#N/A,FALSE,"Summary";#N/A,#N/A,FALSE,"3TJ";#N/A,#N/A,FALSE,"3TN";#N/A,#N/A,FALSE,"3TP";#N/A,#N/A,FALSE,"3SJ";#N/A,#N/A,FALSE,"3CJ";#N/A,#N/A,FALSE,"3CN";#N/A,#N/A,FALSE,"3CP";#N/A,#N/A,FALSE,"3A"}</definedName>
    <definedName name="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old5" hidden="1">{#N/A,#N/A,FALSE,"Summary";#N/A,#N/A,FALSE,"3TJ";#N/A,#N/A,FALSE,"3TN";#N/A,#N/A,FALSE,"3TP";#N/A,#N/A,FALSE,"3SJ";#N/A,#N/A,FALSE,"3CJ";#N/A,#N/A,FALSE,"3CN";#N/A,#N/A,FALSE,"3CP";#N/A,#N/A,FALSE,"3A"}</definedName>
    <definedName name="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old7" hidden="1">{#N/A,#N/A,FALSE,"Summary";#N/A,#N/A,FALSE,"3TJ";#N/A,#N/A,FALSE,"3TN";#N/A,#N/A,FALSE,"3TP";#N/A,#N/A,FALSE,"3SJ";#N/A,#N/A,FALSE,"3CJ";#N/A,#N/A,FALSE,"3CN";#N/A,#N/A,FALSE,"3CP";#N/A,#N/A,FALSE,"3A"}</definedName>
    <definedName name="________xlfn.SUMIFS" hidden="1">#NAME?</definedName>
    <definedName name="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cr1" localSheetId="5" hidden="1">{#N/A,#N/A,TRUE,"Cover";#N/A,#N/A,TRUE,"Conts";#N/A,#N/A,TRUE,"VOS";#N/A,#N/A,TRUE,"Warrington";#N/A,#N/A,TRUE,"Widnes"}</definedName>
    <definedName name="_______ccr1" localSheetId="3" hidden="1">{#N/A,#N/A,TRUE,"Cover";#N/A,#N/A,TRUE,"Conts";#N/A,#N/A,TRUE,"VOS";#N/A,#N/A,TRUE,"Warrington";#N/A,#N/A,TRUE,"Widnes"}</definedName>
    <definedName name="_______ccr1" localSheetId="4" hidden="1">{#N/A,#N/A,TRUE,"Cover";#N/A,#N/A,TRUE,"Conts";#N/A,#N/A,TRUE,"VOS";#N/A,#N/A,TRUE,"Warrington";#N/A,#N/A,TRUE,"Widnes"}</definedName>
    <definedName name="_______ccr1" localSheetId="0" hidden="1">{#N/A,#N/A,TRUE,"Cover";#N/A,#N/A,TRUE,"Conts";#N/A,#N/A,TRUE,"VOS";#N/A,#N/A,TRUE,"Warrington";#N/A,#N/A,TRUE,"Widnes"}</definedName>
    <definedName name="_______ccr1" hidden="1">{#N/A,#N/A,TRUE,"Cover";#N/A,#N/A,TRUE,"Conts";#N/A,#N/A,TRUE,"VOS";#N/A,#N/A,TRUE,"Warrington";#N/A,#N/A,TRUE,"Widnes"}</definedName>
    <definedName name="_______dec05" localSheetId="5" hidden="1">{"'Sheet1'!$A$4386:$N$4591"}</definedName>
    <definedName name="_______dec05" localSheetId="3" hidden="1">{"'Sheet1'!$A$4386:$N$4591"}</definedName>
    <definedName name="_______dec05" localSheetId="4" hidden="1">{"'Sheet1'!$A$4386:$N$4591"}</definedName>
    <definedName name="_______dec05" localSheetId="0" hidden="1">{"'Sheet1'!$A$4386:$N$4591"}</definedName>
    <definedName name="_______dec05" hidden="1">{"'Sheet1'!$A$4386:$N$4591"}</definedName>
    <definedName name="_______ert34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ert34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ert3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may1" localSheetId="5" hidden="1">{#N/A,#N/A,FALSE,"MARCH"}</definedName>
    <definedName name="_______may1" localSheetId="3" hidden="1">{#N/A,#N/A,FALSE,"MARCH"}</definedName>
    <definedName name="_______may1" localSheetId="4" hidden="1">{#N/A,#N/A,FALSE,"MARCH"}</definedName>
    <definedName name="_______may1" localSheetId="0" hidden="1">{#N/A,#N/A,FALSE,"MARCH"}</definedName>
    <definedName name="_______may1" hidden="1">{#N/A,#N/A,FALSE,"MARCH"}</definedName>
    <definedName name="_______MCC3" localSheetId="5" hidden="1">{#N/A,#N/A,FALSE,"CCTV"}</definedName>
    <definedName name="_______MCC3" localSheetId="3" hidden="1">{#N/A,#N/A,FALSE,"CCTV"}</definedName>
    <definedName name="_______MCC3" localSheetId="4" hidden="1">{#N/A,#N/A,FALSE,"CCTV"}</definedName>
    <definedName name="_______MCC3" localSheetId="0" hidden="1">{#N/A,#N/A,FALSE,"CCTV"}</definedName>
    <definedName name="_______MCC3" hidden="1">{#N/A,#N/A,FALSE,"CCTV"}</definedName>
    <definedName name="_______ngk1109" localSheetId="5" hidden="1">{#N/A,#N/A,FALSE,"估價單  (3)"}</definedName>
    <definedName name="_______ngk1109" localSheetId="3" hidden="1">{#N/A,#N/A,FALSE,"估價單  (3)"}</definedName>
    <definedName name="_______ngk1109" localSheetId="4" hidden="1">{#N/A,#N/A,FALSE,"估價單  (3)"}</definedName>
    <definedName name="_______ngk1109" localSheetId="0" hidden="1">{#N/A,#N/A,FALSE,"估價單  (3)"}</definedName>
    <definedName name="_______ngk1109" hidden="1">{#N/A,#N/A,FALSE,"估價單  (3)"}</definedName>
    <definedName name="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old3" hidden="1">{#N/A,#N/A,FALSE,"Summary";#N/A,#N/A,FALSE,"3TJ";#N/A,#N/A,FALSE,"3TN";#N/A,#N/A,FALSE,"3TP";#N/A,#N/A,FALSE,"3SJ";#N/A,#N/A,FALSE,"3CJ";#N/A,#N/A,FALSE,"3CN";#N/A,#N/A,FALSE,"3CP";#N/A,#N/A,FALSE,"3A"}</definedName>
    <definedName name="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old5" hidden="1">{#N/A,#N/A,FALSE,"Summary";#N/A,#N/A,FALSE,"3TJ";#N/A,#N/A,FALSE,"3TN";#N/A,#N/A,FALSE,"3TP";#N/A,#N/A,FALSE,"3SJ";#N/A,#N/A,FALSE,"3CJ";#N/A,#N/A,FALSE,"3CN";#N/A,#N/A,FALSE,"3CP";#N/A,#N/A,FALSE,"3A"}</definedName>
    <definedName name="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old7" hidden="1">{#N/A,#N/A,FALSE,"Summary";#N/A,#N/A,FALSE,"3TJ";#N/A,#N/A,FALSE,"3TN";#N/A,#N/A,FALSE,"3TP";#N/A,#N/A,FALSE,"3SJ";#N/A,#N/A,FALSE,"3CJ";#N/A,#N/A,FALSE,"3CN";#N/A,#N/A,FALSE,"3CP";#N/A,#N/A,FALSE,"3A"}</definedName>
    <definedName name="_______TC1" localSheetId="5" hidden="1">{#N/A,#N/A,FALSE,"물량산출"}</definedName>
    <definedName name="_______TC1" localSheetId="3" hidden="1">{#N/A,#N/A,FALSE,"물량산출"}</definedName>
    <definedName name="_______TC1" localSheetId="4" hidden="1">{#N/A,#N/A,FALSE,"물량산출"}</definedName>
    <definedName name="_______TC1" localSheetId="0" hidden="1">{#N/A,#N/A,FALSE,"물량산출"}</definedName>
    <definedName name="_______TC1" hidden="1">{#N/A,#N/A,FALSE,"물량산출"}</definedName>
    <definedName name="_______wet4" localSheetId="5" hidden="1">{#N/A,#N/A,FALSE,"포장1";#N/A,#N/A,FALSE,"포장1"}</definedName>
    <definedName name="_______wet4" localSheetId="3" hidden="1">{#N/A,#N/A,FALSE,"포장1";#N/A,#N/A,FALSE,"포장1"}</definedName>
    <definedName name="_______wet4" localSheetId="4" hidden="1">{#N/A,#N/A,FALSE,"포장1";#N/A,#N/A,FALSE,"포장1"}</definedName>
    <definedName name="_______wet4" localSheetId="0" hidden="1">{#N/A,#N/A,FALSE,"포장1";#N/A,#N/A,FALSE,"포장1"}</definedName>
    <definedName name="_______wet4" hidden="1">{#N/A,#N/A,FALSE,"포장1";#N/A,#N/A,FALSE,"포장1"}</definedName>
    <definedName name="_______wrn9" localSheetId="5" hidden="1">{#N/A,#N/A,TRUE,"9"" Twin, 26"" Csg";#N/A,#N/A,TRUE,"9"" Twin, 9-5'8 Csg";#N/A,#N/A,TRUE,"9"" Twin, 7"" Csg";#N/A,#N/A,TRUE,"9"" Twin, 2-7'8 Tbg"}</definedName>
    <definedName name="_______wrn9" localSheetId="3" hidden="1">{#N/A,#N/A,TRUE,"9"" Twin, 26"" Csg";#N/A,#N/A,TRUE,"9"" Twin, 9-5'8 Csg";#N/A,#N/A,TRUE,"9"" Twin, 7"" Csg";#N/A,#N/A,TRUE,"9"" Twin, 2-7'8 Tbg"}</definedName>
    <definedName name="_______wrn9" localSheetId="4" hidden="1">{#N/A,#N/A,TRUE,"9"" Twin, 26"" Csg";#N/A,#N/A,TRUE,"9"" Twin, 9-5'8 Csg";#N/A,#N/A,TRUE,"9"" Twin, 7"" Csg";#N/A,#N/A,TRUE,"9"" Twin, 2-7'8 Tbg"}</definedName>
    <definedName name="_______wrn9" localSheetId="0" hidden="1">{#N/A,#N/A,TRUE,"9"" Twin, 26"" Csg";#N/A,#N/A,TRUE,"9"" Twin, 9-5'8 Csg";#N/A,#N/A,TRUE,"9"" Twin, 7"" Csg";#N/A,#N/A,TRUE,"9"" Twin, 2-7'8 Tbg"}</definedName>
    <definedName name="_______wrn9" hidden="1">{#N/A,#N/A,TRUE,"9"" Twin, 26"" Csg";#N/A,#N/A,TRUE,"9"" Twin, 9-5'8 Csg";#N/A,#N/A,TRUE,"9"" Twin, 7"" Csg";#N/A,#N/A,TRUE,"9"" Twin, 2-7'8 Tbg"}</definedName>
    <definedName name="_______xlfn.SUMIFS" hidden="1">#NAME?</definedName>
    <definedName name="_______yy5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yy5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yy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cr1" localSheetId="5" hidden="1">{#N/A,#N/A,TRUE,"Cover";#N/A,#N/A,TRUE,"Conts";#N/A,#N/A,TRUE,"VOS";#N/A,#N/A,TRUE,"Warrington";#N/A,#N/A,TRUE,"Widnes"}</definedName>
    <definedName name="______ccr1" localSheetId="3" hidden="1">{#N/A,#N/A,TRUE,"Cover";#N/A,#N/A,TRUE,"Conts";#N/A,#N/A,TRUE,"VOS";#N/A,#N/A,TRUE,"Warrington";#N/A,#N/A,TRUE,"Widnes"}</definedName>
    <definedName name="______ccr1" localSheetId="4" hidden="1">{#N/A,#N/A,TRUE,"Cover";#N/A,#N/A,TRUE,"Conts";#N/A,#N/A,TRUE,"VOS";#N/A,#N/A,TRUE,"Warrington";#N/A,#N/A,TRUE,"Widnes"}</definedName>
    <definedName name="______ccr1" localSheetId="0" hidden="1">{#N/A,#N/A,TRUE,"Cover";#N/A,#N/A,TRUE,"Conts";#N/A,#N/A,TRUE,"VOS";#N/A,#N/A,TRUE,"Warrington";#N/A,#N/A,TRUE,"Widnes"}</definedName>
    <definedName name="______ccr1" hidden="1">{#N/A,#N/A,TRUE,"Cover";#N/A,#N/A,TRUE,"Conts";#N/A,#N/A,TRUE,"VOS";#N/A,#N/A,TRUE,"Warrington";#N/A,#N/A,TRUE,"Widnes"}</definedName>
    <definedName name="______dec05" localSheetId="5" hidden="1">{"'Sheet1'!$A$4386:$N$4591"}</definedName>
    <definedName name="______dec05" localSheetId="3" hidden="1">{"'Sheet1'!$A$4386:$N$4591"}</definedName>
    <definedName name="______dec05" localSheetId="4" hidden="1">{"'Sheet1'!$A$4386:$N$4591"}</definedName>
    <definedName name="______dec05" localSheetId="0" hidden="1">{"'Sheet1'!$A$4386:$N$4591"}</definedName>
    <definedName name="______dec05" hidden="1">{"'Sheet1'!$A$4386:$N$4591"}</definedName>
    <definedName name="______ert34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ert34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ert3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fin2" localSheetId="4" hidden="1">#REF!</definedName>
    <definedName name="______fin2" hidden="1">#REF!</definedName>
    <definedName name="______may1" localSheetId="5" hidden="1">{#N/A,#N/A,FALSE,"MARCH"}</definedName>
    <definedName name="______may1" localSheetId="3" hidden="1">{#N/A,#N/A,FALSE,"MARCH"}</definedName>
    <definedName name="______may1" localSheetId="4" hidden="1">{#N/A,#N/A,FALSE,"MARCH"}</definedName>
    <definedName name="______may1" localSheetId="0" hidden="1">{#N/A,#N/A,FALSE,"MARCH"}</definedName>
    <definedName name="______may1" hidden="1">{#N/A,#N/A,FALSE,"MARCH"}</definedName>
    <definedName name="______MCC3" localSheetId="5" hidden="1">{#N/A,#N/A,FALSE,"CCTV"}</definedName>
    <definedName name="______MCC3" localSheetId="3" hidden="1">{#N/A,#N/A,FALSE,"CCTV"}</definedName>
    <definedName name="______MCC3" localSheetId="4" hidden="1">{#N/A,#N/A,FALSE,"CCTV"}</definedName>
    <definedName name="______MCC3" localSheetId="0" hidden="1">{#N/A,#N/A,FALSE,"CCTV"}</definedName>
    <definedName name="______MCC3" hidden="1">{#N/A,#N/A,FALSE,"CCTV"}</definedName>
    <definedName name="______new8" localSheetId="5" hidden="1">[4]GRSummary!#REF!</definedName>
    <definedName name="______new8" localSheetId="3" hidden="1">[5]GRSummary!#REF!</definedName>
    <definedName name="______new8" localSheetId="4" hidden="1">[4]GRSummary!#REF!</definedName>
    <definedName name="______new8" localSheetId="0" hidden="1">[6]GRSummary!#REF!</definedName>
    <definedName name="______new8" hidden="1">[6]GRSummary!#REF!</definedName>
    <definedName name="______ngk1109" localSheetId="5" hidden="1">{#N/A,#N/A,FALSE,"估價單  (3)"}</definedName>
    <definedName name="______ngk1109" localSheetId="3" hidden="1">{#N/A,#N/A,FALSE,"估價單  (3)"}</definedName>
    <definedName name="______ngk1109" localSheetId="4" hidden="1">{#N/A,#N/A,FALSE,"估價單  (3)"}</definedName>
    <definedName name="______ngk1109" localSheetId="0" hidden="1">{#N/A,#N/A,FALSE,"估價單  (3)"}</definedName>
    <definedName name="______ngk1109" hidden="1">{#N/A,#N/A,FALSE,"估價單  (3)"}</definedName>
    <definedName name="______nil1" localSheetId="5" hidden="1">{"Inflation-BaseYear",#N/A,FALSE,"Inputs"}</definedName>
    <definedName name="______nil1" localSheetId="3" hidden="1">{"Inflation-BaseYear",#N/A,FALSE,"Inputs"}</definedName>
    <definedName name="______nil1" localSheetId="4" hidden="1">{"Inflation-BaseYear",#N/A,FALSE,"Inputs"}</definedName>
    <definedName name="______nil1" localSheetId="0" hidden="1">{"Inflation-BaseYear",#N/A,FALSE,"Inputs"}</definedName>
    <definedName name="______nil1" hidden="1">{"Inflation-BaseYear",#N/A,FALSE,"Inputs"}</definedName>
    <definedName name="______nil2" localSheetId="5" hidden="1">{"Output-3Column",#N/A,FALSE,"Output"}</definedName>
    <definedName name="______nil2" localSheetId="3" hidden="1">{"Output-3Column",#N/A,FALSE,"Output"}</definedName>
    <definedName name="______nil2" localSheetId="4" hidden="1">{"Output-3Column",#N/A,FALSE,"Output"}</definedName>
    <definedName name="______nil2" localSheetId="0" hidden="1">{"Output-3Column",#N/A,FALSE,"Output"}</definedName>
    <definedName name="______nil2" hidden="1">{"Output-3Column",#N/A,FALSE,"Output"}</definedName>
    <definedName name="______nil3" localSheetId="5" hidden="1">{"Output-All",#N/A,FALSE,"Output"}</definedName>
    <definedName name="______nil3" localSheetId="3" hidden="1">{"Output-All",#N/A,FALSE,"Output"}</definedName>
    <definedName name="______nil3" localSheetId="4" hidden="1">{"Output-All",#N/A,FALSE,"Output"}</definedName>
    <definedName name="______nil3" localSheetId="0" hidden="1">{"Output-All",#N/A,FALSE,"Output"}</definedName>
    <definedName name="______nil3" hidden="1">{"Output-All",#N/A,FALSE,"Output"}</definedName>
    <definedName name="______nil4" localSheetId="5" hidden="1">{"Output-BaseYear",#N/A,FALSE,"Output"}</definedName>
    <definedName name="______nil4" localSheetId="3" hidden="1">{"Output-BaseYear",#N/A,FALSE,"Output"}</definedName>
    <definedName name="______nil4" localSheetId="4" hidden="1">{"Output-BaseYear",#N/A,FALSE,"Output"}</definedName>
    <definedName name="______nil4" localSheetId="0" hidden="1">{"Output-BaseYear",#N/A,FALSE,"Output"}</definedName>
    <definedName name="______nil4" hidden="1">{"Output-BaseYear",#N/A,FALSE,"Output"}</definedName>
    <definedName name="______nil5" localSheetId="5" hidden="1">{"Output-Min",#N/A,FALSE,"Output"}</definedName>
    <definedName name="______nil5" localSheetId="3" hidden="1">{"Output-Min",#N/A,FALSE,"Output"}</definedName>
    <definedName name="______nil5" localSheetId="4" hidden="1">{"Output-Min",#N/A,FALSE,"Output"}</definedName>
    <definedName name="______nil5" localSheetId="0" hidden="1">{"Output-Min",#N/A,FALSE,"Output"}</definedName>
    <definedName name="______nil5" hidden="1">{"Output-Min",#N/A,FALSE,"Output"}</definedName>
    <definedName name="______nil6" localSheetId="5" hidden="1">{"Output%",#N/A,FALSE,"Output"}</definedName>
    <definedName name="______nil6" localSheetId="3" hidden="1">{"Output%",#N/A,FALSE,"Output"}</definedName>
    <definedName name="______nil6" localSheetId="4" hidden="1">{"Output%",#N/A,FALSE,"Output"}</definedName>
    <definedName name="______nil6" localSheetId="0" hidden="1">{"Output%",#N/A,FALSE,"Output"}</definedName>
    <definedName name="______nil6" hidden="1">{"Output%",#N/A,FALSE,"Output"}</definedName>
    <definedName name="______nil7" localSheetId="5" hidden="1">{#N/A,#N/A,FALSE,"963YR";#N/A,#N/A,FALSE,"mkt mix";#N/A,#N/A,FALSE,"sect 5";#N/A,#N/A,FALSE,"sect 6";#N/A,#N/A,FALSE,"csh";#N/A,#N/A,FALSE,"capx";#N/A,#N/A,FALSE,"bal sheet"}</definedName>
    <definedName name="______nil7" localSheetId="3" hidden="1">{#N/A,#N/A,FALSE,"963YR";#N/A,#N/A,FALSE,"mkt mix";#N/A,#N/A,FALSE,"sect 5";#N/A,#N/A,FALSE,"sect 6";#N/A,#N/A,FALSE,"csh";#N/A,#N/A,FALSE,"capx";#N/A,#N/A,FALSE,"bal sheet"}</definedName>
    <definedName name="______nil7" localSheetId="4" hidden="1">{#N/A,#N/A,FALSE,"963YR";#N/A,#N/A,FALSE,"mkt mix";#N/A,#N/A,FALSE,"sect 5";#N/A,#N/A,FALSE,"sect 6";#N/A,#N/A,FALSE,"csh";#N/A,#N/A,FALSE,"capx";#N/A,#N/A,FALSE,"bal sheet"}</definedName>
    <definedName name="______nil7" localSheetId="0" hidden="1">{#N/A,#N/A,FALSE,"963YR";#N/A,#N/A,FALSE,"mkt mix";#N/A,#N/A,FALSE,"sect 5";#N/A,#N/A,FALSE,"sect 6";#N/A,#N/A,FALSE,"csh";#N/A,#N/A,FALSE,"capx";#N/A,#N/A,FALSE,"bal sheet"}</definedName>
    <definedName name="______nil7" hidden="1">{#N/A,#N/A,FALSE,"963YR";#N/A,#N/A,FALSE,"mkt mix";#N/A,#N/A,FALSE,"sect 5";#N/A,#N/A,FALSE,"sect 6";#N/A,#N/A,FALSE,"csh";#N/A,#N/A,FALSE,"capx";#N/A,#N/A,FALSE,"bal sheet"}</definedName>
    <definedName name="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old3" hidden="1">{#N/A,#N/A,FALSE,"Summary";#N/A,#N/A,FALSE,"3TJ";#N/A,#N/A,FALSE,"3TN";#N/A,#N/A,FALSE,"3TP";#N/A,#N/A,FALSE,"3SJ";#N/A,#N/A,FALSE,"3CJ";#N/A,#N/A,FALSE,"3CN";#N/A,#N/A,FALSE,"3CP";#N/A,#N/A,FALSE,"3A"}</definedName>
    <definedName name="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old5" hidden="1">{#N/A,#N/A,FALSE,"Summary";#N/A,#N/A,FALSE,"3TJ";#N/A,#N/A,FALSE,"3TN";#N/A,#N/A,FALSE,"3TP";#N/A,#N/A,FALSE,"3SJ";#N/A,#N/A,FALSE,"3CJ";#N/A,#N/A,FALSE,"3CN";#N/A,#N/A,FALSE,"3CP";#N/A,#N/A,FALSE,"3A"}</definedName>
    <definedName name="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old7" hidden="1">{#N/A,#N/A,FALSE,"Summary";#N/A,#N/A,FALSE,"3TJ";#N/A,#N/A,FALSE,"3TN";#N/A,#N/A,FALSE,"3TP";#N/A,#N/A,FALSE,"3SJ";#N/A,#N/A,FALSE,"3CJ";#N/A,#N/A,FALSE,"3CN";#N/A,#N/A,FALSE,"3CP";#N/A,#N/A,FALSE,"3A"}</definedName>
    <definedName name="______TC1" localSheetId="5" hidden="1">{#N/A,#N/A,FALSE,"물량산출"}</definedName>
    <definedName name="______TC1" localSheetId="3" hidden="1">{#N/A,#N/A,FALSE,"물량산출"}</definedName>
    <definedName name="______TC1" localSheetId="4" hidden="1">{#N/A,#N/A,FALSE,"물량산출"}</definedName>
    <definedName name="______TC1" localSheetId="0" hidden="1">{#N/A,#N/A,FALSE,"물량산출"}</definedName>
    <definedName name="______TC1" hidden="1">{#N/A,#N/A,FALSE,"물량산출"}</definedName>
    <definedName name="______wet4" localSheetId="5" hidden="1">{#N/A,#N/A,FALSE,"포장1";#N/A,#N/A,FALSE,"포장1"}</definedName>
    <definedName name="______wet4" localSheetId="3" hidden="1">{#N/A,#N/A,FALSE,"포장1";#N/A,#N/A,FALSE,"포장1"}</definedName>
    <definedName name="______wet4" localSheetId="4" hidden="1">{#N/A,#N/A,FALSE,"포장1";#N/A,#N/A,FALSE,"포장1"}</definedName>
    <definedName name="______wet4" localSheetId="0" hidden="1">{#N/A,#N/A,FALSE,"포장1";#N/A,#N/A,FALSE,"포장1"}</definedName>
    <definedName name="______wet4" hidden="1">{#N/A,#N/A,FALSE,"포장1";#N/A,#N/A,FALSE,"포장1"}</definedName>
    <definedName name="______wrn9" localSheetId="5" hidden="1">{#N/A,#N/A,TRUE,"9"" Twin, 26"" Csg";#N/A,#N/A,TRUE,"9"" Twin, 9-5'8 Csg";#N/A,#N/A,TRUE,"9"" Twin, 7"" Csg";#N/A,#N/A,TRUE,"9"" Twin, 2-7'8 Tbg"}</definedName>
    <definedName name="______wrn9" localSheetId="3" hidden="1">{#N/A,#N/A,TRUE,"9"" Twin, 26"" Csg";#N/A,#N/A,TRUE,"9"" Twin, 9-5'8 Csg";#N/A,#N/A,TRUE,"9"" Twin, 7"" Csg";#N/A,#N/A,TRUE,"9"" Twin, 2-7'8 Tbg"}</definedName>
    <definedName name="______wrn9" localSheetId="4" hidden="1">{#N/A,#N/A,TRUE,"9"" Twin, 26"" Csg";#N/A,#N/A,TRUE,"9"" Twin, 9-5'8 Csg";#N/A,#N/A,TRUE,"9"" Twin, 7"" Csg";#N/A,#N/A,TRUE,"9"" Twin, 2-7'8 Tbg"}</definedName>
    <definedName name="______wrn9" localSheetId="0" hidden="1">{#N/A,#N/A,TRUE,"9"" Twin, 26"" Csg";#N/A,#N/A,TRUE,"9"" Twin, 9-5'8 Csg";#N/A,#N/A,TRUE,"9"" Twin, 7"" Csg";#N/A,#N/A,TRUE,"9"" Twin, 2-7'8 Tbg"}</definedName>
    <definedName name="______wrn9" hidden="1">{#N/A,#N/A,TRUE,"9"" Twin, 26"" Csg";#N/A,#N/A,TRUE,"9"" Twin, 9-5'8 Csg";#N/A,#N/A,TRUE,"9"" Twin, 7"" Csg";#N/A,#N/A,TRUE,"9"" Twin, 2-7'8 Tbg"}</definedName>
    <definedName name="______xlfn.SUMIFS" hidden="1">#NAME?</definedName>
    <definedName name="______yy5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yy5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yy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cr1" localSheetId="5" hidden="1">{#N/A,#N/A,TRUE,"Cover";#N/A,#N/A,TRUE,"Conts";#N/A,#N/A,TRUE,"VOS";#N/A,#N/A,TRUE,"Warrington";#N/A,#N/A,TRUE,"Widnes"}</definedName>
    <definedName name="_____ccr1" localSheetId="3" hidden="1">{#N/A,#N/A,TRUE,"Cover";#N/A,#N/A,TRUE,"Conts";#N/A,#N/A,TRUE,"VOS";#N/A,#N/A,TRUE,"Warrington";#N/A,#N/A,TRUE,"Widnes"}</definedName>
    <definedName name="_____ccr1" localSheetId="4" hidden="1">{#N/A,#N/A,TRUE,"Cover";#N/A,#N/A,TRUE,"Conts";#N/A,#N/A,TRUE,"VOS";#N/A,#N/A,TRUE,"Warrington";#N/A,#N/A,TRUE,"Widnes"}</definedName>
    <definedName name="_____ccr1" localSheetId="0" hidden="1">{#N/A,#N/A,TRUE,"Cover";#N/A,#N/A,TRUE,"Conts";#N/A,#N/A,TRUE,"VOS";#N/A,#N/A,TRUE,"Warrington";#N/A,#N/A,TRUE,"Widnes"}</definedName>
    <definedName name="_____ccr1" hidden="1">{#N/A,#N/A,TRUE,"Cover";#N/A,#N/A,TRUE,"Conts";#N/A,#N/A,TRUE,"VOS";#N/A,#N/A,TRUE,"Warrington";#N/A,#N/A,TRUE,"Widnes"}</definedName>
    <definedName name="_____dec05" localSheetId="5" hidden="1">{"'Sheet1'!$A$4386:$N$4591"}</definedName>
    <definedName name="_____dec05" localSheetId="3" hidden="1">{"'Sheet1'!$A$4386:$N$4591"}</definedName>
    <definedName name="_____dec05" localSheetId="4" hidden="1">{"'Sheet1'!$A$4386:$N$4591"}</definedName>
    <definedName name="_____dec05" localSheetId="0" hidden="1">{"'Sheet1'!$A$4386:$N$4591"}</definedName>
    <definedName name="_____dec05" hidden="1">{"'Sheet1'!$A$4386:$N$4591"}</definedName>
    <definedName name="_____ert34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ert34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ert3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may1" localSheetId="5" hidden="1">{#N/A,#N/A,FALSE,"MARCH"}</definedName>
    <definedName name="_____may1" localSheetId="3" hidden="1">{#N/A,#N/A,FALSE,"MARCH"}</definedName>
    <definedName name="_____may1" localSheetId="4" hidden="1">{#N/A,#N/A,FALSE,"MARCH"}</definedName>
    <definedName name="_____may1" localSheetId="0" hidden="1">{#N/A,#N/A,FALSE,"MARCH"}</definedName>
    <definedName name="_____may1" hidden="1">{#N/A,#N/A,FALSE,"MARCH"}</definedName>
    <definedName name="_____MCC3" localSheetId="5" hidden="1">{#N/A,#N/A,FALSE,"CCTV"}</definedName>
    <definedName name="_____MCC3" localSheetId="3" hidden="1">{#N/A,#N/A,FALSE,"CCTV"}</definedName>
    <definedName name="_____MCC3" localSheetId="4" hidden="1">{#N/A,#N/A,FALSE,"CCTV"}</definedName>
    <definedName name="_____MCC3" localSheetId="0" hidden="1">{#N/A,#N/A,FALSE,"CCTV"}</definedName>
    <definedName name="_____MCC3" hidden="1">{#N/A,#N/A,FALSE,"CCTV"}</definedName>
    <definedName name="_____new8" localSheetId="5" hidden="1">[4]GRSummary!#REF!</definedName>
    <definedName name="_____new8" localSheetId="3" hidden="1">[5]GRSummary!#REF!</definedName>
    <definedName name="_____new8" localSheetId="4" hidden="1">[4]GRSummary!#REF!</definedName>
    <definedName name="_____new8" hidden="1">[6]GRSummary!#REF!</definedName>
    <definedName name="_____ngk1109" localSheetId="5" hidden="1">{#N/A,#N/A,FALSE,"估價單  (3)"}</definedName>
    <definedName name="_____ngk1109" localSheetId="3" hidden="1">{#N/A,#N/A,FALSE,"估價單  (3)"}</definedName>
    <definedName name="_____ngk1109" localSheetId="4" hidden="1">{#N/A,#N/A,FALSE,"估價單  (3)"}</definedName>
    <definedName name="_____ngk1109" localSheetId="0" hidden="1">{#N/A,#N/A,FALSE,"估價單  (3)"}</definedName>
    <definedName name="_____ngk1109" hidden="1">{#N/A,#N/A,FALSE,"估價單  (3)"}</definedName>
    <definedName name="_____nil1" localSheetId="5" hidden="1">{"Inflation-BaseYear",#N/A,FALSE,"Inputs"}</definedName>
    <definedName name="_____nil1" localSheetId="3" hidden="1">{"Inflation-BaseYear",#N/A,FALSE,"Inputs"}</definedName>
    <definedName name="_____nil1" localSheetId="4" hidden="1">{"Inflation-BaseYear",#N/A,FALSE,"Inputs"}</definedName>
    <definedName name="_____nil1" localSheetId="0" hidden="1">{"Inflation-BaseYear",#N/A,FALSE,"Inputs"}</definedName>
    <definedName name="_____nil1" hidden="1">{"Inflation-BaseYear",#N/A,FALSE,"Inputs"}</definedName>
    <definedName name="_____nil2" localSheetId="5" hidden="1">{"Output-3Column",#N/A,FALSE,"Output"}</definedName>
    <definedName name="_____nil2" localSheetId="3" hidden="1">{"Output-3Column",#N/A,FALSE,"Output"}</definedName>
    <definedName name="_____nil2" localSheetId="4" hidden="1">{"Output-3Column",#N/A,FALSE,"Output"}</definedName>
    <definedName name="_____nil2" localSheetId="0" hidden="1">{"Output-3Column",#N/A,FALSE,"Output"}</definedName>
    <definedName name="_____nil2" hidden="1">{"Output-3Column",#N/A,FALSE,"Output"}</definedName>
    <definedName name="_____nil3" localSheetId="5" hidden="1">{"Output-All",#N/A,FALSE,"Output"}</definedName>
    <definedName name="_____nil3" localSheetId="3" hidden="1">{"Output-All",#N/A,FALSE,"Output"}</definedName>
    <definedName name="_____nil3" localSheetId="4" hidden="1">{"Output-All",#N/A,FALSE,"Output"}</definedName>
    <definedName name="_____nil3" localSheetId="0" hidden="1">{"Output-All",#N/A,FALSE,"Output"}</definedName>
    <definedName name="_____nil3" hidden="1">{"Output-All",#N/A,FALSE,"Output"}</definedName>
    <definedName name="_____nil4" localSheetId="5" hidden="1">{"Output-BaseYear",#N/A,FALSE,"Output"}</definedName>
    <definedName name="_____nil4" localSheetId="3" hidden="1">{"Output-BaseYear",#N/A,FALSE,"Output"}</definedName>
    <definedName name="_____nil4" localSheetId="4" hidden="1">{"Output-BaseYear",#N/A,FALSE,"Output"}</definedName>
    <definedName name="_____nil4" localSheetId="0" hidden="1">{"Output-BaseYear",#N/A,FALSE,"Output"}</definedName>
    <definedName name="_____nil4" hidden="1">{"Output-BaseYear",#N/A,FALSE,"Output"}</definedName>
    <definedName name="_____nil5" localSheetId="5" hidden="1">{"Output-Min",#N/A,FALSE,"Output"}</definedName>
    <definedName name="_____nil5" localSheetId="3" hidden="1">{"Output-Min",#N/A,FALSE,"Output"}</definedName>
    <definedName name="_____nil5" localSheetId="4" hidden="1">{"Output-Min",#N/A,FALSE,"Output"}</definedName>
    <definedName name="_____nil5" localSheetId="0" hidden="1">{"Output-Min",#N/A,FALSE,"Output"}</definedName>
    <definedName name="_____nil5" hidden="1">{"Output-Min",#N/A,FALSE,"Output"}</definedName>
    <definedName name="_____nil6" localSheetId="5" hidden="1">{"Output%",#N/A,FALSE,"Output"}</definedName>
    <definedName name="_____nil6" localSheetId="3" hidden="1">{"Output%",#N/A,FALSE,"Output"}</definedName>
    <definedName name="_____nil6" localSheetId="4" hidden="1">{"Output%",#N/A,FALSE,"Output"}</definedName>
    <definedName name="_____nil6" localSheetId="0" hidden="1">{"Output%",#N/A,FALSE,"Output"}</definedName>
    <definedName name="_____nil6" hidden="1">{"Output%",#N/A,FALSE,"Output"}</definedName>
    <definedName name="_____nil7" localSheetId="5" hidden="1">{#N/A,#N/A,FALSE,"963YR";#N/A,#N/A,FALSE,"mkt mix";#N/A,#N/A,FALSE,"sect 5";#N/A,#N/A,FALSE,"sect 6";#N/A,#N/A,FALSE,"csh";#N/A,#N/A,FALSE,"capx";#N/A,#N/A,FALSE,"bal sheet"}</definedName>
    <definedName name="_____nil7" localSheetId="3" hidden="1">{#N/A,#N/A,FALSE,"963YR";#N/A,#N/A,FALSE,"mkt mix";#N/A,#N/A,FALSE,"sect 5";#N/A,#N/A,FALSE,"sect 6";#N/A,#N/A,FALSE,"csh";#N/A,#N/A,FALSE,"capx";#N/A,#N/A,FALSE,"bal sheet"}</definedName>
    <definedName name="_____nil7" localSheetId="4" hidden="1">{#N/A,#N/A,FALSE,"963YR";#N/A,#N/A,FALSE,"mkt mix";#N/A,#N/A,FALSE,"sect 5";#N/A,#N/A,FALSE,"sect 6";#N/A,#N/A,FALSE,"csh";#N/A,#N/A,FALSE,"capx";#N/A,#N/A,FALSE,"bal sheet"}</definedName>
    <definedName name="_____nil7" localSheetId="0" hidden="1">{#N/A,#N/A,FALSE,"963YR";#N/A,#N/A,FALSE,"mkt mix";#N/A,#N/A,FALSE,"sect 5";#N/A,#N/A,FALSE,"sect 6";#N/A,#N/A,FALSE,"csh";#N/A,#N/A,FALSE,"capx";#N/A,#N/A,FALSE,"bal sheet"}</definedName>
    <definedName name="_____nil7" hidden="1">{#N/A,#N/A,FALSE,"963YR";#N/A,#N/A,FALSE,"mkt mix";#N/A,#N/A,FALSE,"sect 5";#N/A,#N/A,FALSE,"sect 6";#N/A,#N/A,FALSE,"csh";#N/A,#N/A,FALSE,"capx";#N/A,#N/A,FALSE,"bal sheet"}</definedName>
    <definedName name="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old3" hidden="1">{#N/A,#N/A,FALSE,"Summary";#N/A,#N/A,FALSE,"3TJ";#N/A,#N/A,FALSE,"3TN";#N/A,#N/A,FALSE,"3TP";#N/A,#N/A,FALSE,"3SJ";#N/A,#N/A,FALSE,"3CJ";#N/A,#N/A,FALSE,"3CN";#N/A,#N/A,FALSE,"3CP";#N/A,#N/A,FALSE,"3A"}</definedName>
    <definedName name="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old5" hidden="1">{#N/A,#N/A,FALSE,"Summary";#N/A,#N/A,FALSE,"3TJ";#N/A,#N/A,FALSE,"3TN";#N/A,#N/A,FALSE,"3TP";#N/A,#N/A,FALSE,"3SJ";#N/A,#N/A,FALSE,"3CJ";#N/A,#N/A,FALSE,"3CN";#N/A,#N/A,FALSE,"3CP";#N/A,#N/A,FALSE,"3A"}</definedName>
    <definedName name="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old7" hidden="1">{#N/A,#N/A,FALSE,"Summary";#N/A,#N/A,FALSE,"3TJ";#N/A,#N/A,FALSE,"3TN";#N/A,#N/A,FALSE,"3TP";#N/A,#N/A,FALSE,"3SJ";#N/A,#N/A,FALSE,"3CJ";#N/A,#N/A,FALSE,"3CN";#N/A,#N/A,FALSE,"3CP";#N/A,#N/A,FALSE,"3A"}</definedName>
    <definedName name="_____RAB00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xlfn.BAHTTEXT" hidden="1">#NAME?</definedName>
    <definedName name="_____xlfn.SUMIFS" hidden="1">#NAME?</definedName>
    <definedName name="_____yy5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yy5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yy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cr1" localSheetId="5" hidden="1">{#N/A,#N/A,TRUE,"Cover";#N/A,#N/A,TRUE,"Conts";#N/A,#N/A,TRUE,"VOS";#N/A,#N/A,TRUE,"Warrington";#N/A,#N/A,TRUE,"Widnes"}</definedName>
    <definedName name="____ccr1" localSheetId="3" hidden="1">{#N/A,#N/A,TRUE,"Cover";#N/A,#N/A,TRUE,"Conts";#N/A,#N/A,TRUE,"VOS";#N/A,#N/A,TRUE,"Warrington";#N/A,#N/A,TRUE,"Widnes"}</definedName>
    <definedName name="____ccr1" localSheetId="4" hidden="1">{#N/A,#N/A,TRUE,"Cover";#N/A,#N/A,TRUE,"Conts";#N/A,#N/A,TRUE,"VOS";#N/A,#N/A,TRUE,"Warrington";#N/A,#N/A,TRUE,"Widnes"}</definedName>
    <definedName name="____ccr1" localSheetId="0" hidden="1">{#N/A,#N/A,TRUE,"Cover";#N/A,#N/A,TRUE,"Conts";#N/A,#N/A,TRUE,"VOS";#N/A,#N/A,TRUE,"Warrington";#N/A,#N/A,TRUE,"Widnes"}</definedName>
    <definedName name="____ccr1" hidden="1">{#N/A,#N/A,TRUE,"Cover";#N/A,#N/A,TRUE,"Conts";#N/A,#N/A,TRUE,"VOS";#N/A,#N/A,TRUE,"Warrington";#N/A,#N/A,TRUE,"Widnes"}</definedName>
    <definedName name="____dec05" localSheetId="5" hidden="1">{"'Sheet1'!$A$4386:$N$4591"}</definedName>
    <definedName name="____dec05" localSheetId="3" hidden="1">{"'Sheet1'!$A$4386:$N$4591"}</definedName>
    <definedName name="____dec05" localSheetId="4" hidden="1">{"'Sheet1'!$A$4386:$N$4591"}</definedName>
    <definedName name="____dec05" localSheetId="0" hidden="1">{"'Sheet1'!$A$4386:$N$4591"}</definedName>
    <definedName name="____dec05" hidden="1">{"'Sheet1'!$A$4386:$N$4591"}</definedName>
    <definedName name="____EE1" localSheetId="5" hidden="1">{#N/A,#N/A,FALSE,"단가표지"}</definedName>
    <definedName name="____EE1" localSheetId="3" hidden="1">{#N/A,#N/A,FALSE,"단가표지"}</definedName>
    <definedName name="____EE1" localSheetId="4" hidden="1">{#N/A,#N/A,FALSE,"단가표지"}</definedName>
    <definedName name="____EE1" localSheetId="0" hidden="1">{#N/A,#N/A,FALSE,"단가표지"}</definedName>
    <definedName name="____EE1" hidden="1">{#N/A,#N/A,FALSE,"단가표지"}</definedName>
    <definedName name="____ert34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ert34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ert3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fin2" localSheetId="4" hidden="1">#REF!</definedName>
    <definedName name="____fin2" hidden="1">#REF!</definedName>
    <definedName name="____may1" localSheetId="5" hidden="1">{#N/A,#N/A,FALSE,"MARCH"}</definedName>
    <definedName name="____may1" localSheetId="3" hidden="1">{#N/A,#N/A,FALSE,"MARCH"}</definedName>
    <definedName name="____may1" localSheetId="4" hidden="1">{#N/A,#N/A,FALSE,"MARCH"}</definedName>
    <definedName name="____may1" localSheetId="0" hidden="1">{#N/A,#N/A,FALSE,"MARCH"}</definedName>
    <definedName name="____may1" hidden="1">{#N/A,#N/A,FALSE,"MARCH"}</definedName>
    <definedName name="____MCC3" localSheetId="5" hidden="1">{#N/A,#N/A,FALSE,"CCTV"}</definedName>
    <definedName name="____MCC3" localSheetId="3" hidden="1">{#N/A,#N/A,FALSE,"CCTV"}</definedName>
    <definedName name="____MCC3" localSheetId="4" hidden="1">{#N/A,#N/A,FALSE,"CCTV"}</definedName>
    <definedName name="____MCC3" localSheetId="0" hidden="1">{#N/A,#N/A,FALSE,"CCTV"}</definedName>
    <definedName name="____MCC3" hidden="1">{#N/A,#N/A,FALSE,"CCTV"}</definedName>
    <definedName name="____new8" localSheetId="5" hidden="1">[4]GRSummary!#REF!</definedName>
    <definedName name="____new8" localSheetId="3" hidden="1">[5]GRSummary!#REF!</definedName>
    <definedName name="____new8" localSheetId="4" hidden="1">[4]GRSummary!#REF!</definedName>
    <definedName name="____new8" hidden="1">[6]GRSummary!#REF!</definedName>
    <definedName name="____ngk1109" localSheetId="5" hidden="1">{#N/A,#N/A,FALSE,"估價單  (3)"}</definedName>
    <definedName name="____ngk1109" localSheetId="3" hidden="1">{#N/A,#N/A,FALSE,"估價單  (3)"}</definedName>
    <definedName name="____ngk1109" localSheetId="4" hidden="1">{#N/A,#N/A,FALSE,"估價單  (3)"}</definedName>
    <definedName name="____ngk1109" localSheetId="0" hidden="1">{#N/A,#N/A,FALSE,"估價單  (3)"}</definedName>
    <definedName name="____ngk1109" hidden="1">{#N/A,#N/A,FALSE,"估價單  (3)"}</definedName>
    <definedName name="____nil1" localSheetId="5" hidden="1">{"Inflation-BaseYear",#N/A,FALSE,"Inputs"}</definedName>
    <definedName name="____nil1" localSheetId="3" hidden="1">{"Inflation-BaseYear",#N/A,FALSE,"Inputs"}</definedName>
    <definedName name="____nil1" localSheetId="4" hidden="1">{"Inflation-BaseYear",#N/A,FALSE,"Inputs"}</definedName>
    <definedName name="____nil1" localSheetId="0" hidden="1">{"Inflation-BaseYear",#N/A,FALSE,"Inputs"}</definedName>
    <definedName name="____nil1" hidden="1">{"Inflation-BaseYear",#N/A,FALSE,"Inputs"}</definedName>
    <definedName name="____nil2" localSheetId="5" hidden="1">{"Output-3Column",#N/A,FALSE,"Output"}</definedName>
    <definedName name="____nil2" localSheetId="3" hidden="1">{"Output-3Column",#N/A,FALSE,"Output"}</definedName>
    <definedName name="____nil2" localSheetId="4" hidden="1">{"Output-3Column",#N/A,FALSE,"Output"}</definedName>
    <definedName name="____nil2" localSheetId="0" hidden="1">{"Output-3Column",#N/A,FALSE,"Output"}</definedName>
    <definedName name="____nil2" hidden="1">{"Output-3Column",#N/A,FALSE,"Output"}</definedName>
    <definedName name="____nil3" localSheetId="5" hidden="1">{"Output-All",#N/A,FALSE,"Output"}</definedName>
    <definedName name="____nil3" localSheetId="3" hidden="1">{"Output-All",#N/A,FALSE,"Output"}</definedName>
    <definedName name="____nil3" localSheetId="4" hidden="1">{"Output-All",#N/A,FALSE,"Output"}</definedName>
    <definedName name="____nil3" localSheetId="0" hidden="1">{"Output-All",#N/A,FALSE,"Output"}</definedName>
    <definedName name="____nil3" hidden="1">{"Output-All",#N/A,FALSE,"Output"}</definedName>
    <definedName name="____nil4" localSheetId="5" hidden="1">{"Output-BaseYear",#N/A,FALSE,"Output"}</definedName>
    <definedName name="____nil4" localSheetId="3" hidden="1">{"Output-BaseYear",#N/A,FALSE,"Output"}</definedName>
    <definedName name="____nil4" localSheetId="4" hidden="1">{"Output-BaseYear",#N/A,FALSE,"Output"}</definedName>
    <definedName name="____nil4" localSheetId="0" hidden="1">{"Output-BaseYear",#N/A,FALSE,"Output"}</definedName>
    <definedName name="____nil4" hidden="1">{"Output-BaseYear",#N/A,FALSE,"Output"}</definedName>
    <definedName name="____nil5" localSheetId="5" hidden="1">{"Output-Min",#N/A,FALSE,"Output"}</definedName>
    <definedName name="____nil5" localSheetId="3" hidden="1">{"Output-Min",#N/A,FALSE,"Output"}</definedName>
    <definedName name="____nil5" localSheetId="4" hidden="1">{"Output-Min",#N/A,FALSE,"Output"}</definedName>
    <definedName name="____nil5" localSheetId="0" hidden="1">{"Output-Min",#N/A,FALSE,"Output"}</definedName>
    <definedName name="____nil5" hidden="1">{"Output-Min",#N/A,FALSE,"Output"}</definedName>
    <definedName name="____nil6" localSheetId="5" hidden="1">{"Output%",#N/A,FALSE,"Output"}</definedName>
    <definedName name="____nil6" localSheetId="3" hidden="1">{"Output%",#N/A,FALSE,"Output"}</definedName>
    <definedName name="____nil6" localSheetId="4" hidden="1">{"Output%",#N/A,FALSE,"Output"}</definedName>
    <definedName name="____nil6" localSheetId="0" hidden="1">{"Output%",#N/A,FALSE,"Output"}</definedName>
    <definedName name="____nil6" hidden="1">{"Output%",#N/A,FALSE,"Output"}</definedName>
    <definedName name="____nil7" localSheetId="5" hidden="1">{#N/A,#N/A,FALSE,"963YR";#N/A,#N/A,FALSE,"mkt mix";#N/A,#N/A,FALSE,"sect 5";#N/A,#N/A,FALSE,"sect 6";#N/A,#N/A,FALSE,"csh";#N/A,#N/A,FALSE,"capx";#N/A,#N/A,FALSE,"bal sheet"}</definedName>
    <definedName name="____nil7" localSheetId="3" hidden="1">{#N/A,#N/A,FALSE,"963YR";#N/A,#N/A,FALSE,"mkt mix";#N/A,#N/A,FALSE,"sect 5";#N/A,#N/A,FALSE,"sect 6";#N/A,#N/A,FALSE,"csh";#N/A,#N/A,FALSE,"capx";#N/A,#N/A,FALSE,"bal sheet"}</definedName>
    <definedName name="____nil7" localSheetId="4" hidden="1">{#N/A,#N/A,FALSE,"963YR";#N/A,#N/A,FALSE,"mkt mix";#N/A,#N/A,FALSE,"sect 5";#N/A,#N/A,FALSE,"sect 6";#N/A,#N/A,FALSE,"csh";#N/A,#N/A,FALSE,"capx";#N/A,#N/A,FALSE,"bal sheet"}</definedName>
    <definedName name="____nil7" localSheetId="0" hidden="1">{#N/A,#N/A,FALSE,"963YR";#N/A,#N/A,FALSE,"mkt mix";#N/A,#N/A,FALSE,"sect 5";#N/A,#N/A,FALSE,"sect 6";#N/A,#N/A,FALSE,"csh";#N/A,#N/A,FALSE,"capx";#N/A,#N/A,FALSE,"bal sheet"}</definedName>
    <definedName name="____nil7" hidden="1">{#N/A,#N/A,FALSE,"963YR";#N/A,#N/A,FALSE,"mkt mix";#N/A,#N/A,FALSE,"sect 5";#N/A,#N/A,FALSE,"sect 6";#N/A,#N/A,FALSE,"csh";#N/A,#N/A,FALSE,"capx";#N/A,#N/A,FALSE,"bal sheet"}</definedName>
    <definedName name="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old3" hidden="1">{#N/A,#N/A,FALSE,"Summary";#N/A,#N/A,FALSE,"3TJ";#N/A,#N/A,FALSE,"3TN";#N/A,#N/A,FALSE,"3TP";#N/A,#N/A,FALSE,"3SJ";#N/A,#N/A,FALSE,"3CJ";#N/A,#N/A,FALSE,"3CN";#N/A,#N/A,FALSE,"3CP";#N/A,#N/A,FALSE,"3A"}</definedName>
    <definedName name="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old5" hidden="1">{#N/A,#N/A,FALSE,"Summary";#N/A,#N/A,FALSE,"3TJ";#N/A,#N/A,FALSE,"3TN";#N/A,#N/A,FALSE,"3TP";#N/A,#N/A,FALSE,"3SJ";#N/A,#N/A,FALSE,"3CJ";#N/A,#N/A,FALSE,"3CN";#N/A,#N/A,FALSE,"3CP";#N/A,#N/A,FALSE,"3A"}</definedName>
    <definedName name="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old7" hidden="1">{#N/A,#N/A,FALSE,"Summary";#N/A,#N/A,FALSE,"3TJ";#N/A,#N/A,FALSE,"3TN";#N/A,#N/A,FALSE,"3TP";#N/A,#N/A,FALSE,"3SJ";#N/A,#N/A,FALSE,"3CJ";#N/A,#N/A,FALSE,"3CN";#N/A,#N/A,FALSE,"3CP";#N/A,#N/A,FALSE,"3A"}</definedName>
    <definedName name="____PK2" localSheetId="5" hidden="1">{"'장비'!$A$3:$M$12"}</definedName>
    <definedName name="____PK2" localSheetId="3" hidden="1">{"'장비'!$A$3:$M$12"}</definedName>
    <definedName name="____PK2" localSheetId="4" hidden="1">{"'장비'!$A$3:$M$12"}</definedName>
    <definedName name="____PK2" localSheetId="0" hidden="1">{"'장비'!$A$3:$M$12"}</definedName>
    <definedName name="____PK2" hidden="1">{"'장비'!$A$3:$M$12"}</definedName>
    <definedName name="____PKG3" localSheetId="5" hidden="1">{"'장비'!$A$3:$M$12"}</definedName>
    <definedName name="____PKG3" localSheetId="3" hidden="1">{"'장비'!$A$3:$M$12"}</definedName>
    <definedName name="____PKG3" localSheetId="4" hidden="1">{"'장비'!$A$3:$M$12"}</definedName>
    <definedName name="____PKG3" localSheetId="0" hidden="1">{"'장비'!$A$3:$M$12"}</definedName>
    <definedName name="____PKG3" hidden="1">{"'장비'!$A$3:$M$12"}</definedName>
    <definedName name="____qqq222" localSheetId="5" hidden="1">{"'장비'!$A$3:$M$12"}</definedName>
    <definedName name="____qqq222" localSheetId="3" hidden="1">{"'장비'!$A$3:$M$12"}</definedName>
    <definedName name="____qqq222" localSheetId="4" hidden="1">{"'장비'!$A$3:$M$12"}</definedName>
    <definedName name="____qqq222" localSheetId="0" hidden="1">{"'장비'!$A$3:$M$12"}</definedName>
    <definedName name="____qqq222" hidden="1">{"'장비'!$A$3:$M$12"}</definedName>
    <definedName name="____RAB00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S3" localSheetId="5" hidden="1">{#N/A,#N/A,FALSE,"포장2"}</definedName>
    <definedName name="____S3" localSheetId="3" hidden="1">{#N/A,#N/A,FALSE,"포장2"}</definedName>
    <definedName name="____S3" localSheetId="4" hidden="1">{#N/A,#N/A,FALSE,"포장2"}</definedName>
    <definedName name="____S3" localSheetId="0" hidden="1">{#N/A,#N/A,FALSE,"포장2"}</definedName>
    <definedName name="____S3" hidden="1">{#N/A,#N/A,FALSE,"포장2"}</definedName>
    <definedName name="____TC1" localSheetId="5" hidden="1">{#N/A,#N/A,FALSE,"물량산출"}</definedName>
    <definedName name="____TC1" localSheetId="3" hidden="1">{#N/A,#N/A,FALSE,"물량산출"}</definedName>
    <definedName name="____TC1" localSheetId="4" hidden="1">{#N/A,#N/A,FALSE,"물량산출"}</definedName>
    <definedName name="____TC1" localSheetId="0" hidden="1">{#N/A,#N/A,FALSE,"물량산출"}</definedName>
    <definedName name="____TC1" hidden="1">{#N/A,#N/A,FALSE,"물량산출"}</definedName>
    <definedName name="____wet4" localSheetId="5" hidden="1">{#N/A,#N/A,FALSE,"포장1";#N/A,#N/A,FALSE,"포장1"}</definedName>
    <definedName name="____wet4" localSheetId="3" hidden="1">{#N/A,#N/A,FALSE,"포장1";#N/A,#N/A,FALSE,"포장1"}</definedName>
    <definedName name="____wet4" localSheetId="4" hidden="1">{#N/A,#N/A,FALSE,"포장1";#N/A,#N/A,FALSE,"포장1"}</definedName>
    <definedName name="____wet4" localSheetId="0" hidden="1">{#N/A,#N/A,FALSE,"포장1";#N/A,#N/A,FALSE,"포장1"}</definedName>
    <definedName name="____wet4" hidden="1">{#N/A,#N/A,FALSE,"포장1";#N/A,#N/A,FALSE,"포장1"}</definedName>
    <definedName name="____wrn9" localSheetId="5" hidden="1">{#N/A,#N/A,TRUE,"9"" Twin, 26"" Csg";#N/A,#N/A,TRUE,"9"" Twin, 9-5'8 Csg";#N/A,#N/A,TRUE,"9"" Twin, 7"" Csg";#N/A,#N/A,TRUE,"9"" Twin, 2-7'8 Tbg"}</definedName>
    <definedName name="____wrn9" localSheetId="3" hidden="1">{#N/A,#N/A,TRUE,"9"" Twin, 26"" Csg";#N/A,#N/A,TRUE,"9"" Twin, 9-5'8 Csg";#N/A,#N/A,TRUE,"9"" Twin, 7"" Csg";#N/A,#N/A,TRUE,"9"" Twin, 2-7'8 Tbg"}</definedName>
    <definedName name="____wrn9" localSheetId="4" hidden="1">{#N/A,#N/A,TRUE,"9"" Twin, 26"" Csg";#N/A,#N/A,TRUE,"9"" Twin, 9-5'8 Csg";#N/A,#N/A,TRUE,"9"" Twin, 7"" Csg";#N/A,#N/A,TRUE,"9"" Twin, 2-7'8 Tbg"}</definedName>
    <definedName name="____wrn9" localSheetId="0" hidden="1">{#N/A,#N/A,TRUE,"9"" Twin, 26"" Csg";#N/A,#N/A,TRUE,"9"" Twin, 9-5'8 Csg";#N/A,#N/A,TRUE,"9"" Twin, 7"" Csg";#N/A,#N/A,TRUE,"9"" Twin, 2-7'8 Tbg"}</definedName>
    <definedName name="____wrn9" hidden="1">{#N/A,#N/A,TRUE,"9"" Twin, 26"" Csg";#N/A,#N/A,TRUE,"9"" Twin, 9-5'8 Csg";#N/A,#N/A,TRUE,"9"" Twin, 7"" Csg";#N/A,#N/A,TRUE,"9"" Twin, 2-7'8 Tbg"}</definedName>
    <definedName name="____xlfn.BAHTTEXT" hidden="1">#NAME?</definedName>
    <definedName name="____xlfn.SUMIFS" hidden="1">#NAME?</definedName>
    <definedName name="____yy5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yy5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yy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cr1" localSheetId="5" hidden="1">{#N/A,#N/A,TRUE,"Cover";#N/A,#N/A,TRUE,"Conts";#N/A,#N/A,TRUE,"VOS";#N/A,#N/A,TRUE,"Warrington";#N/A,#N/A,TRUE,"Widnes"}</definedName>
    <definedName name="___ccr1" localSheetId="3" hidden="1">{#N/A,#N/A,TRUE,"Cover";#N/A,#N/A,TRUE,"Conts";#N/A,#N/A,TRUE,"VOS";#N/A,#N/A,TRUE,"Warrington";#N/A,#N/A,TRUE,"Widnes"}</definedName>
    <definedName name="___ccr1" localSheetId="4" hidden="1">{#N/A,#N/A,TRUE,"Cover";#N/A,#N/A,TRUE,"Conts";#N/A,#N/A,TRUE,"VOS";#N/A,#N/A,TRUE,"Warrington";#N/A,#N/A,TRUE,"Widnes"}</definedName>
    <definedName name="___ccr1" localSheetId="0" hidden="1">{#N/A,#N/A,TRUE,"Cover";#N/A,#N/A,TRUE,"Conts";#N/A,#N/A,TRUE,"VOS";#N/A,#N/A,TRUE,"Warrington";#N/A,#N/A,TRUE,"Widnes"}</definedName>
    <definedName name="___ccr1" hidden="1">{#N/A,#N/A,TRUE,"Cover";#N/A,#N/A,TRUE,"Conts";#N/A,#N/A,TRUE,"VOS";#N/A,#N/A,TRUE,"Warrington";#N/A,#N/A,TRUE,"Widnes"}</definedName>
    <definedName name="___dec05" localSheetId="5" hidden="1">{"'Sheet1'!$A$4386:$N$4591"}</definedName>
    <definedName name="___dec05" localSheetId="3" hidden="1">{"'Sheet1'!$A$4386:$N$4591"}</definedName>
    <definedName name="___dec05" localSheetId="4" hidden="1">{"'Sheet1'!$A$4386:$N$4591"}</definedName>
    <definedName name="___dec05" localSheetId="0" hidden="1">{"'Sheet1'!$A$4386:$N$4591"}</definedName>
    <definedName name="___dec05" hidden="1">{"'Sheet1'!$A$4386:$N$4591"}</definedName>
    <definedName name="___EE1" localSheetId="5" hidden="1">{#N/A,#N/A,FALSE,"단가표지"}</definedName>
    <definedName name="___EE1" localSheetId="3" hidden="1">{#N/A,#N/A,FALSE,"단가표지"}</definedName>
    <definedName name="___EE1" localSheetId="4" hidden="1">{#N/A,#N/A,FALSE,"단가표지"}</definedName>
    <definedName name="___EE1" localSheetId="0" hidden="1">{#N/A,#N/A,FALSE,"단가표지"}</definedName>
    <definedName name="___EE1" hidden="1">{#N/A,#N/A,FALSE,"단가표지"}</definedName>
    <definedName name="___ert34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ert34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ert3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fin2" localSheetId="4" hidden="1">#REF!</definedName>
    <definedName name="___fin2" hidden="1">#REF!</definedName>
    <definedName name="___hp10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may1" localSheetId="5" hidden="1">{#N/A,#N/A,FALSE,"MARCH"}</definedName>
    <definedName name="___may1" localSheetId="3" hidden="1">{#N/A,#N/A,FALSE,"MARCH"}</definedName>
    <definedName name="___may1" localSheetId="4" hidden="1">{#N/A,#N/A,FALSE,"MARCH"}</definedName>
    <definedName name="___may1" localSheetId="0" hidden="1">{#N/A,#N/A,FALSE,"MARCH"}</definedName>
    <definedName name="___may1" hidden="1">{#N/A,#N/A,FALSE,"MARCH"}</definedName>
    <definedName name="___MCC3" localSheetId="5" hidden="1">{#N/A,#N/A,FALSE,"CCTV"}</definedName>
    <definedName name="___MCC3" localSheetId="3" hidden="1">{#N/A,#N/A,FALSE,"CCTV"}</definedName>
    <definedName name="___MCC3" localSheetId="4" hidden="1">{#N/A,#N/A,FALSE,"CCTV"}</definedName>
    <definedName name="___MCC3" localSheetId="0" hidden="1">{#N/A,#N/A,FALSE,"CCTV"}</definedName>
    <definedName name="___MCC3" hidden="1">{#N/A,#N/A,FALSE,"CCTV"}</definedName>
    <definedName name="___new8" localSheetId="5" hidden="1">[4]GRSummary!#REF!</definedName>
    <definedName name="___new8" localSheetId="3" hidden="1">[5]GRSummary!#REF!</definedName>
    <definedName name="___new8" localSheetId="4" hidden="1">[4]GRSummary!#REF!</definedName>
    <definedName name="___new8" hidden="1">[6]GRSummary!#REF!</definedName>
    <definedName name="___ngk1109" localSheetId="5" hidden="1">{#N/A,#N/A,FALSE,"估價單  (3)"}</definedName>
    <definedName name="___ngk1109" localSheetId="3" hidden="1">{#N/A,#N/A,FALSE,"估價單  (3)"}</definedName>
    <definedName name="___ngk1109" localSheetId="4" hidden="1">{#N/A,#N/A,FALSE,"估價單  (3)"}</definedName>
    <definedName name="___ngk1109" localSheetId="0" hidden="1">{#N/A,#N/A,FALSE,"估價單  (3)"}</definedName>
    <definedName name="___ngk1109" hidden="1">{#N/A,#N/A,FALSE,"估價單  (3)"}</definedName>
    <definedName name="___nil1" localSheetId="5" hidden="1">{"Inflation-BaseYear",#N/A,FALSE,"Inputs"}</definedName>
    <definedName name="___nil1" localSheetId="3" hidden="1">{"Inflation-BaseYear",#N/A,FALSE,"Inputs"}</definedName>
    <definedName name="___nil1" localSheetId="4" hidden="1">{"Inflation-BaseYear",#N/A,FALSE,"Inputs"}</definedName>
    <definedName name="___nil1" localSheetId="0" hidden="1">{"Inflation-BaseYear",#N/A,FALSE,"Inputs"}</definedName>
    <definedName name="___nil1" hidden="1">{"Inflation-BaseYear",#N/A,FALSE,"Inputs"}</definedName>
    <definedName name="___nil2" localSheetId="5" hidden="1">{"Output-3Column",#N/A,FALSE,"Output"}</definedName>
    <definedName name="___nil2" localSheetId="3" hidden="1">{"Output-3Column",#N/A,FALSE,"Output"}</definedName>
    <definedName name="___nil2" localSheetId="4" hidden="1">{"Output-3Column",#N/A,FALSE,"Output"}</definedName>
    <definedName name="___nil2" localSheetId="0" hidden="1">{"Output-3Column",#N/A,FALSE,"Output"}</definedName>
    <definedName name="___nil2" hidden="1">{"Output-3Column",#N/A,FALSE,"Output"}</definedName>
    <definedName name="___nil3" localSheetId="5" hidden="1">{"Output-All",#N/A,FALSE,"Output"}</definedName>
    <definedName name="___nil3" localSheetId="3" hidden="1">{"Output-All",#N/A,FALSE,"Output"}</definedName>
    <definedName name="___nil3" localSheetId="4" hidden="1">{"Output-All",#N/A,FALSE,"Output"}</definedName>
    <definedName name="___nil3" localSheetId="0" hidden="1">{"Output-All",#N/A,FALSE,"Output"}</definedName>
    <definedName name="___nil3" hidden="1">{"Output-All",#N/A,FALSE,"Output"}</definedName>
    <definedName name="___nil4" localSheetId="5" hidden="1">{"Output-BaseYear",#N/A,FALSE,"Output"}</definedName>
    <definedName name="___nil4" localSheetId="3" hidden="1">{"Output-BaseYear",#N/A,FALSE,"Output"}</definedName>
    <definedName name="___nil4" localSheetId="4" hidden="1">{"Output-BaseYear",#N/A,FALSE,"Output"}</definedName>
    <definedName name="___nil4" localSheetId="0" hidden="1">{"Output-BaseYear",#N/A,FALSE,"Output"}</definedName>
    <definedName name="___nil4" hidden="1">{"Output-BaseYear",#N/A,FALSE,"Output"}</definedName>
    <definedName name="___nil5" localSheetId="5" hidden="1">{"Output-Min",#N/A,FALSE,"Output"}</definedName>
    <definedName name="___nil5" localSheetId="3" hidden="1">{"Output-Min",#N/A,FALSE,"Output"}</definedName>
    <definedName name="___nil5" localSheetId="4" hidden="1">{"Output-Min",#N/A,FALSE,"Output"}</definedName>
    <definedName name="___nil5" localSheetId="0" hidden="1">{"Output-Min",#N/A,FALSE,"Output"}</definedName>
    <definedName name="___nil5" hidden="1">{"Output-Min",#N/A,FALSE,"Output"}</definedName>
    <definedName name="___nil6" localSheetId="5" hidden="1">{"Output%",#N/A,FALSE,"Output"}</definedName>
    <definedName name="___nil6" localSheetId="3" hidden="1">{"Output%",#N/A,FALSE,"Output"}</definedName>
    <definedName name="___nil6" localSheetId="4" hidden="1">{"Output%",#N/A,FALSE,"Output"}</definedName>
    <definedName name="___nil6" localSheetId="0" hidden="1">{"Output%",#N/A,FALSE,"Output"}</definedName>
    <definedName name="___nil6" hidden="1">{"Output%",#N/A,FALSE,"Output"}</definedName>
    <definedName name="___nil7" localSheetId="5" hidden="1">{#N/A,#N/A,FALSE,"963YR";#N/A,#N/A,FALSE,"mkt mix";#N/A,#N/A,FALSE,"sect 5";#N/A,#N/A,FALSE,"sect 6";#N/A,#N/A,FALSE,"csh";#N/A,#N/A,FALSE,"capx";#N/A,#N/A,FALSE,"bal sheet"}</definedName>
    <definedName name="___nil7" localSheetId="3" hidden="1">{#N/A,#N/A,FALSE,"963YR";#N/A,#N/A,FALSE,"mkt mix";#N/A,#N/A,FALSE,"sect 5";#N/A,#N/A,FALSE,"sect 6";#N/A,#N/A,FALSE,"csh";#N/A,#N/A,FALSE,"capx";#N/A,#N/A,FALSE,"bal sheet"}</definedName>
    <definedName name="___nil7" localSheetId="4" hidden="1">{#N/A,#N/A,FALSE,"963YR";#N/A,#N/A,FALSE,"mkt mix";#N/A,#N/A,FALSE,"sect 5";#N/A,#N/A,FALSE,"sect 6";#N/A,#N/A,FALSE,"csh";#N/A,#N/A,FALSE,"capx";#N/A,#N/A,FALSE,"bal sheet"}</definedName>
    <definedName name="___nil7" localSheetId="0" hidden="1">{#N/A,#N/A,FALSE,"963YR";#N/A,#N/A,FALSE,"mkt mix";#N/A,#N/A,FALSE,"sect 5";#N/A,#N/A,FALSE,"sect 6";#N/A,#N/A,FALSE,"csh";#N/A,#N/A,FALSE,"capx";#N/A,#N/A,FALSE,"bal sheet"}</definedName>
    <definedName name="___nil7" hidden="1">{#N/A,#N/A,FALSE,"963YR";#N/A,#N/A,FALSE,"mkt mix";#N/A,#N/A,FALSE,"sect 5";#N/A,#N/A,FALSE,"sect 6";#N/A,#N/A,FALSE,"csh";#N/A,#N/A,FALSE,"capx";#N/A,#N/A,FALSE,"bal sheet"}</definedName>
    <definedName name="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old3" hidden="1">{#N/A,#N/A,FALSE,"Summary";#N/A,#N/A,FALSE,"3TJ";#N/A,#N/A,FALSE,"3TN";#N/A,#N/A,FALSE,"3TP";#N/A,#N/A,FALSE,"3SJ";#N/A,#N/A,FALSE,"3CJ";#N/A,#N/A,FALSE,"3CN";#N/A,#N/A,FALSE,"3CP";#N/A,#N/A,FALSE,"3A"}</definedName>
    <definedName name="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old5" hidden="1">{#N/A,#N/A,FALSE,"Summary";#N/A,#N/A,FALSE,"3TJ";#N/A,#N/A,FALSE,"3TN";#N/A,#N/A,FALSE,"3TP";#N/A,#N/A,FALSE,"3SJ";#N/A,#N/A,FALSE,"3CJ";#N/A,#N/A,FALSE,"3CN";#N/A,#N/A,FALSE,"3CP";#N/A,#N/A,FALSE,"3A"}</definedName>
    <definedName name="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old7" hidden="1">{#N/A,#N/A,FALSE,"Summary";#N/A,#N/A,FALSE,"3TJ";#N/A,#N/A,FALSE,"3TN";#N/A,#N/A,FALSE,"3TP";#N/A,#N/A,FALSE,"3SJ";#N/A,#N/A,FALSE,"3CJ";#N/A,#N/A,FALSE,"3CN";#N/A,#N/A,FALSE,"3CP";#N/A,#N/A,FALSE,"3A"}</definedName>
    <definedName name="___PK2" localSheetId="5" hidden="1">{"'장비'!$A$3:$M$12"}</definedName>
    <definedName name="___PK2" localSheetId="3" hidden="1">{"'장비'!$A$3:$M$12"}</definedName>
    <definedName name="___PK2" localSheetId="4" hidden="1">{"'장비'!$A$3:$M$12"}</definedName>
    <definedName name="___PK2" localSheetId="0" hidden="1">{"'장비'!$A$3:$M$12"}</definedName>
    <definedName name="___PK2" hidden="1">{"'장비'!$A$3:$M$12"}</definedName>
    <definedName name="___PKG3" localSheetId="5" hidden="1">{"'장비'!$A$3:$M$12"}</definedName>
    <definedName name="___PKG3" localSheetId="3" hidden="1">{"'장비'!$A$3:$M$12"}</definedName>
    <definedName name="___PKG3" localSheetId="4" hidden="1">{"'장비'!$A$3:$M$12"}</definedName>
    <definedName name="___PKG3" localSheetId="0" hidden="1">{"'장비'!$A$3:$M$12"}</definedName>
    <definedName name="___PKG3" hidden="1">{"'장비'!$A$3:$M$12"}</definedName>
    <definedName name="___qqq222" localSheetId="5" hidden="1">{"'장비'!$A$3:$M$12"}</definedName>
    <definedName name="___qqq222" localSheetId="3" hidden="1">{"'장비'!$A$3:$M$12"}</definedName>
    <definedName name="___qqq222" localSheetId="4" hidden="1">{"'장비'!$A$3:$M$12"}</definedName>
    <definedName name="___qqq222" localSheetId="0" hidden="1">{"'장비'!$A$3:$M$12"}</definedName>
    <definedName name="___qqq222" hidden="1">{"'장비'!$A$3:$M$12"}</definedName>
    <definedName name="___RAB00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S3" localSheetId="5" hidden="1">{#N/A,#N/A,FALSE,"포장2"}</definedName>
    <definedName name="___S3" localSheetId="3" hidden="1">{#N/A,#N/A,FALSE,"포장2"}</definedName>
    <definedName name="___S3" localSheetId="4" hidden="1">{#N/A,#N/A,FALSE,"포장2"}</definedName>
    <definedName name="___S3" localSheetId="0" hidden="1">{#N/A,#N/A,FALSE,"포장2"}</definedName>
    <definedName name="___S3" hidden="1">{#N/A,#N/A,FALSE,"포장2"}</definedName>
    <definedName name="___TC1" localSheetId="5" hidden="1">{#N/A,#N/A,FALSE,"물량산출"}</definedName>
    <definedName name="___TC1" localSheetId="3" hidden="1">{#N/A,#N/A,FALSE,"물량산출"}</definedName>
    <definedName name="___TC1" localSheetId="4" hidden="1">{#N/A,#N/A,FALSE,"물량산출"}</definedName>
    <definedName name="___TC1" localSheetId="0" hidden="1">{#N/A,#N/A,FALSE,"물량산출"}</definedName>
    <definedName name="___TC1" hidden="1">{#N/A,#N/A,FALSE,"물량산출"}</definedName>
    <definedName name="___thinkcell11wvTEL6W0W2zDrq5o.quA" localSheetId="5" hidden="1">#REF!</definedName>
    <definedName name="___thinkcell11wvTEL6W0W2zDrq5o.quA" localSheetId="3" hidden="1">#REF!</definedName>
    <definedName name="___thinkcell11wvTEL6W0W2zDrq5o.quA" localSheetId="4" hidden="1">#REF!</definedName>
    <definedName name="___thinkcell11wvTEL6W0W2zDrq5o.quA" hidden="1">#REF!</definedName>
    <definedName name="___wet4" localSheetId="5" hidden="1">{#N/A,#N/A,FALSE,"포장1";#N/A,#N/A,FALSE,"포장1"}</definedName>
    <definedName name="___wet4" localSheetId="3" hidden="1">{#N/A,#N/A,FALSE,"포장1";#N/A,#N/A,FALSE,"포장1"}</definedName>
    <definedName name="___wet4" localSheetId="4" hidden="1">{#N/A,#N/A,FALSE,"포장1";#N/A,#N/A,FALSE,"포장1"}</definedName>
    <definedName name="___wet4" localSheetId="0" hidden="1">{#N/A,#N/A,FALSE,"포장1";#N/A,#N/A,FALSE,"포장1"}</definedName>
    <definedName name="___wet4" hidden="1">{#N/A,#N/A,FALSE,"포장1";#N/A,#N/A,FALSE,"포장1"}</definedName>
    <definedName name="___wrn9" localSheetId="5" hidden="1">{#N/A,#N/A,TRUE,"9"" Twin, 26"" Csg";#N/A,#N/A,TRUE,"9"" Twin, 9-5'8 Csg";#N/A,#N/A,TRUE,"9"" Twin, 7"" Csg";#N/A,#N/A,TRUE,"9"" Twin, 2-7'8 Tbg"}</definedName>
    <definedName name="___wrn9" localSheetId="3" hidden="1">{#N/A,#N/A,TRUE,"9"" Twin, 26"" Csg";#N/A,#N/A,TRUE,"9"" Twin, 9-5'8 Csg";#N/A,#N/A,TRUE,"9"" Twin, 7"" Csg";#N/A,#N/A,TRUE,"9"" Twin, 2-7'8 Tbg"}</definedName>
    <definedName name="___wrn9" localSheetId="4" hidden="1">{#N/A,#N/A,TRUE,"9"" Twin, 26"" Csg";#N/A,#N/A,TRUE,"9"" Twin, 9-5'8 Csg";#N/A,#N/A,TRUE,"9"" Twin, 7"" Csg";#N/A,#N/A,TRUE,"9"" Twin, 2-7'8 Tbg"}</definedName>
    <definedName name="___wrn9" localSheetId="0" hidden="1">{#N/A,#N/A,TRUE,"9"" Twin, 26"" Csg";#N/A,#N/A,TRUE,"9"" Twin, 9-5'8 Csg";#N/A,#N/A,TRUE,"9"" Twin, 7"" Csg";#N/A,#N/A,TRUE,"9"" Twin, 2-7'8 Tbg"}</definedName>
    <definedName name="___wrn9" hidden="1">{#N/A,#N/A,TRUE,"9"" Twin, 26"" Csg";#N/A,#N/A,TRUE,"9"" Twin, 9-5'8 Csg";#N/A,#N/A,TRUE,"9"" Twin, 7"" Csg";#N/A,#N/A,TRUE,"9"" Twin, 2-7'8 Tbg"}</definedName>
    <definedName name="___xlfn.BAHTTEXT" hidden="1">#NAME?</definedName>
    <definedName name="___xlfn.SUMIFS" hidden="1">#NAME?</definedName>
    <definedName name="___yy5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yy5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yy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1__123Graph_ACHART_1" hidden="1">[7]Cash2!$G$16:$G$31</definedName>
    <definedName name="__1__123Graph_ACHART_3" localSheetId="5" hidden="1">[8]CASHFLOWS!#REF!</definedName>
    <definedName name="__1__123Graph_ACHART_3" localSheetId="3" hidden="1">[8]CASHFLOWS!#REF!</definedName>
    <definedName name="__1__123Graph_ACHART_3" localSheetId="4" hidden="1">[8]CASHFLOWS!#REF!</definedName>
    <definedName name="__1__123Graph_ACHART_3" hidden="1">[8]CASHFLOWS!#REF!</definedName>
    <definedName name="__123Graph_A" localSheetId="5" hidden="1">'[9]Rate Analysis'!#REF!</definedName>
    <definedName name="__123Graph_A" localSheetId="3" hidden="1">'[10]Rate Analysis'!#REF!</definedName>
    <definedName name="__123Graph_A" localSheetId="4" hidden="1">'[9]Rate Analysis'!#REF!</definedName>
    <definedName name="__123Graph_A" hidden="1">'[9]Rate Analysis'!#REF!</definedName>
    <definedName name="__123Graph_ACHART1" localSheetId="5" hidden="1">'[11]입찰내역 발주처 양식'!#REF!</definedName>
    <definedName name="__123Graph_ACHART1" localSheetId="4" hidden="1">'[11]입찰내역 발주처 양식'!#REF!</definedName>
    <definedName name="__123Graph_ACHART1" hidden="1">'[11]입찰내역 발주처 양식'!#REF!</definedName>
    <definedName name="__123Graph_ACURRENT" localSheetId="3" hidden="1">[8]FitOutConfCentre!#REF!</definedName>
    <definedName name="__123Graph_ACURRENT" localSheetId="4" hidden="1">[12]FitOutConfCentre!#REF!</definedName>
    <definedName name="__123Graph_ACURRENT" hidden="1">[12]FitOutConfCentre!#REF!</definedName>
    <definedName name="__123Graph_APETER" localSheetId="5" hidden="1">#REF!</definedName>
    <definedName name="__123Graph_APETER" localSheetId="3" hidden="1">#REF!</definedName>
    <definedName name="__123Graph_APETER" localSheetId="4" hidden="1">#REF!</definedName>
    <definedName name="__123Graph_APETER" localSheetId="0" hidden="1">#REF!</definedName>
    <definedName name="__123Graph_APETER" hidden="1">#REF!</definedName>
    <definedName name="__123Graph_B" localSheetId="5" hidden="1">'[9]Rate Analysis'!#REF!</definedName>
    <definedName name="__123Graph_B" localSheetId="3" hidden="1">'[10]Rate Analysis'!#REF!</definedName>
    <definedName name="__123Graph_B" localSheetId="4" hidden="1">'[9]Rate Analysis'!#REF!</definedName>
    <definedName name="__123Graph_B" localSheetId="0" hidden="1">'[9]Rate Analysis'!#REF!</definedName>
    <definedName name="__123Graph_B" hidden="1">'[9]Rate Analysis'!#REF!</definedName>
    <definedName name="__123Graph_BCURRENT" hidden="1">[13]MOS!$C$6:$C$15</definedName>
    <definedName name="__123Graph_C" localSheetId="5" hidden="1">'[9]Rate Analysis'!#REF!</definedName>
    <definedName name="__123Graph_C" localSheetId="3" hidden="1">'[10]Rate Analysis'!#REF!</definedName>
    <definedName name="__123Graph_C" localSheetId="4" hidden="1">'[9]Rate Analysis'!#REF!</definedName>
    <definedName name="__123Graph_C" hidden="1">'[9]Rate Analysis'!#REF!</definedName>
    <definedName name="__123Graph_CCURRENT" hidden="1">[13]MOS!$D$6:$D$15</definedName>
    <definedName name="__123Graph_D" localSheetId="5" hidden="1">'[9]Rate Analysis'!#REF!</definedName>
    <definedName name="__123Graph_D" localSheetId="3" hidden="1">'[10]Rate Analysis'!#REF!</definedName>
    <definedName name="__123Graph_D" localSheetId="4" hidden="1">'[9]Rate Analysis'!#REF!</definedName>
    <definedName name="__123Graph_D" hidden="1">'[9]Rate Analysis'!#REF!</definedName>
    <definedName name="__123Graph_DCURRENT" hidden="1">[13]MOS!$E$6:$E$15</definedName>
    <definedName name="__123Graph_E" localSheetId="5" hidden="1">'[9]Rate Analysis'!#REF!</definedName>
    <definedName name="__123Graph_E" localSheetId="3" hidden="1">'[10]Rate Analysis'!#REF!</definedName>
    <definedName name="__123Graph_E" localSheetId="4" hidden="1">'[9]Rate Analysis'!#REF!</definedName>
    <definedName name="__123Graph_E" hidden="1">'[9]Rate Analysis'!#REF!</definedName>
    <definedName name="__123Graph_ECURRENT" hidden="1">[13]MOS!$F$6:$F$15</definedName>
    <definedName name="__123Graph_F" localSheetId="5" hidden="1">'[9]Rate Analysis'!#REF!</definedName>
    <definedName name="__123Graph_F" localSheetId="3" hidden="1">'[10]Rate Analysis'!#REF!</definedName>
    <definedName name="__123Graph_F" localSheetId="4" hidden="1">'[9]Rate Analysis'!#REF!</definedName>
    <definedName name="__123Graph_F" hidden="1">'[9]Rate Analysis'!#REF!</definedName>
    <definedName name="__123Graph_FCURRENT" hidden="1">[13]MOS!$G$6:$G$15</definedName>
    <definedName name="__123Graph_X" localSheetId="5" hidden="1">'[9]Rate Analysis'!#REF!</definedName>
    <definedName name="__123Graph_X" localSheetId="3" hidden="1">'[10]Rate Analysis'!#REF!</definedName>
    <definedName name="__123Graph_X" localSheetId="4" hidden="1">'[9]Rate Analysis'!#REF!</definedName>
    <definedName name="__123Graph_X" hidden="1">'[9]Rate Analysis'!#REF!</definedName>
    <definedName name="__123Graph_XCHART1" localSheetId="5" hidden="1">'[11]입찰내역 발주처 양식'!#REF!</definedName>
    <definedName name="__123Graph_XCHART1" localSheetId="4" hidden="1">'[11]입찰내역 발주처 양식'!#REF!</definedName>
    <definedName name="__123Graph_XCHART1" hidden="1">'[11]입찰내역 발주처 양식'!#REF!</definedName>
    <definedName name="__123Graph_XCURRENT" localSheetId="5" hidden="1">'[11]입찰내역 발주처 양식'!#REF!</definedName>
    <definedName name="__123Graph_XCURRENT" localSheetId="4" hidden="1">'[11]입찰내역 발주처 양식'!#REF!</definedName>
    <definedName name="__123Graph_XCURRENT" hidden="1">'[11]입찰내역 발주처 양식'!#REF!</definedName>
    <definedName name="__123Graph_XPETER" localSheetId="5" hidden="1">#REF!</definedName>
    <definedName name="__123Graph_XPETER" localSheetId="3" hidden="1">#REF!</definedName>
    <definedName name="__123Graph_XPETER" localSheetId="4" hidden="1">#REF!</definedName>
    <definedName name="__123Graph_XPETER" localSheetId="0" hidden="1">#REF!</definedName>
    <definedName name="__123Graph_XPETER" hidden="1">#REF!</definedName>
    <definedName name="__2__123Graph_ACHART_2" hidden="1">[7]Z!$T$179:$AH$179</definedName>
    <definedName name="__2__123Graph_ACHART_4" localSheetId="5" hidden="1">[8]CASHFLOWS!#REF!</definedName>
    <definedName name="__2__123Graph_ACHART_4" localSheetId="3" hidden="1">[8]CASHFLOWS!#REF!</definedName>
    <definedName name="__2__123Graph_ACHART_4" localSheetId="4" hidden="1">[8]CASHFLOWS!#REF!</definedName>
    <definedName name="__2__123Graph_ACHART_4" hidden="1">[8]CASHFLOWS!#REF!</definedName>
    <definedName name="__3__123Graph_BCHART_2" hidden="1">[7]Z!$T$180:$AH$180</definedName>
    <definedName name="__3__123Graph_BCHART_3" localSheetId="5" hidden="1">[8]CASHFLOWS!#REF!</definedName>
    <definedName name="__3__123Graph_BCHART_3" localSheetId="3" hidden="1">[8]CASHFLOWS!#REF!</definedName>
    <definedName name="__3__123Graph_BCHART_3" localSheetId="4" hidden="1">[8]CASHFLOWS!#REF!</definedName>
    <definedName name="__3__123Graph_BCHART_3" hidden="1">[8]CASHFLOWS!#REF!</definedName>
    <definedName name="__4__123Graph_BCHART_4" localSheetId="5" hidden="1">[8]CASHFLOWS!#REF!</definedName>
    <definedName name="__4__123Graph_BCHART_4" localSheetId="4" hidden="1">[8]CASHFLOWS!#REF!</definedName>
    <definedName name="__4__123Graph_BCHART_4" hidden="1">[8]CASHFLOWS!#REF!</definedName>
    <definedName name="__4__123Graph_CCHART_1" hidden="1">[7]Cash2!$J$16:$J$36</definedName>
    <definedName name="__5__123Graph_DCHART_1" hidden="1">[7]Cash2!$K$16:$K$36</definedName>
    <definedName name="__5__123Graph_XCHART_3" hidden="1">[8]CASHFLOWS!$B$15:$B$29</definedName>
    <definedName name="__6__123Graph_XCHART_4" hidden="1">[8]CASHFLOWS!$B$15:$B$29</definedName>
    <definedName name="__a3" localSheetId="5" hidden="1">{#N/A,#N/A,TRUE,"Financials";#N/A,#N/A,TRUE,"Operating Statistics";#N/A,#N/A,TRUE,"Capex &amp; Depreciation";#N/A,#N/A,TRUE,"Debt"}</definedName>
    <definedName name="__a3" localSheetId="3" hidden="1">{#N/A,#N/A,TRUE,"Financials";#N/A,#N/A,TRUE,"Operating Statistics";#N/A,#N/A,TRUE,"Capex &amp; Depreciation";#N/A,#N/A,TRUE,"Debt"}</definedName>
    <definedName name="__a3" localSheetId="4" hidden="1">{#N/A,#N/A,TRUE,"Financials";#N/A,#N/A,TRUE,"Operating Statistics";#N/A,#N/A,TRUE,"Capex &amp; Depreciation";#N/A,#N/A,TRUE,"Debt"}</definedName>
    <definedName name="__a3" localSheetId="0" hidden="1">{#N/A,#N/A,TRUE,"Financials";#N/A,#N/A,TRUE,"Operating Statistics";#N/A,#N/A,TRUE,"Capex &amp; Depreciation";#N/A,#N/A,TRUE,"Debt"}</definedName>
    <definedName name="__a3" hidden="1">{#N/A,#N/A,TRUE,"Financials";#N/A,#N/A,TRUE,"Operating Statistics";#N/A,#N/A,TRUE,"Capex &amp; Depreciation";#N/A,#N/A,TRUE,"Debt"}</definedName>
    <definedName name="__aa1" localSheetId="3" hidden="1">{"AnnualRentRoll",#N/A,FALSE,"RentRoll"}</definedName>
    <definedName name="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cr1" localSheetId="5" hidden="1">{#N/A,#N/A,TRUE,"Cover";#N/A,#N/A,TRUE,"Conts";#N/A,#N/A,TRUE,"VOS";#N/A,#N/A,TRUE,"Warrington";#N/A,#N/A,TRUE,"Widnes"}</definedName>
    <definedName name="__ccr1" localSheetId="3" hidden="1">{#N/A,#N/A,TRUE,"Cover";#N/A,#N/A,TRUE,"Conts";#N/A,#N/A,TRUE,"VOS";#N/A,#N/A,TRUE,"Warrington";#N/A,#N/A,TRUE,"Widnes"}</definedName>
    <definedName name="__ccr1" localSheetId="4" hidden="1">{#N/A,#N/A,TRUE,"Cover";#N/A,#N/A,TRUE,"Conts";#N/A,#N/A,TRUE,"VOS";#N/A,#N/A,TRUE,"Warrington";#N/A,#N/A,TRUE,"Widnes"}</definedName>
    <definedName name="__ccr1" localSheetId="0" hidden="1">{#N/A,#N/A,TRUE,"Cover";#N/A,#N/A,TRUE,"Conts";#N/A,#N/A,TRUE,"VOS";#N/A,#N/A,TRUE,"Warrington";#N/A,#N/A,TRUE,"Widnes"}</definedName>
    <definedName name="__ccr1" hidden="1">{#N/A,#N/A,TRUE,"Cover";#N/A,#N/A,TRUE,"Conts";#N/A,#N/A,TRUE,"VOS";#N/A,#N/A,TRUE,"Warrington";#N/A,#N/A,TRUE,"Widnes"}</definedName>
    <definedName name="__com2" localSheetId="5" hidden="1">{"'Break down'!$A$4"}</definedName>
    <definedName name="__com2" localSheetId="3" hidden="1">{"'Break down'!$A$4"}</definedName>
    <definedName name="__com2" localSheetId="4" hidden="1">{"'Break down'!$A$4"}</definedName>
    <definedName name="__com2" localSheetId="0" hidden="1">{"'Break down'!$A$4"}</definedName>
    <definedName name="__com2" hidden="1">{"'Break down'!$A$4"}</definedName>
    <definedName name="__dec05" localSheetId="5" hidden="1">{"'Sheet1'!$A$4386:$N$4591"}</definedName>
    <definedName name="__dec05" localSheetId="3" hidden="1">{"'Sheet1'!$A$4386:$N$4591"}</definedName>
    <definedName name="__dec05" localSheetId="4" hidden="1">{"'Sheet1'!$A$4386:$N$4591"}</definedName>
    <definedName name="__dec05" localSheetId="0" hidden="1">{"'Sheet1'!$A$4386:$N$4591"}</definedName>
    <definedName name="__dec05" hidden="1">{"'Sheet1'!$A$4386:$N$4591"}</definedName>
    <definedName name="__DEC22" localSheetId="5" hidden="1">{#N/A,#N/A,TRUE,"arnitower";#N/A,#N/A,TRUE,"arnigarage "}</definedName>
    <definedName name="__DEC22" localSheetId="3" hidden="1">{#N/A,#N/A,TRUE,"arnitower";#N/A,#N/A,TRUE,"arnigarage "}</definedName>
    <definedName name="__DEC22" localSheetId="4" hidden="1">{#N/A,#N/A,TRUE,"arnitower";#N/A,#N/A,TRUE,"arnigarage "}</definedName>
    <definedName name="__DEC22" localSheetId="0" hidden="1">{#N/A,#N/A,TRUE,"arnitower";#N/A,#N/A,TRUE,"arnigarage "}</definedName>
    <definedName name="__DEC22" hidden="1">{#N/A,#N/A,TRUE,"arnitower";#N/A,#N/A,TRUE,"arnigarage "}</definedName>
    <definedName name="__EE1" localSheetId="5" hidden="1">{#N/A,#N/A,FALSE,"단가표지"}</definedName>
    <definedName name="__EE1" localSheetId="3" hidden="1">{#N/A,#N/A,FALSE,"단가표지"}</definedName>
    <definedName name="__EE1" localSheetId="4" hidden="1">{#N/A,#N/A,FALSE,"단가표지"}</definedName>
    <definedName name="__EE1" localSheetId="0" hidden="1">{#N/A,#N/A,FALSE,"단가표지"}</definedName>
    <definedName name="__EE1" hidden="1">{#N/A,#N/A,FALSE,"단가표지"}</definedName>
    <definedName name="__ert34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ert34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ert3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FDS_HYPERLINK_TOGGLE_STATE__" hidden="1">"ON"</definedName>
    <definedName name="__fff2" localSheetId="5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_fff2" localSheetId="3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_fff2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_fff2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_fff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_fin2" localSheetId="5" hidden="1">#REF!</definedName>
    <definedName name="__fin2" localSheetId="3" hidden="1">#REF!</definedName>
    <definedName name="__fin2" localSheetId="4" hidden="1">#REF!</definedName>
    <definedName name="__fin2" localSheetId="0" hidden="1">#REF!</definedName>
    <definedName name="__fin2" hidden="1">#REF!</definedName>
    <definedName name="__gc09" localSheetId="5" hidden="1">{#N/A,#N/A,TRUE,"arnitower";#N/A,#N/A,TRUE,"arnigarage "}</definedName>
    <definedName name="__gc09" localSheetId="3" hidden="1">{#N/A,#N/A,TRUE,"arnitower";#N/A,#N/A,TRUE,"arnigarage "}</definedName>
    <definedName name="__gc09" localSheetId="4" hidden="1">{#N/A,#N/A,TRUE,"arnitower";#N/A,#N/A,TRUE,"arnigarage "}</definedName>
    <definedName name="__gc09" localSheetId="0" hidden="1">{#N/A,#N/A,TRUE,"arnitower";#N/A,#N/A,TRUE,"arnigarage "}</definedName>
    <definedName name="__gc09" hidden="1">{#N/A,#N/A,TRUE,"arnitower";#N/A,#N/A,TRUE,"arnigarage "}</definedName>
    <definedName name="__ggg2" localSheetId="5" hidden="1">{"View1",#N/A,FALSE,"Sheet1";"View2",#N/A,FALSE,"Sheet1"}</definedName>
    <definedName name="__ggg2" localSheetId="3" hidden="1">{"View1",#N/A,FALSE,"Sheet1";"View2",#N/A,FALSE,"Sheet1"}</definedName>
    <definedName name="__ggg2" localSheetId="4" hidden="1">{"View1",#N/A,FALSE,"Sheet1";"View2",#N/A,FALSE,"Sheet1"}</definedName>
    <definedName name="__ggg2" localSheetId="0" hidden="1">{"View1",#N/A,FALSE,"Sheet1";"View2",#N/A,FALSE,"Sheet1"}</definedName>
    <definedName name="__ggg2" hidden="1">{"View1",#N/A,FALSE,"Sheet1";"View2",#N/A,FALSE,"Sheet1"}</definedName>
    <definedName name="__ggg3" localSheetId="5" hidden="1">{"View1",#N/A,FALSE,"Sheet1";"View2",#N/A,FALSE,"Sheet1"}</definedName>
    <definedName name="__ggg3" localSheetId="3" hidden="1">{"View1",#N/A,FALSE,"Sheet1";"View2",#N/A,FALSE,"Sheet1"}</definedName>
    <definedName name="__ggg3" localSheetId="4" hidden="1">{"View1",#N/A,FALSE,"Sheet1";"View2",#N/A,FALSE,"Sheet1"}</definedName>
    <definedName name="__ggg3" localSheetId="0" hidden="1">{"View1",#N/A,FALSE,"Sheet1";"View2",#N/A,FALSE,"Sheet1"}</definedName>
    <definedName name="__ggg3" hidden="1">{"View1",#N/A,FALSE,"Sheet1";"View2",#N/A,FALSE,"Sheet1"}</definedName>
    <definedName name="__hp10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IntlFixup" hidden="1">TRUE</definedName>
    <definedName name="__Key2" localSheetId="4" hidden="1">#REF!</definedName>
    <definedName name="__Key2" hidden="1">#REF!</definedName>
    <definedName name="__may1" localSheetId="5" hidden="1">{#N/A,#N/A,FALSE,"MARCH"}</definedName>
    <definedName name="__may1" localSheetId="3" hidden="1">{#N/A,#N/A,FALSE,"MARCH"}</definedName>
    <definedName name="__may1" localSheetId="4" hidden="1">{#N/A,#N/A,FALSE,"MARCH"}</definedName>
    <definedName name="__may1" localSheetId="0" hidden="1">{#N/A,#N/A,FALSE,"MARCH"}</definedName>
    <definedName name="__may1" hidden="1">{#N/A,#N/A,FALSE,"MARCH"}</definedName>
    <definedName name="__MCC3" localSheetId="5" hidden="1">{#N/A,#N/A,FALSE,"CCTV"}</definedName>
    <definedName name="__MCC3" localSheetId="3" hidden="1">{#N/A,#N/A,FALSE,"CCTV"}</definedName>
    <definedName name="__MCC3" localSheetId="4" hidden="1">{#N/A,#N/A,FALSE,"CCTV"}</definedName>
    <definedName name="__MCC3" localSheetId="0" hidden="1">{#N/A,#N/A,FALSE,"CCTV"}</definedName>
    <definedName name="__MCC3" hidden="1">{#N/A,#N/A,FALSE,"CCTV"}</definedName>
    <definedName name="__new8" localSheetId="5" hidden="1">[4]GRSummary!#REF!</definedName>
    <definedName name="__new8" localSheetId="3" hidden="1">[5]GRSummary!#REF!</definedName>
    <definedName name="__new8" localSheetId="4" hidden="1">[4]GRSummary!#REF!</definedName>
    <definedName name="__new8" hidden="1">[6]GRSummary!#REF!</definedName>
    <definedName name="__ngk1109" localSheetId="5" hidden="1">{#N/A,#N/A,FALSE,"估價單  (3)"}</definedName>
    <definedName name="__ngk1109" localSheetId="3" hidden="1">{#N/A,#N/A,FALSE,"估價單  (3)"}</definedName>
    <definedName name="__ngk1109" localSheetId="4" hidden="1">{#N/A,#N/A,FALSE,"估價單  (3)"}</definedName>
    <definedName name="__ngk1109" localSheetId="0" hidden="1">{#N/A,#N/A,FALSE,"估價單  (3)"}</definedName>
    <definedName name="__ngk1109" hidden="1">{#N/A,#N/A,FALSE,"估價單  (3)"}</definedName>
    <definedName name="__nil1" localSheetId="5" hidden="1">{"Inflation-BaseYear",#N/A,FALSE,"Inputs"}</definedName>
    <definedName name="__nil1" localSheetId="3" hidden="1">{"Inflation-BaseYear",#N/A,FALSE,"Inputs"}</definedName>
    <definedName name="__nil1" localSheetId="4" hidden="1">{"Inflation-BaseYear",#N/A,FALSE,"Inputs"}</definedName>
    <definedName name="__nil1" localSheetId="0" hidden="1">{"Inflation-BaseYear",#N/A,FALSE,"Inputs"}</definedName>
    <definedName name="__nil1" hidden="1">{"Inflation-BaseYear",#N/A,FALSE,"Inputs"}</definedName>
    <definedName name="__nil2" localSheetId="5" hidden="1">{"Output-3Column",#N/A,FALSE,"Output"}</definedName>
    <definedName name="__nil2" localSheetId="3" hidden="1">{"Output-3Column",#N/A,FALSE,"Output"}</definedName>
    <definedName name="__nil2" localSheetId="4" hidden="1">{"Output-3Column",#N/A,FALSE,"Output"}</definedName>
    <definedName name="__nil2" localSheetId="0" hidden="1">{"Output-3Column",#N/A,FALSE,"Output"}</definedName>
    <definedName name="__nil2" hidden="1">{"Output-3Column",#N/A,FALSE,"Output"}</definedName>
    <definedName name="__nil3" localSheetId="5" hidden="1">{"Output-All",#N/A,FALSE,"Output"}</definedName>
    <definedName name="__nil3" localSheetId="3" hidden="1">{"Output-All",#N/A,FALSE,"Output"}</definedName>
    <definedName name="__nil3" localSheetId="4" hidden="1">{"Output-All",#N/A,FALSE,"Output"}</definedName>
    <definedName name="__nil3" localSheetId="0" hidden="1">{"Output-All",#N/A,FALSE,"Output"}</definedName>
    <definedName name="__nil3" hidden="1">{"Output-All",#N/A,FALSE,"Output"}</definedName>
    <definedName name="__nil4" localSheetId="5" hidden="1">{"Output-BaseYear",#N/A,FALSE,"Output"}</definedName>
    <definedName name="__nil4" localSheetId="3" hidden="1">{"Output-BaseYear",#N/A,FALSE,"Output"}</definedName>
    <definedName name="__nil4" localSheetId="4" hidden="1">{"Output-BaseYear",#N/A,FALSE,"Output"}</definedName>
    <definedName name="__nil4" localSheetId="0" hidden="1">{"Output-BaseYear",#N/A,FALSE,"Output"}</definedName>
    <definedName name="__nil4" hidden="1">{"Output-BaseYear",#N/A,FALSE,"Output"}</definedName>
    <definedName name="__nil5" localSheetId="5" hidden="1">{"Output-Min",#N/A,FALSE,"Output"}</definedName>
    <definedName name="__nil5" localSheetId="3" hidden="1">{"Output-Min",#N/A,FALSE,"Output"}</definedName>
    <definedName name="__nil5" localSheetId="4" hidden="1">{"Output-Min",#N/A,FALSE,"Output"}</definedName>
    <definedName name="__nil5" localSheetId="0" hidden="1">{"Output-Min",#N/A,FALSE,"Output"}</definedName>
    <definedName name="__nil5" hidden="1">{"Output-Min",#N/A,FALSE,"Output"}</definedName>
    <definedName name="__nil6" localSheetId="5" hidden="1">{"Output%",#N/A,FALSE,"Output"}</definedName>
    <definedName name="__nil6" localSheetId="3" hidden="1">{"Output%",#N/A,FALSE,"Output"}</definedName>
    <definedName name="__nil6" localSheetId="4" hidden="1">{"Output%",#N/A,FALSE,"Output"}</definedName>
    <definedName name="__nil6" localSheetId="0" hidden="1">{"Output%",#N/A,FALSE,"Output"}</definedName>
    <definedName name="__nil6" hidden="1">{"Output%",#N/A,FALSE,"Output"}</definedName>
    <definedName name="__nil7" localSheetId="5" hidden="1">{#N/A,#N/A,FALSE,"963YR";#N/A,#N/A,FALSE,"mkt mix";#N/A,#N/A,FALSE,"sect 5";#N/A,#N/A,FALSE,"sect 6";#N/A,#N/A,FALSE,"csh";#N/A,#N/A,FALSE,"capx";#N/A,#N/A,FALSE,"bal sheet"}</definedName>
    <definedName name="__nil7" localSheetId="3" hidden="1">{#N/A,#N/A,FALSE,"963YR";#N/A,#N/A,FALSE,"mkt mix";#N/A,#N/A,FALSE,"sect 5";#N/A,#N/A,FALSE,"sect 6";#N/A,#N/A,FALSE,"csh";#N/A,#N/A,FALSE,"capx";#N/A,#N/A,FALSE,"bal sheet"}</definedName>
    <definedName name="__nil7" localSheetId="4" hidden="1">{#N/A,#N/A,FALSE,"963YR";#N/A,#N/A,FALSE,"mkt mix";#N/A,#N/A,FALSE,"sect 5";#N/A,#N/A,FALSE,"sect 6";#N/A,#N/A,FALSE,"csh";#N/A,#N/A,FALSE,"capx";#N/A,#N/A,FALSE,"bal sheet"}</definedName>
    <definedName name="__nil7" localSheetId="0" hidden="1">{#N/A,#N/A,FALSE,"963YR";#N/A,#N/A,FALSE,"mkt mix";#N/A,#N/A,FALSE,"sect 5";#N/A,#N/A,FALSE,"sect 6";#N/A,#N/A,FALSE,"csh";#N/A,#N/A,FALSE,"capx";#N/A,#N/A,FALSE,"bal sheet"}</definedName>
    <definedName name="__nil7" hidden="1">{#N/A,#N/A,FALSE,"963YR";#N/A,#N/A,FALSE,"mkt mix";#N/A,#N/A,FALSE,"sect 5";#N/A,#N/A,FALSE,"sect 6";#N/A,#N/A,FALSE,"csh";#N/A,#N/A,FALSE,"capx";#N/A,#N/A,FALSE,"bal sheet"}</definedName>
    <definedName name="__OD1" hidden="1">[8]FitOutConfCentre!#REF!</definedName>
    <definedName name="__old3" localSheetId="5" hidden="1">{#N/A,#N/A,FALSE,"Summary";#N/A,#N/A,FALSE,"3TJ";#N/A,#N/A,FALSE,"3TN";#N/A,#N/A,FALSE,"3TP";#N/A,#N/A,FALSE,"3SJ";#N/A,#N/A,FALSE,"3CJ";#N/A,#N/A,FALSE,"3CN";#N/A,#N/A,FALSE,"3CP";#N/A,#N/A,FALSE,"3A"}</definedName>
    <definedName name="__old3" localSheetId="3" hidden="1">{#N/A,#N/A,FALSE,"Summary";#N/A,#N/A,FALSE,"3TJ";#N/A,#N/A,FALSE,"3TN";#N/A,#N/A,FALSE,"3TP";#N/A,#N/A,FALSE,"3SJ";#N/A,#N/A,FALSE,"3CJ";#N/A,#N/A,FALSE,"3CN";#N/A,#N/A,FALSE,"3CP";#N/A,#N/A,FALSE,"3A"}</definedName>
    <definedName name="__old3" localSheetId="4" hidden="1">{#N/A,#N/A,FALSE,"Summary";#N/A,#N/A,FALSE,"3TJ";#N/A,#N/A,FALSE,"3TN";#N/A,#N/A,FALSE,"3TP";#N/A,#N/A,FALSE,"3SJ";#N/A,#N/A,FALSE,"3CJ";#N/A,#N/A,FALSE,"3CN";#N/A,#N/A,FALSE,"3CP";#N/A,#N/A,FALSE,"3A"}</definedName>
    <definedName name="__old3" localSheetId="0" hidden="1">{#N/A,#N/A,FALSE,"Summary";#N/A,#N/A,FALSE,"3TJ";#N/A,#N/A,FALSE,"3TN";#N/A,#N/A,FALSE,"3TP";#N/A,#N/A,FALSE,"3SJ";#N/A,#N/A,FALSE,"3CJ";#N/A,#N/A,FALSE,"3CN";#N/A,#N/A,FALSE,"3CP";#N/A,#N/A,FALSE,"3A"}</definedName>
    <definedName name="__old3" hidden="1">{#N/A,#N/A,FALSE,"Summary";#N/A,#N/A,FALSE,"3TJ";#N/A,#N/A,FALSE,"3TN";#N/A,#N/A,FALSE,"3TP";#N/A,#N/A,FALSE,"3SJ";#N/A,#N/A,FALSE,"3CJ";#N/A,#N/A,FALSE,"3CN";#N/A,#N/A,FALSE,"3CP";#N/A,#N/A,FALSE,"3A"}</definedName>
    <definedName name="__old5" localSheetId="5" hidden="1">{#N/A,#N/A,FALSE,"Summary";#N/A,#N/A,FALSE,"3TJ";#N/A,#N/A,FALSE,"3TN";#N/A,#N/A,FALSE,"3TP";#N/A,#N/A,FALSE,"3SJ";#N/A,#N/A,FALSE,"3CJ";#N/A,#N/A,FALSE,"3CN";#N/A,#N/A,FALSE,"3CP";#N/A,#N/A,FALSE,"3A"}</definedName>
    <definedName name="__old5" localSheetId="3" hidden="1">{#N/A,#N/A,FALSE,"Summary";#N/A,#N/A,FALSE,"3TJ";#N/A,#N/A,FALSE,"3TN";#N/A,#N/A,FALSE,"3TP";#N/A,#N/A,FALSE,"3SJ";#N/A,#N/A,FALSE,"3CJ";#N/A,#N/A,FALSE,"3CN";#N/A,#N/A,FALSE,"3CP";#N/A,#N/A,FALSE,"3A"}</definedName>
    <definedName name="__old5" localSheetId="4" hidden="1">{#N/A,#N/A,FALSE,"Summary";#N/A,#N/A,FALSE,"3TJ";#N/A,#N/A,FALSE,"3TN";#N/A,#N/A,FALSE,"3TP";#N/A,#N/A,FALSE,"3SJ";#N/A,#N/A,FALSE,"3CJ";#N/A,#N/A,FALSE,"3CN";#N/A,#N/A,FALSE,"3CP";#N/A,#N/A,FALSE,"3A"}</definedName>
    <definedName name="__old5" localSheetId="0" hidden="1">{#N/A,#N/A,FALSE,"Summary";#N/A,#N/A,FALSE,"3TJ";#N/A,#N/A,FALSE,"3TN";#N/A,#N/A,FALSE,"3TP";#N/A,#N/A,FALSE,"3SJ";#N/A,#N/A,FALSE,"3CJ";#N/A,#N/A,FALSE,"3CN";#N/A,#N/A,FALSE,"3CP";#N/A,#N/A,FALSE,"3A"}</definedName>
    <definedName name="__old5" hidden="1">{#N/A,#N/A,FALSE,"Summary";#N/A,#N/A,FALSE,"3TJ";#N/A,#N/A,FALSE,"3TN";#N/A,#N/A,FALSE,"3TP";#N/A,#N/A,FALSE,"3SJ";#N/A,#N/A,FALSE,"3CJ";#N/A,#N/A,FALSE,"3CN";#N/A,#N/A,FALSE,"3CP";#N/A,#N/A,FALSE,"3A"}</definedName>
    <definedName name="__old7" localSheetId="5" hidden="1">{#N/A,#N/A,FALSE,"Summary";#N/A,#N/A,FALSE,"3TJ";#N/A,#N/A,FALSE,"3TN";#N/A,#N/A,FALSE,"3TP";#N/A,#N/A,FALSE,"3SJ";#N/A,#N/A,FALSE,"3CJ";#N/A,#N/A,FALSE,"3CN";#N/A,#N/A,FALSE,"3CP";#N/A,#N/A,FALSE,"3A"}</definedName>
    <definedName name="__old7" localSheetId="3" hidden="1">{#N/A,#N/A,FALSE,"Summary";#N/A,#N/A,FALSE,"3TJ";#N/A,#N/A,FALSE,"3TN";#N/A,#N/A,FALSE,"3TP";#N/A,#N/A,FALSE,"3SJ";#N/A,#N/A,FALSE,"3CJ";#N/A,#N/A,FALSE,"3CN";#N/A,#N/A,FALSE,"3CP";#N/A,#N/A,FALSE,"3A"}</definedName>
    <definedName name="__old7" localSheetId="4" hidden="1">{#N/A,#N/A,FALSE,"Summary";#N/A,#N/A,FALSE,"3TJ";#N/A,#N/A,FALSE,"3TN";#N/A,#N/A,FALSE,"3TP";#N/A,#N/A,FALSE,"3SJ";#N/A,#N/A,FALSE,"3CJ";#N/A,#N/A,FALSE,"3CN";#N/A,#N/A,FALSE,"3CP";#N/A,#N/A,FALSE,"3A"}</definedName>
    <definedName name="__old7" localSheetId="0" hidden="1">{#N/A,#N/A,FALSE,"Summary";#N/A,#N/A,FALSE,"3TJ";#N/A,#N/A,FALSE,"3TN";#N/A,#N/A,FALSE,"3TP";#N/A,#N/A,FALSE,"3SJ";#N/A,#N/A,FALSE,"3CJ";#N/A,#N/A,FALSE,"3CN";#N/A,#N/A,FALSE,"3CP";#N/A,#N/A,FALSE,"3A"}</definedName>
    <definedName name="__old7" hidden="1">{#N/A,#N/A,FALSE,"Summary";#N/A,#N/A,FALSE,"3TJ";#N/A,#N/A,FALSE,"3TN";#N/A,#N/A,FALSE,"3TP";#N/A,#N/A,FALSE,"3SJ";#N/A,#N/A,FALSE,"3CJ";#N/A,#N/A,FALSE,"3CN";#N/A,#N/A,FALSE,"3CP";#N/A,#N/A,FALSE,"3A"}</definedName>
    <definedName name="__PK2" localSheetId="5" hidden="1">{"'장비'!$A$3:$M$12"}</definedName>
    <definedName name="__PK2" localSheetId="3" hidden="1">{"'장비'!$A$3:$M$12"}</definedName>
    <definedName name="__PK2" localSheetId="4" hidden="1">{"'장비'!$A$3:$M$12"}</definedName>
    <definedName name="__PK2" localSheetId="0" hidden="1">{"'장비'!$A$3:$M$12"}</definedName>
    <definedName name="__PK2" hidden="1">{"'장비'!$A$3:$M$12"}</definedName>
    <definedName name="__PKG3" localSheetId="5" hidden="1">{"'장비'!$A$3:$M$12"}</definedName>
    <definedName name="__PKG3" localSheetId="3" hidden="1">{"'장비'!$A$3:$M$12"}</definedName>
    <definedName name="__PKG3" localSheetId="4" hidden="1">{"'장비'!$A$3:$M$12"}</definedName>
    <definedName name="__PKG3" localSheetId="0" hidden="1">{"'장비'!$A$3:$M$12"}</definedName>
    <definedName name="__PKG3" hidden="1">{"'장비'!$A$3:$M$12"}</definedName>
    <definedName name="__qqq222" localSheetId="5" hidden="1">{"'장비'!$A$3:$M$12"}</definedName>
    <definedName name="__qqq222" localSheetId="3" hidden="1">{"'장비'!$A$3:$M$12"}</definedName>
    <definedName name="__qqq222" localSheetId="4" hidden="1">{"'장비'!$A$3:$M$12"}</definedName>
    <definedName name="__qqq222" localSheetId="0" hidden="1">{"'장비'!$A$3:$M$12"}</definedName>
    <definedName name="__qqq222" hidden="1">{"'장비'!$A$3:$M$12"}</definedName>
    <definedName name="__RAB00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S3" localSheetId="5" hidden="1">{#N/A,#N/A,FALSE,"포장2"}</definedName>
    <definedName name="__S3" localSheetId="3" hidden="1">{#N/A,#N/A,FALSE,"포장2"}</definedName>
    <definedName name="__S3" localSheetId="4" hidden="1">{#N/A,#N/A,FALSE,"포장2"}</definedName>
    <definedName name="__S3" localSheetId="0" hidden="1">{#N/A,#N/A,FALSE,"포장2"}</definedName>
    <definedName name="__S3" hidden="1">{#N/A,#N/A,FALSE,"포장2"}</definedName>
    <definedName name="__TC1" localSheetId="5" hidden="1">{#N/A,#N/A,FALSE,"물량산출"}</definedName>
    <definedName name="__TC1" localSheetId="3" hidden="1">{#N/A,#N/A,FALSE,"물량산출"}</definedName>
    <definedName name="__TC1" localSheetId="4" hidden="1">{#N/A,#N/A,FALSE,"물량산출"}</definedName>
    <definedName name="__TC1" localSheetId="0" hidden="1">{#N/A,#N/A,FALSE,"물량산출"}</definedName>
    <definedName name="__TC1" hidden="1">{#N/A,#N/A,FALSE,"물량산출"}</definedName>
    <definedName name="__wet4" localSheetId="5" hidden="1">{#N/A,#N/A,FALSE,"포장1";#N/A,#N/A,FALSE,"포장1"}</definedName>
    <definedName name="__wet4" localSheetId="3" hidden="1">{#N/A,#N/A,FALSE,"포장1";#N/A,#N/A,FALSE,"포장1"}</definedName>
    <definedName name="__wet4" localSheetId="4" hidden="1">{#N/A,#N/A,FALSE,"포장1";#N/A,#N/A,FALSE,"포장1"}</definedName>
    <definedName name="__wet4" localSheetId="0" hidden="1">{#N/A,#N/A,FALSE,"포장1";#N/A,#N/A,FALSE,"포장1"}</definedName>
    <definedName name="__wet4" hidden="1">{#N/A,#N/A,FALSE,"포장1";#N/A,#N/A,FALSE,"포장1"}</definedName>
    <definedName name="__wrn9" localSheetId="5" hidden="1">{#N/A,#N/A,TRUE,"9"" Twin, 26"" Csg";#N/A,#N/A,TRUE,"9"" Twin, 9-5'8 Csg";#N/A,#N/A,TRUE,"9"" Twin, 7"" Csg";#N/A,#N/A,TRUE,"9"" Twin, 2-7'8 Tbg"}</definedName>
    <definedName name="__wrn9" localSheetId="3" hidden="1">{#N/A,#N/A,TRUE,"9"" Twin, 26"" Csg";#N/A,#N/A,TRUE,"9"" Twin, 9-5'8 Csg";#N/A,#N/A,TRUE,"9"" Twin, 7"" Csg";#N/A,#N/A,TRUE,"9"" Twin, 2-7'8 Tbg"}</definedName>
    <definedName name="__wrn9" localSheetId="4" hidden="1">{#N/A,#N/A,TRUE,"9"" Twin, 26"" Csg";#N/A,#N/A,TRUE,"9"" Twin, 9-5'8 Csg";#N/A,#N/A,TRUE,"9"" Twin, 7"" Csg";#N/A,#N/A,TRUE,"9"" Twin, 2-7'8 Tbg"}</definedName>
    <definedName name="__wrn9" localSheetId="0" hidden="1">{#N/A,#N/A,TRUE,"9"" Twin, 26"" Csg";#N/A,#N/A,TRUE,"9"" Twin, 9-5'8 Csg";#N/A,#N/A,TRUE,"9"" Twin, 7"" Csg";#N/A,#N/A,TRUE,"9"" Twin, 2-7'8 Tbg"}</definedName>
    <definedName name="__wrn9" hidden="1">{#N/A,#N/A,TRUE,"9"" Twin, 26"" Csg";#N/A,#N/A,TRUE,"9"" Twin, 9-5'8 Csg";#N/A,#N/A,TRUE,"9"" Twin, 7"" Csg";#N/A,#N/A,TRUE,"9"" Twin, 2-7'8 Tbg"}</definedName>
    <definedName name="__xlfn.BAHTTEXT" hidden="1">#NAME?</definedName>
    <definedName name="__xlfn.COUNTIFS" hidden="1">#NAME?</definedName>
    <definedName name="__xlfn.SUMIFS" hidden="1">#NAME?</definedName>
    <definedName name="__yy5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yy5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yy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1____123Graph_ACHART_3" localSheetId="5" hidden="1">[8]CASHFLOWS!#REF!</definedName>
    <definedName name="_1____123Graph_ACHART_3" localSheetId="4" hidden="1">[8]CASHFLOWS!#REF!</definedName>
    <definedName name="_1____123Graph_ACHART_3" hidden="1">[8]CASHFLOWS!#REF!</definedName>
    <definedName name="_1__123Graph_ACHART_1" localSheetId="5" hidden="1">[14]Cash2!$G$16:$G$31</definedName>
    <definedName name="_1__123Graph_ACHART_1" localSheetId="3" hidden="1">[15]Cash2!$G$16:$G$31</definedName>
    <definedName name="_1__123Graph_ACHART_1" localSheetId="4" hidden="1">[14]Cash2!$G$16:$G$31</definedName>
    <definedName name="_1__123Graph_ACHART_1" hidden="1">[16]Cash2!$G$16:$G$31</definedName>
    <definedName name="_1__123Graph_ACHART_1A" localSheetId="5" hidden="1">'[11]입찰내역 발주처 양식'!#REF!</definedName>
    <definedName name="_1__123Graph_ACHART_1A" localSheetId="3" hidden="1">'[11]입찰내역 발주처 양식'!#REF!</definedName>
    <definedName name="_1__123Graph_ACHART_1A" localSheetId="4" hidden="1">'[11]입찰내역 발주처 양식'!#REF!</definedName>
    <definedName name="_1__123Graph_ACHART_1A" hidden="1">'[11]입찰내역 발주처 양식'!#REF!</definedName>
    <definedName name="_1__123Graph_ACHART_3" localSheetId="5" hidden="1">[8]CASHFLOWS!#REF!</definedName>
    <definedName name="_1__123Graph_ACHART_3" localSheetId="4" hidden="1">[8]CASHFLOWS!#REF!</definedName>
    <definedName name="_1__123Graph_ACHART_3" hidden="1">[8]CASHFLOWS!#REF!</definedName>
    <definedName name="_10___123Graph_ACHART_4" hidden="1">[8]CASHFLOWS!#REF!</definedName>
    <definedName name="_11__123Graph_BCHART_4" hidden="1">[8]CASHFLOWS!#REF!</definedName>
    <definedName name="_12__123Graph_BCHART_4" localSheetId="5" hidden="1">[8]CASHFLOWS!#REF!</definedName>
    <definedName name="_12__123Graph_BCHART_4" localSheetId="4" hidden="1">[8]CASHFLOWS!#REF!</definedName>
    <definedName name="_12__123Graph_BCHART_4" hidden="1">[8]CASHFLOWS!#REF!</definedName>
    <definedName name="_123GRAPH_ACCURANT" localSheetId="5" hidden="1">[17]FitOutConfCentre!#REF!</definedName>
    <definedName name="_123GRAPH_ACCURANT" localSheetId="3" hidden="1">[17]FitOutConfCentre!#REF!</definedName>
    <definedName name="_123GRAPH_ACCURANT" localSheetId="4" hidden="1">[17]FitOutConfCentre!#REF!</definedName>
    <definedName name="_123GRAPH_ACCURANT" localSheetId="0" hidden="1">[17]FitOutConfCentre!#REF!</definedName>
    <definedName name="_123GRAPH_ACCURANT" hidden="1">[17]FitOutConfCentre!#REF!</definedName>
    <definedName name="_123Graph_x" localSheetId="5" hidden="1">'[18]Rate Analysis'!#REF!</definedName>
    <definedName name="_123Graph_x" localSheetId="3" hidden="1">'[18]Rate Analysis'!#REF!</definedName>
    <definedName name="_123Graph_x" localSheetId="4" hidden="1">'[18]Rate Analysis'!#REF!</definedName>
    <definedName name="_123Graph_x" localSheetId="0" hidden="1">'[18]Rate Analysis'!#REF!</definedName>
    <definedName name="_123Graph_x" hidden="1">'[18]Rate Analysis'!#REF!</definedName>
    <definedName name="_124GRA" localSheetId="5" hidden="1">[19]FitOutConfCentre!#REF!</definedName>
    <definedName name="_124GRA" localSheetId="4" hidden="1">[19]FitOutConfCentre!#REF!</definedName>
    <definedName name="_124GRA" hidden="1">[19]FitOutConfCentre!#REF!</definedName>
    <definedName name="_13___123Graph_BCHART_3" hidden="1">[8]CASHFLOWS!#REF!</definedName>
    <definedName name="_13__123Graph_XCHART_3" hidden="1">[8]CASHFLOWS!$B$15:$B$29</definedName>
    <definedName name="_14__123Graph_XCHART_4" hidden="1">[8]CASHFLOWS!$B$15:$B$29</definedName>
    <definedName name="_15__123Graph_XCHART_3" hidden="1">[8]CASHFLOWS!$B$15:$B$29</definedName>
    <definedName name="_16___123Graph_BCHART_4" hidden="1">[8]CASHFLOWS!#REF!</definedName>
    <definedName name="_16__123Graph_XCHART_4" hidden="1">[8]CASHFLOWS!$B$15:$B$29</definedName>
    <definedName name="_17___123Graph_XCHART_3" hidden="1">[8]CASHFLOWS!$B$15:$B$29</definedName>
    <definedName name="_18___123Graph_XCHART_4" hidden="1">[8]CASHFLOWS!$B$15:$B$29</definedName>
    <definedName name="_2____123Graph_ACHART_4" localSheetId="5" hidden="1">[8]CASHFLOWS!#REF!</definedName>
    <definedName name="_2____123Graph_ACHART_4" localSheetId="4" hidden="1">[8]CASHFLOWS!#REF!</definedName>
    <definedName name="_2____123Graph_ACHART_4" hidden="1">[8]CASHFLOWS!#REF!</definedName>
    <definedName name="_2__123Graph_ACHART_1A" localSheetId="5" hidden="1">'[11]입찰내역 발주처 양식'!#REF!</definedName>
    <definedName name="_2__123Graph_ACHART_1A" localSheetId="4" hidden="1">'[11]입찰내역 발주처 양식'!#REF!</definedName>
    <definedName name="_2__123Graph_ACHART_1A" hidden="1">'[11]입찰내역 발주처 양식'!#REF!</definedName>
    <definedName name="_2__123Graph_ACHART_2" localSheetId="5" hidden="1">[14]Z!$T$179:$AH$179</definedName>
    <definedName name="_2__123Graph_ACHART_2" localSheetId="3" hidden="1">[15]Z!$T$179:$AH$179</definedName>
    <definedName name="_2__123Graph_ACHART_2" localSheetId="4" hidden="1">[14]Z!$T$179:$AH$179</definedName>
    <definedName name="_2__123Graph_ACHART_2" hidden="1">[16]Z!$T$179:$AH$179</definedName>
    <definedName name="_2__123Graph_ACHART_4" localSheetId="5" hidden="1">[8]CASHFLOWS!#REF!</definedName>
    <definedName name="_2__123Graph_ACHART_4" localSheetId="3" hidden="1">[8]CASHFLOWS!#REF!</definedName>
    <definedName name="_2__123Graph_ACHART_4" localSheetId="4" hidden="1">[8]CASHFLOWS!#REF!</definedName>
    <definedName name="_2__123Graph_ACHART_4" hidden="1">[8]CASHFLOWS!#REF!</definedName>
    <definedName name="_2__123Graph_XCHART_1A" localSheetId="5" hidden="1">'[11]입찰내역 발주처 양식'!#REF!</definedName>
    <definedName name="_2__123Graph_XCHART_1A" localSheetId="4" hidden="1">'[11]입찰내역 발주처 양식'!#REF!</definedName>
    <definedName name="_2__123Graph_XCHART_1A" hidden="1">'[11]입찰내역 발주처 양식'!#REF!</definedName>
    <definedName name="_23__123Graph_ACHART_3" hidden="1">[8]CASHFLOWS!#REF!</definedName>
    <definedName name="_24__123Graph_ACHART_3" hidden="1">[8]CASHFLOWS!#REF!</definedName>
    <definedName name="_28__123Graph_ACHART_4" hidden="1">[8]CASHFLOWS!#REF!</definedName>
    <definedName name="_3____123Graph_BCHART_3" localSheetId="5" hidden="1">[8]CASHFLOWS!#REF!</definedName>
    <definedName name="_3____123Graph_BCHART_3" localSheetId="4" hidden="1">[8]CASHFLOWS!#REF!</definedName>
    <definedName name="_3____123Graph_BCHART_3" hidden="1">[8]CASHFLOWS!#REF!</definedName>
    <definedName name="_3__123Graph_ACHART_3" localSheetId="5" hidden="1">[8]CASHFLOWS!#REF!</definedName>
    <definedName name="_3__123Graph_ACHART_3" localSheetId="4" hidden="1">[8]CASHFLOWS!#REF!</definedName>
    <definedName name="_3__123Graph_ACHART_3" hidden="1">[8]CASHFLOWS!#REF!</definedName>
    <definedName name="_3__123Graph_BCHART_2" localSheetId="5" hidden="1">[14]Z!$T$180:$AH$180</definedName>
    <definedName name="_3__123Graph_BCHART_2" localSheetId="3" hidden="1">[15]Z!$T$180:$AH$180</definedName>
    <definedName name="_3__123Graph_BCHART_2" localSheetId="4" hidden="1">[14]Z!$T$180:$AH$180</definedName>
    <definedName name="_3__123Graph_BCHART_2" hidden="1">[16]Z!$T$180:$AH$180</definedName>
    <definedName name="_3__123Graph_BCHART_3" localSheetId="5" hidden="1">[8]CASHFLOWS!#REF!</definedName>
    <definedName name="_3__123Graph_BCHART_3" localSheetId="3" hidden="1">[8]CASHFLOWS!#REF!</definedName>
    <definedName name="_3__123Graph_BCHART_3" localSheetId="4" hidden="1">[8]CASHFLOWS!#REF!</definedName>
    <definedName name="_3__123Graph_BCHART_3" hidden="1">[8]CASHFLOWS!#REF!</definedName>
    <definedName name="_30__123Graph_ACHART_4" localSheetId="5" hidden="1">[8]CASHFLOWS!#REF!</definedName>
    <definedName name="_30__123Graph_ACHART_4" localSheetId="3" hidden="1">[8]CASHFLOWS!#REF!</definedName>
    <definedName name="_30__123Graph_ACHART_4" localSheetId="4" hidden="1">[8]CASHFLOWS!#REF!</definedName>
    <definedName name="_30__123Graph_ACHART_4" hidden="1">[8]CASHFLOWS!#REF!</definedName>
    <definedName name="_321" hidden="1">[19]FitOutConfCentre!#REF!</definedName>
    <definedName name="_33__123Graph_BCHART_3" localSheetId="5" hidden="1">[8]CASHFLOWS!#REF!</definedName>
    <definedName name="_33__123Graph_BCHART_3" localSheetId="3" hidden="1">[8]CASHFLOWS!#REF!</definedName>
    <definedName name="_33__123Graph_BCHART_3" localSheetId="4" hidden="1">[8]CASHFLOWS!#REF!</definedName>
    <definedName name="_33__123Graph_BCHART_3" localSheetId="0" hidden="1">[8]CASHFLOWS!#REF!</definedName>
    <definedName name="_33__123Graph_BCHART_3" hidden="1">[8]CASHFLOWS!#REF!</definedName>
    <definedName name="_36__123Graph_BCHART_3" localSheetId="5" hidden="1">[8]CASHFLOWS!#REF!</definedName>
    <definedName name="_36__123Graph_BCHART_3" localSheetId="3" hidden="1">[8]CASHFLOWS!#REF!</definedName>
    <definedName name="_36__123Graph_BCHART_3" localSheetId="4" hidden="1">[8]CASHFLOWS!#REF!</definedName>
    <definedName name="_36__123Graph_BCHART_3" localSheetId="0" hidden="1">[8]CASHFLOWS!#REF!</definedName>
    <definedName name="_36__123Graph_BCHART_3" hidden="1">[8]CASHFLOWS!#REF!</definedName>
    <definedName name="_38__123Graph_BCHART_4" localSheetId="5" hidden="1">[8]CASHFLOWS!#REF!</definedName>
    <definedName name="_38__123Graph_BCHART_4" localSheetId="3" hidden="1">[8]CASHFLOWS!#REF!</definedName>
    <definedName name="_38__123Graph_BCHART_4" localSheetId="4" hidden="1">[8]CASHFLOWS!#REF!</definedName>
    <definedName name="_38__123Graph_BCHART_4" hidden="1">[8]CASHFLOWS!#REF!</definedName>
    <definedName name="_39__123Graph_XCHART_3" hidden="1">[8]CASHFLOWS!$B$15:$B$29</definedName>
    <definedName name="_4____123Graph_BCHART_4" localSheetId="5" hidden="1">[8]CASHFLOWS!#REF!</definedName>
    <definedName name="_4____123Graph_BCHART_4" localSheetId="4" hidden="1">[8]CASHFLOWS!#REF!</definedName>
    <definedName name="_4____123Graph_BCHART_4" hidden="1">[8]CASHFLOWS!#REF!</definedName>
    <definedName name="_4__123Graph_ACHART_3" localSheetId="5" hidden="1">[8]CASHFLOWS!#REF!</definedName>
    <definedName name="_4__123Graph_ACHART_3" localSheetId="4" hidden="1">[8]CASHFLOWS!#REF!</definedName>
    <definedName name="_4__123Graph_ACHART_3" hidden="1">[8]CASHFLOWS!#REF!</definedName>
    <definedName name="_4__123Graph_BCHART_4" localSheetId="5" hidden="1">[8]CASHFLOWS!#REF!</definedName>
    <definedName name="_4__123Graph_BCHART_4" localSheetId="4" hidden="1">[8]CASHFLOWS!#REF!</definedName>
    <definedName name="_4__123Graph_BCHART_4" hidden="1">[8]CASHFLOWS!#REF!</definedName>
    <definedName name="_4__123Graph_CCHART_1" localSheetId="5" hidden="1">[14]Cash2!$J$16:$J$36</definedName>
    <definedName name="_4__123Graph_CCHART_1" localSheetId="3" hidden="1">[15]Cash2!$J$16:$J$36</definedName>
    <definedName name="_4__123Graph_CCHART_1" localSheetId="4" hidden="1">[14]Cash2!$J$16:$J$36</definedName>
    <definedName name="_4__123Graph_CCHART_1" hidden="1">[16]Cash2!$J$16:$J$36</definedName>
    <definedName name="_4__123Graph_XCHART_1A" localSheetId="5" hidden="1">'[11]입찰내역 발주처 양식'!#REF!</definedName>
    <definedName name="_4__123Graph_XCHART_1A" localSheetId="3" hidden="1">'[11]입찰내역 발주처 양식'!#REF!</definedName>
    <definedName name="_4__123Graph_XCHART_1A" localSheetId="4" hidden="1">'[11]입찰내역 발주처 양식'!#REF!</definedName>
    <definedName name="_4__123Graph_XCHART_1A" hidden="1">'[11]입찰내역 발주처 양식'!#REF!</definedName>
    <definedName name="_40__123Graph_XCHART_4" hidden="1">[8]CASHFLOWS!$B$15:$B$29</definedName>
    <definedName name="_42__123Graph_BCHART_4" localSheetId="5" hidden="1">[8]CASHFLOWS!#REF!</definedName>
    <definedName name="_42__123Graph_BCHART_4" localSheetId="3" hidden="1">[8]CASHFLOWS!#REF!</definedName>
    <definedName name="_42__123Graph_BCHART_4" localSheetId="4" hidden="1">[8]CASHFLOWS!#REF!</definedName>
    <definedName name="_42__123Graph_BCHART_4" hidden="1">[8]CASHFLOWS!#REF!</definedName>
    <definedName name="_43__123Graph_XCHART_3" hidden="1">[8]CASHFLOWS!$B$15:$B$29</definedName>
    <definedName name="_44__123Graph_XCHART_4" hidden="1">[8]CASHFLOWS!$B$15:$B$29</definedName>
    <definedName name="_5__123Graph_DCHART_1" localSheetId="5" hidden="1">[14]Cash2!$K$16:$K$36</definedName>
    <definedName name="_5__123Graph_DCHART_1" localSheetId="3" hidden="1">[15]Cash2!$K$16:$K$36</definedName>
    <definedName name="_5__123Graph_DCHART_1" localSheetId="4" hidden="1">[14]Cash2!$K$16:$K$36</definedName>
    <definedName name="_5__123Graph_DCHART_1" hidden="1">[16]Cash2!$K$16:$K$36</definedName>
    <definedName name="_5__123Graph_XCHART_3" hidden="1">[8]CASHFLOWS!$B$15:$B$29</definedName>
    <definedName name="_6__123Graph_ACHART_4" hidden="1">[8]CASHFLOWS!#REF!</definedName>
    <definedName name="_6__123Graph_XCHART_4" hidden="1">[8]CASHFLOWS!$B$15:$B$29</definedName>
    <definedName name="_7___123Graph_ACHART_3" localSheetId="5" hidden="1">[8]CASHFLOWS!#REF!</definedName>
    <definedName name="_7___123Graph_ACHART_3" localSheetId="4" hidden="1">[8]CASHFLOWS!#REF!</definedName>
    <definedName name="_7___123Graph_ACHART_3" hidden="1">[8]CASHFLOWS!#REF!</definedName>
    <definedName name="_9__123Graph_BCHART_3" hidden="1">[8]CASHFLOWS!#REF!</definedName>
    <definedName name="_a15" localSheetId="5" hidden="1">[20]FitOutConfCentre!#REF!</definedName>
    <definedName name="_a15" localSheetId="3" hidden="1">[8]FitOutConfCentre!#REF!</definedName>
    <definedName name="_a15" localSheetId="4" hidden="1">[20]FitOutConfCentre!#REF!</definedName>
    <definedName name="_a15" hidden="1">[20]FitOutConfCentre!#REF!</definedName>
    <definedName name="_a3" localSheetId="5" hidden="1">{#N/A,#N/A,TRUE,"Financials";#N/A,#N/A,TRUE,"Operating Statistics";#N/A,#N/A,TRUE,"Capex &amp; Depreciation";#N/A,#N/A,TRUE,"Debt"}</definedName>
    <definedName name="_a3" localSheetId="3" hidden="1">{#N/A,#N/A,TRUE,"Financials";#N/A,#N/A,TRUE,"Operating Statistics";#N/A,#N/A,TRUE,"Capex &amp; Depreciation";#N/A,#N/A,TRUE,"Debt"}</definedName>
    <definedName name="_a3" localSheetId="4" hidden="1">{#N/A,#N/A,TRUE,"Financials";#N/A,#N/A,TRUE,"Operating Statistics";#N/A,#N/A,TRUE,"Capex &amp; Depreciation";#N/A,#N/A,TRUE,"Debt"}</definedName>
    <definedName name="_a3" localSheetId="0" hidden="1">{#N/A,#N/A,TRUE,"Financials";#N/A,#N/A,TRUE,"Operating Statistics";#N/A,#N/A,TRUE,"Capex &amp; Depreciation";#N/A,#N/A,TRUE,"Debt"}</definedName>
    <definedName name="_a3" hidden="1">{#N/A,#N/A,TRUE,"Financials";#N/A,#N/A,TRUE,"Operating Statistics";#N/A,#N/A,TRUE,"Capex &amp; Depreciation";#N/A,#N/A,TRUE,"Debt"}</definedName>
    <definedName name="_aa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a1" localSheetId="3" hidden="1">{"AnnualRentRoll",#N/A,FALSE,"RentRoll"}</definedName>
    <definedName name="_aa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a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a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C" hidden="1">[7]Cash2!$G$16:$G$31</definedName>
    <definedName name="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tRisk_SimSetting_AutomaticallyGenerateReports" hidden="1">FALSE</definedName>
    <definedName name="_AtRisk_SimSetting_AutomaticResultsDisplayMode" localSheetId="5" hidden="1">2</definedName>
    <definedName name="_AtRisk_SimSetting_AutomaticResultsDisplayMode" localSheetId="4" hidden="1">2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localSheetId="5" hidden="1">0.01</definedName>
    <definedName name="_AtRisk_SimSetting_ConvergenceTolerance" localSheetId="4" hidden="1">0.01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localSheetId="5" hidden="1">7</definedName>
    <definedName name="_AtRisk_SimSetting_RandomNumberGenerator" localSheetId="4" hidden="1">7</definedName>
    <definedName name="_AtRisk_SimSetting_RandomNumberGenerator" hidden="1">0</definedName>
    <definedName name="_AtRisk_SimSetting_ReportsList" localSheetId="5" hidden="1">2</definedName>
    <definedName name="_AtRisk_SimSetting_ReportsList" localSheetId="4" hidden="1">2</definedName>
    <definedName name="_AtRisk_SimSetting_ReportsList" hidden="1">1</definedName>
    <definedName name="_AtRisk_SimSetting_SimNameCount" hidden="1">0</definedName>
    <definedName name="_AtRisk_SimSetting_SmartSensitivityAnalysisEnabled" localSheetId="5" hidden="1">FALSE</definedName>
    <definedName name="_AtRisk_SimSetting_SmartSensitivityAnalysisEnabled" localSheetId="4" hidden="1">FALSE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localSheetId="5" hidden="1">0</definedName>
    <definedName name="_AtRisk_SimSetting_StdRecalcWithoutRiskStatic" localSheetId="4" hidden="1">0</definedName>
    <definedName name="_AtRisk_SimSetting_StdRecalcWithoutRiskStatic" hidden="1">1</definedName>
    <definedName name="_AtRisk_SimSetting_StdRecalcWithoutRiskStaticPercentile" hidden="1">0.5</definedName>
    <definedName name="_BQ4.1" localSheetId="5" hidden="1">#REF!</definedName>
    <definedName name="_BQ4.1" localSheetId="3" hidden="1">#REF!</definedName>
    <definedName name="_BQ4.1" localSheetId="4" hidden="1">#REF!</definedName>
    <definedName name="_BQ4.1" hidden="1">#REF!</definedName>
    <definedName name="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cr1" localSheetId="5" hidden="1">{#N/A,#N/A,TRUE,"Cover";#N/A,#N/A,TRUE,"Conts";#N/A,#N/A,TRUE,"VOS";#N/A,#N/A,TRUE,"Warrington";#N/A,#N/A,TRUE,"Widnes"}</definedName>
    <definedName name="_ccr1" localSheetId="3" hidden="1">{#N/A,#N/A,TRUE,"Cover";#N/A,#N/A,TRUE,"Conts";#N/A,#N/A,TRUE,"VOS";#N/A,#N/A,TRUE,"Warrington";#N/A,#N/A,TRUE,"Widnes"}</definedName>
    <definedName name="_ccr1" localSheetId="4" hidden="1">{#N/A,#N/A,TRUE,"Cover";#N/A,#N/A,TRUE,"Conts";#N/A,#N/A,TRUE,"VOS";#N/A,#N/A,TRUE,"Warrington";#N/A,#N/A,TRUE,"Widnes"}</definedName>
    <definedName name="_ccr1" localSheetId="0" hidden="1">{#N/A,#N/A,TRUE,"Cover";#N/A,#N/A,TRUE,"Conts";#N/A,#N/A,TRUE,"VOS";#N/A,#N/A,TRUE,"Warrington";#N/A,#N/A,TRUE,"Widnes"}</definedName>
    <definedName name="_ccr1" hidden="1">{#N/A,#N/A,TRUE,"Cover";#N/A,#N/A,TRUE,"Conts";#N/A,#N/A,TRUE,"VOS";#N/A,#N/A,TRUE,"Warrington";#N/A,#N/A,TRUE,"Widnes"}</definedName>
    <definedName name="_ccr2" localSheetId="5" hidden="1">{#N/A,#N/A,TRUE,"Cover";#N/A,#N/A,TRUE,"Conts";#N/A,#N/A,TRUE,"VOS";#N/A,#N/A,TRUE,"Warrington";#N/A,#N/A,TRUE,"Widnes"}</definedName>
    <definedName name="_ccr2" localSheetId="3" hidden="1">{#N/A,#N/A,TRUE,"Cover";#N/A,#N/A,TRUE,"Conts";#N/A,#N/A,TRUE,"VOS";#N/A,#N/A,TRUE,"Warrington";#N/A,#N/A,TRUE,"Widnes"}</definedName>
    <definedName name="_ccr2" localSheetId="4" hidden="1">{#N/A,#N/A,TRUE,"Cover";#N/A,#N/A,TRUE,"Conts";#N/A,#N/A,TRUE,"VOS";#N/A,#N/A,TRUE,"Warrington";#N/A,#N/A,TRUE,"Widnes"}</definedName>
    <definedName name="_ccr2" localSheetId="0" hidden="1">{#N/A,#N/A,TRUE,"Cover";#N/A,#N/A,TRUE,"Conts";#N/A,#N/A,TRUE,"VOS";#N/A,#N/A,TRUE,"Warrington";#N/A,#N/A,TRUE,"Widnes"}</definedName>
    <definedName name="_ccr2" hidden="1">{#N/A,#N/A,TRUE,"Cover";#N/A,#N/A,TRUE,"Conts";#N/A,#N/A,TRUE,"VOS";#N/A,#N/A,TRUE,"Warrington";#N/A,#N/A,TRUE,"Widnes"}</definedName>
    <definedName name="_com2" localSheetId="5" hidden="1">{"'Break down'!$A$4"}</definedName>
    <definedName name="_com2" localSheetId="3" hidden="1">{"'Break down'!$A$4"}</definedName>
    <definedName name="_com2" localSheetId="4" hidden="1">{"'Break down'!$A$4"}</definedName>
    <definedName name="_com2" localSheetId="0" hidden="1">{"'Break down'!$A$4"}</definedName>
    <definedName name="_com2" hidden="1">{"'Break down'!$A$4"}</definedName>
    <definedName name="_D1" localSheetId="5" hidden="1">{#N/A,#N/A,FALSE,"MARCH"}</definedName>
    <definedName name="_D1" localSheetId="3" hidden="1">{#N/A,#N/A,FALSE,"MARCH"}</definedName>
    <definedName name="_D1" localSheetId="4" hidden="1">{#N/A,#N/A,FALSE,"MARCH"}</definedName>
    <definedName name="_D1" localSheetId="0" hidden="1">{#N/A,#N/A,FALSE,"MARCH"}</definedName>
    <definedName name="_D1" hidden="1">{#N/A,#N/A,FALSE,"MARCH"}</definedName>
    <definedName name="_dec05" localSheetId="5" hidden="1">{"'Sheet1'!$A$4386:$N$4591"}</definedName>
    <definedName name="_dec05" localSheetId="3" hidden="1">{"'Sheet1'!$A$4386:$N$4591"}</definedName>
    <definedName name="_dec05" localSheetId="4" hidden="1">{"'Sheet1'!$A$4386:$N$4591"}</definedName>
    <definedName name="_dec05" localSheetId="0" hidden="1">{"'Sheet1'!$A$4386:$N$4591"}</definedName>
    <definedName name="_dec05" hidden="1">{"'Sheet1'!$A$4386:$N$4591"}</definedName>
    <definedName name="_DEC22" localSheetId="5" hidden="1">{#N/A,#N/A,TRUE,"arnitower";#N/A,#N/A,TRUE,"arnigarage "}</definedName>
    <definedName name="_DEC22" localSheetId="3" hidden="1">{#N/A,#N/A,TRUE,"arnitower";#N/A,#N/A,TRUE,"arnigarage "}</definedName>
    <definedName name="_DEC22" localSheetId="4" hidden="1">{#N/A,#N/A,TRUE,"arnitower";#N/A,#N/A,TRUE,"arnigarage "}</definedName>
    <definedName name="_DEC22" localSheetId="0" hidden="1">{#N/A,#N/A,TRUE,"arnitower";#N/A,#N/A,TRUE,"arnigarage "}</definedName>
    <definedName name="_DEC22" hidden="1">{#N/A,#N/A,TRUE,"arnitower";#N/A,#N/A,TRUE,"arnigarage "}</definedName>
    <definedName name="_Dist_Bin" localSheetId="5" hidden="1">[21]BID!#REF!</definedName>
    <definedName name="_Dist_Bin" localSheetId="3" hidden="1">[22]BID!#REF!</definedName>
    <definedName name="_Dist_Bin" localSheetId="4" hidden="1">[21]BID!#REF!</definedName>
    <definedName name="_Dist_Bin" hidden="1">[23]BID!#REF!</definedName>
    <definedName name="_Dist_Values" localSheetId="5" hidden="1">[21]BID!#REF!</definedName>
    <definedName name="_Dist_Values" localSheetId="3" hidden="1">[22]BID!#REF!</definedName>
    <definedName name="_Dist_Values" localSheetId="4" hidden="1">[21]BID!#REF!</definedName>
    <definedName name="_Dist_Values" hidden="1">[23]BID!#REF!</definedName>
    <definedName name="_EE1" localSheetId="5" hidden="1">{#N/A,#N/A,FALSE,"단가표지"}</definedName>
    <definedName name="_EE1" localSheetId="3" hidden="1">{#N/A,#N/A,FALSE,"단가표지"}</definedName>
    <definedName name="_EE1" localSheetId="4" hidden="1">{#N/A,#N/A,FALSE,"단가표지"}</definedName>
    <definedName name="_EE1" localSheetId="0" hidden="1">{#N/A,#N/A,FALSE,"단가표지"}</definedName>
    <definedName name="_EE1" hidden="1">{#N/A,#N/A,FALSE,"단가표지"}</definedName>
    <definedName name="_ert34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ert34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ert3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ff2" localSheetId="5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fff2" localSheetId="3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fff2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fff2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fff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Fill" localSheetId="5" hidden="1">#REF!</definedName>
    <definedName name="_Fill" localSheetId="3" hidden="1">#REF!</definedName>
    <definedName name="_Fill" localSheetId="4" hidden="1">#REF!</definedName>
    <definedName name="_Fill" localSheetId="0" hidden="1">#REF!</definedName>
    <definedName name="_Fill" hidden="1">#REF!</definedName>
    <definedName name="_Fill1" localSheetId="5" hidden="1">#REF!</definedName>
    <definedName name="_Fill1" localSheetId="4" hidden="1">#REF!</definedName>
    <definedName name="_Fill1" hidden="1">#REF!</definedName>
    <definedName name="_xlnm._FilterDatabase" localSheetId="7" hidden="1">'ADD2-VO-REGISTER - R1'!$A$9:$U$90</definedName>
    <definedName name="_xlnm._FilterDatabase" localSheetId="5" hidden="1">'Annex 9 - IPC 49'!$B$1:$Z$112</definedName>
    <definedName name="_xlnm._FilterDatabase" localSheetId="3" hidden="1">#REF!</definedName>
    <definedName name="_xlnm._FilterDatabase" localSheetId="2" hidden="1">'PS COMPLETED WORKS 171m (2)'!$C$5:$BO$5</definedName>
    <definedName name="_xlnm._FilterDatabase" localSheetId="1" hidden="1">'PS FUTURE WORKS 91m'!$B$5:$AT$5</definedName>
    <definedName name="_xlnm._FilterDatabase" localSheetId="4" hidden="1">'SOA Nov 21'!$C$17:$D$35</definedName>
    <definedName name="_xlnm._FilterDatabase" localSheetId="0" hidden="1">'Summary Contract'!$A$5:$H$5</definedName>
    <definedName name="_xlnm._FilterDatabase" hidden="1">#REF!</definedName>
    <definedName name="_fin2" localSheetId="5" hidden="1">#REF!</definedName>
    <definedName name="_fin2" localSheetId="3" hidden="1">#REF!</definedName>
    <definedName name="_fin2" localSheetId="4" hidden="1">#REF!</definedName>
    <definedName name="_fin2" localSheetId="0" hidden="1">#REF!</definedName>
    <definedName name="_fin2" hidden="1">#REF!</definedName>
    <definedName name="_gc09" localSheetId="5" hidden="1">{#N/A,#N/A,TRUE,"arnitower";#N/A,#N/A,TRUE,"arnigarage "}</definedName>
    <definedName name="_gc09" localSheetId="3" hidden="1">{#N/A,#N/A,TRUE,"arnitower";#N/A,#N/A,TRUE,"arnigarage "}</definedName>
    <definedName name="_gc09" localSheetId="4" hidden="1">{#N/A,#N/A,TRUE,"arnitower";#N/A,#N/A,TRUE,"arnigarage "}</definedName>
    <definedName name="_gc09" localSheetId="0" hidden="1">{#N/A,#N/A,TRUE,"arnitower";#N/A,#N/A,TRUE,"arnigarage "}</definedName>
    <definedName name="_gc09" hidden="1">{#N/A,#N/A,TRUE,"arnitower";#N/A,#N/A,TRUE,"arnigarage "}</definedName>
    <definedName name="_ggg2" localSheetId="5" hidden="1">{"View1",#N/A,FALSE,"Sheet1";"View2",#N/A,FALSE,"Sheet1"}</definedName>
    <definedName name="_ggg2" localSheetId="3" hidden="1">{"View1",#N/A,FALSE,"Sheet1";"View2",#N/A,FALSE,"Sheet1"}</definedName>
    <definedName name="_ggg2" localSheetId="4" hidden="1">{"View1",#N/A,FALSE,"Sheet1";"View2",#N/A,FALSE,"Sheet1"}</definedName>
    <definedName name="_ggg2" localSheetId="0" hidden="1">{"View1",#N/A,FALSE,"Sheet1";"View2",#N/A,FALSE,"Sheet1"}</definedName>
    <definedName name="_ggg2" hidden="1">{"View1",#N/A,FALSE,"Sheet1";"View2",#N/A,FALSE,"Sheet1"}</definedName>
    <definedName name="_ggg3" localSheetId="5" hidden="1">{"View1",#N/A,FALSE,"Sheet1";"View2",#N/A,FALSE,"Sheet1"}</definedName>
    <definedName name="_ggg3" localSheetId="3" hidden="1">{"View1",#N/A,FALSE,"Sheet1";"View2",#N/A,FALSE,"Sheet1"}</definedName>
    <definedName name="_ggg3" localSheetId="4" hidden="1">{"View1",#N/A,FALSE,"Sheet1";"View2",#N/A,FALSE,"Sheet1"}</definedName>
    <definedName name="_ggg3" localSheetId="0" hidden="1">{"View1",#N/A,FALSE,"Sheet1";"View2",#N/A,FALSE,"Sheet1"}</definedName>
    <definedName name="_ggg3" hidden="1">{"View1",#N/A,FALSE,"Sheet1";"View2",#N/A,FALSE,"Sheet1"}</definedName>
    <definedName name="_hp10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Key1" localSheetId="5" hidden="1">#REF!</definedName>
    <definedName name="_Key1" localSheetId="4" hidden="1">#REF!</definedName>
    <definedName name="_Key1" hidden="1">#REF!</definedName>
    <definedName name="_Key2" localSheetId="5" hidden="1">#REF!</definedName>
    <definedName name="_Key2" localSheetId="4" hidden="1">#REF!</definedName>
    <definedName name="_Key2" hidden="1">#REF!</definedName>
    <definedName name="_KJL0802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KJL0802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KJL0802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KJL0802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KJL080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le3" localSheetId="5" hidden="1">{"'Break down'!$A$4"}</definedName>
    <definedName name="_le3" localSheetId="3" hidden="1">{"'Break down'!$A$4"}</definedName>
    <definedName name="_le3" localSheetId="4" hidden="1">{"'Break down'!$A$4"}</definedName>
    <definedName name="_le3" localSheetId="0" hidden="1">{"'Break down'!$A$4"}</definedName>
    <definedName name="_le3" hidden="1">{"'Break down'!$A$4"}</definedName>
    <definedName name="_MatInverse_In" localSheetId="4" hidden="1">#REF!</definedName>
    <definedName name="_MatInverse_In" hidden="1">#REF!</definedName>
    <definedName name="_may1" localSheetId="5" hidden="1">{#N/A,#N/A,FALSE,"MARCH"}</definedName>
    <definedName name="_may1" localSheetId="3" hidden="1">{#N/A,#N/A,FALSE,"MARCH"}</definedName>
    <definedName name="_may1" localSheetId="4" hidden="1">{#N/A,#N/A,FALSE,"MARCH"}</definedName>
    <definedName name="_may1" localSheetId="0" hidden="1">{#N/A,#N/A,FALSE,"MARCH"}</definedName>
    <definedName name="_may1" hidden="1">{#N/A,#N/A,FALSE,"MARCH"}</definedName>
    <definedName name="_MCC3" localSheetId="5" hidden="1">{#N/A,#N/A,FALSE,"CCTV"}</definedName>
    <definedName name="_MCC3" localSheetId="3" hidden="1">{#N/A,#N/A,FALSE,"CCTV"}</definedName>
    <definedName name="_MCC3" localSheetId="4" hidden="1">{#N/A,#N/A,FALSE,"CCTV"}</definedName>
    <definedName name="_MCC3" localSheetId="0" hidden="1">{#N/A,#N/A,FALSE,"CCTV"}</definedName>
    <definedName name="_MCC3" hidden="1">{#N/A,#N/A,FALSE,"CCTV"}</definedName>
    <definedName name="_new8" localSheetId="5" hidden="1">[4]GRSummary!#REF!</definedName>
    <definedName name="_new8" localSheetId="3" hidden="1">[5]GRSummary!#REF!</definedName>
    <definedName name="_new8" localSheetId="4" hidden="1">[4]GRSummary!#REF!</definedName>
    <definedName name="_new8" hidden="1">[6]GRSummary!#REF!</definedName>
    <definedName name="_ngk1109" localSheetId="5" hidden="1">{#N/A,#N/A,FALSE,"估價單  (3)"}</definedName>
    <definedName name="_ngk1109" localSheetId="3" hidden="1">{#N/A,#N/A,FALSE,"估價單  (3)"}</definedName>
    <definedName name="_ngk1109" localSheetId="4" hidden="1">{#N/A,#N/A,FALSE,"估價單  (3)"}</definedName>
    <definedName name="_ngk1109" localSheetId="0" hidden="1">{#N/A,#N/A,FALSE,"估價單  (3)"}</definedName>
    <definedName name="_ngk1109" hidden="1">{#N/A,#N/A,FALSE,"估價單  (3)"}</definedName>
    <definedName name="_nil1" localSheetId="5" hidden="1">{"Inflation-BaseYear",#N/A,FALSE,"Inputs"}</definedName>
    <definedName name="_nil1" localSheetId="3" hidden="1">{"Inflation-BaseYear",#N/A,FALSE,"Inputs"}</definedName>
    <definedName name="_nil1" localSheetId="4" hidden="1">{"Inflation-BaseYear",#N/A,FALSE,"Inputs"}</definedName>
    <definedName name="_nil1" localSheetId="0" hidden="1">{"Inflation-BaseYear",#N/A,FALSE,"Inputs"}</definedName>
    <definedName name="_nil1" hidden="1">{"Inflation-BaseYear",#N/A,FALSE,"Inputs"}</definedName>
    <definedName name="_nil2" localSheetId="5" hidden="1">{"Output-3Column",#N/A,FALSE,"Output"}</definedName>
    <definedName name="_nil2" localSheetId="3" hidden="1">{"Output-3Column",#N/A,FALSE,"Output"}</definedName>
    <definedName name="_nil2" localSheetId="4" hidden="1">{"Output-3Column",#N/A,FALSE,"Output"}</definedName>
    <definedName name="_nil2" localSheetId="0" hidden="1">{"Output-3Column",#N/A,FALSE,"Output"}</definedName>
    <definedName name="_nil2" hidden="1">{"Output-3Column",#N/A,FALSE,"Output"}</definedName>
    <definedName name="_nil3" localSheetId="5" hidden="1">{"Output-All",#N/A,FALSE,"Output"}</definedName>
    <definedName name="_nil3" localSheetId="3" hidden="1">{"Output-All",#N/A,FALSE,"Output"}</definedName>
    <definedName name="_nil3" localSheetId="4" hidden="1">{"Output-All",#N/A,FALSE,"Output"}</definedName>
    <definedName name="_nil3" localSheetId="0" hidden="1">{"Output-All",#N/A,FALSE,"Output"}</definedName>
    <definedName name="_nil3" hidden="1">{"Output-All",#N/A,FALSE,"Output"}</definedName>
    <definedName name="_nil4" localSheetId="5" hidden="1">{"Output-BaseYear",#N/A,FALSE,"Output"}</definedName>
    <definedName name="_nil4" localSheetId="3" hidden="1">{"Output-BaseYear",#N/A,FALSE,"Output"}</definedName>
    <definedName name="_nil4" localSheetId="4" hidden="1">{"Output-BaseYear",#N/A,FALSE,"Output"}</definedName>
    <definedName name="_nil4" localSheetId="0" hidden="1">{"Output-BaseYear",#N/A,FALSE,"Output"}</definedName>
    <definedName name="_nil4" hidden="1">{"Output-BaseYear",#N/A,FALSE,"Output"}</definedName>
    <definedName name="_nil5" localSheetId="5" hidden="1">{"Output-Min",#N/A,FALSE,"Output"}</definedName>
    <definedName name="_nil5" localSheetId="3" hidden="1">{"Output-Min",#N/A,FALSE,"Output"}</definedName>
    <definedName name="_nil5" localSheetId="4" hidden="1">{"Output-Min",#N/A,FALSE,"Output"}</definedName>
    <definedName name="_nil5" localSheetId="0" hidden="1">{"Output-Min",#N/A,FALSE,"Output"}</definedName>
    <definedName name="_nil5" hidden="1">{"Output-Min",#N/A,FALSE,"Output"}</definedName>
    <definedName name="_nil6" localSheetId="5" hidden="1">{"Output%",#N/A,FALSE,"Output"}</definedName>
    <definedName name="_nil6" localSheetId="3" hidden="1">{"Output%",#N/A,FALSE,"Output"}</definedName>
    <definedName name="_nil6" localSheetId="4" hidden="1">{"Output%",#N/A,FALSE,"Output"}</definedName>
    <definedName name="_nil6" localSheetId="0" hidden="1">{"Output%",#N/A,FALSE,"Output"}</definedName>
    <definedName name="_nil6" hidden="1">{"Output%",#N/A,FALSE,"Output"}</definedName>
    <definedName name="_nil7" localSheetId="5" hidden="1">{#N/A,#N/A,FALSE,"963YR";#N/A,#N/A,FALSE,"mkt mix";#N/A,#N/A,FALSE,"sect 5";#N/A,#N/A,FALSE,"sect 6";#N/A,#N/A,FALSE,"csh";#N/A,#N/A,FALSE,"capx";#N/A,#N/A,FALSE,"bal sheet"}</definedName>
    <definedName name="_nil7" localSheetId="3" hidden="1">{#N/A,#N/A,FALSE,"963YR";#N/A,#N/A,FALSE,"mkt mix";#N/A,#N/A,FALSE,"sect 5";#N/A,#N/A,FALSE,"sect 6";#N/A,#N/A,FALSE,"csh";#N/A,#N/A,FALSE,"capx";#N/A,#N/A,FALSE,"bal sheet"}</definedName>
    <definedName name="_nil7" localSheetId="4" hidden="1">{#N/A,#N/A,FALSE,"963YR";#N/A,#N/A,FALSE,"mkt mix";#N/A,#N/A,FALSE,"sect 5";#N/A,#N/A,FALSE,"sect 6";#N/A,#N/A,FALSE,"csh";#N/A,#N/A,FALSE,"capx";#N/A,#N/A,FALSE,"bal sheet"}</definedName>
    <definedName name="_nil7" localSheetId="0" hidden="1">{#N/A,#N/A,FALSE,"963YR";#N/A,#N/A,FALSE,"mkt mix";#N/A,#N/A,FALSE,"sect 5";#N/A,#N/A,FALSE,"sect 6";#N/A,#N/A,FALSE,"csh";#N/A,#N/A,FALSE,"capx";#N/A,#N/A,FALSE,"bal sheet"}</definedName>
    <definedName name="_nil7" hidden="1">{#N/A,#N/A,FALSE,"963YR";#N/A,#N/A,FALSE,"mkt mix";#N/A,#N/A,FALSE,"sect 5";#N/A,#N/A,FALSE,"sect 6";#N/A,#N/A,FALSE,"csh";#N/A,#N/A,FALSE,"capx";#N/A,#N/A,FALSE,"bal sheet"}</definedName>
    <definedName name="_old3" localSheetId="5" hidden="1">{#N/A,#N/A,FALSE,"Summary";#N/A,#N/A,FALSE,"3TJ";#N/A,#N/A,FALSE,"3TN";#N/A,#N/A,FALSE,"3TP";#N/A,#N/A,FALSE,"3SJ";#N/A,#N/A,FALSE,"3CJ";#N/A,#N/A,FALSE,"3CN";#N/A,#N/A,FALSE,"3CP";#N/A,#N/A,FALSE,"3A"}</definedName>
    <definedName name="_old3" localSheetId="3" hidden="1">{#N/A,#N/A,FALSE,"Summary";#N/A,#N/A,FALSE,"3TJ";#N/A,#N/A,FALSE,"3TN";#N/A,#N/A,FALSE,"3TP";#N/A,#N/A,FALSE,"3SJ";#N/A,#N/A,FALSE,"3CJ";#N/A,#N/A,FALSE,"3CN";#N/A,#N/A,FALSE,"3CP";#N/A,#N/A,FALSE,"3A"}</definedName>
    <definedName name="_old3" localSheetId="4" hidden="1">{#N/A,#N/A,FALSE,"Summary";#N/A,#N/A,FALSE,"3TJ";#N/A,#N/A,FALSE,"3TN";#N/A,#N/A,FALSE,"3TP";#N/A,#N/A,FALSE,"3SJ";#N/A,#N/A,FALSE,"3CJ";#N/A,#N/A,FALSE,"3CN";#N/A,#N/A,FALSE,"3CP";#N/A,#N/A,FALSE,"3A"}</definedName>
    <definedName name="_old3" localSheetId="0" hidden="1">{#N/A,#N/A,FALSE,"Summary";#N/A,#N/A,FALSE,"3TJ";#N/A,#N/A,FALSE,"3TN";#N/A,#N/A,FALSE,"3TP";#N/A,#N/A,FALSE,"3SJ";#N/A,#N/A,FALSE,"3CJ";#N/A,#N/A,FALSE,"3CN";#N/A,#N/A,FALSE,"3CP";#N/A,#N/A,FALSE,"3A"}</definedName>
    <definedName name="_old3" hidden="1">{#N/A,#N/A,FALSE,"Summary";#N/A,#N/A,FALSE,"3TJ";#N/A,#N/A,FALSE,"3TN";#N/A,#N/A,FALSE,"3TP";#N/A,#N/A,FALSE,"3SJ";#N/A,#N/A,FALSE,"3CJ";#N/A,#N/A,FALSE,"3CN";#N/A,#N/A,FALSE,"3CP";#N/A,#N/A,FALSE,"3A"}</definedName>
    <definedName name="_old5" localSheetId="5" hidden="1">{#N/A,#N/A,FALSE,"Summary";#N/A,#N/A,FALSE,"3TJ";#N/A,#N/A,FALSE,"3TN";#N/A,#N/A,FALSE,"3TP";#N/A,#N/A,FALSE,"3SJ";#N/A,#N/A,FALSE,"3CJ";#N/A,#N/A,FALSE,"3CN";#N/A,#N/A,FALSE,"3CP";#N/A,#N/A,FALSE,"3A"}</definedName>
    <definedName name="_old5" localSheetId="3" hidden="1">{#N/A,#N/A,FALSE,"Summary";#N/A,#N/A,FALSE,"3TJ";#N/A,#N/A,FALSE,"3TN";#N/A,#N/A,FALSE,"3TP";#N/A,#N/A,FALSE,"3SJ";#N/A,#N/A,FALSE,"3CJ";#N/A,#N/A,FALSE,"3CN";#N/A,#N/A,FALSE,"3CP";#N/A,#N/A,FALSE,"3A"}</definedName>
    <definedName name="_old5" localSheetId="4" hidden="1">{#N/A,#N/A,FALSE,"Summary";#N/A,#N/A,FALSE,"3TJ";#N/A,#N/A,FALSE,"3TN";#N/A,#N/A,FALSE,"3TP";#N/A,#N/A,FALSE,"3SJ";#N/A,#N/A,FALSE,"3CJ";#N/A,#N/A,FALSE,"3CN";#N/A,#N/A,FALSE,"3CP";#N/A,#N/A,FALSE,"3A"}</definedName>
    <definedName name="_old5" localSheetId="0" hidden="1">{#N/A,#N/A,FALSE,"Summary";#N/A,#N/A,FALSE,"3TJ";#N/A,#N/A,FALSE,"3TN";#N/A,#N/A,FALSE,"3TP";#N/A,#N/A,FALSE,"3SJ";#N/A,#N/A,FALSE,"3CJ";#N/A,#N/A,FALSE,"3CN";#N/A,#N/A,FALSE,"3CP";#N/A,#N/A,FALSE,"3A"}</definedName>
    <definedName name="_old5" hidden="1">{#N/A,#N/A,FALSE,"Summary";#N/A,#N/A,FALSE,"3TJ";#N/A,#N/A,FALSE,"3TN";#N/A,#N/A,FALSE,"3TP";#N/A,#N/A,FALSE,"3SJ";#N/A,#N/A,FALSE,"3CJ";#N/A,#N/A,FALSE,"3CN";#N/A,#N/A,FALSE,"3CP";#N/A,#N/A,FALSE,"3A"}</definedName>
    <definedName name="_old7" localSheetId="5" hidden="1">{#N/A,#N/A,FALSE,"Summary";#N/A,#N/A,FALSE,"3TJ";#N/A,#N/A,FALSE,"3TN";#N/A,#N/A,FALSE,"3TP";#N/A,#N/A,FALSE,"3SJ";#N/A,#N/A,FALSE,"3CJ";#N/A,#N/A,FALSE,"3CN";#N/A,#N/A,FALSE,"3CP";#N/A,#N/A,FALSE,"3A"}</definedName>
    <definedName name="_old7" localSheetId="3" hidden="1">{#N/A,#N/A,FALSE,"Summary";#N/A,#N/A,FALSE,"3TJ";#N/A,#N/A,FALSE,"3TN";#N/A,#N/A,FALSE,"3TP";#N/A,#N/A,FALSE,"3SJ";#N/A,#N/A,FALSE,"3CJ";#N/A,#N/A,FALSE,"3CN";#N/A,#N/A,FALSE,"3CP";#N/A,#N/A,FALSE,"3A"}</definedName>
    <definedName name="_old7" localSheetId="4" hidden="1">{#N/A,#N/A,FALSE,"Summary";#N/A,#N/A,FALSE,"3TJ";#N/A,#N/A,FALSE,"3TN";#N/A,#N/A,FALSE,"3TP";#N/A,#N/A,FALSE,"3SJ";#N/A,#N/A,FALSE,"3CJ";#N/A,#N/A,FALSE,"3CN";#N/A,#N/A,FALSE,"3CP";#N/A,#N/A,FALSE,"3A"}</definedName>
    <definedName name="_old7" localSheetId="0" hidden="1">{#N/A,#N/A,FALSE,"Summary";#N/A,#N/A,FALSE,"3TJ";#N/A,#N/A,FALSE,"3TN";#N/A,#N/A,FALSE,"3TP";#N/A,#N/A,FALSE,"3SJ";#N/A,#N/A,FALSE,"3CJ";#N/A,#N/A,FALSE,"3CN";#N/A,#N/A,FALSE,"3CP";#N/A,#N/A,FALSE,"3A"}</definedName>
    <definedName name="_old7" hidden="1">{#N/A,#N/A,FALSE,"Summary";#N/A,#N/A,FALSE,"3TJ";#N/A,#N/A,FALSE,"3TN";#N/A,#N/A,FALSE,"3TP";#N/A,#N/A,FALSE,"3SJ";#N/A,#N/A,FALSE,"3CJ";#N/A,#N/A,FALSE,"3CN";#N/A,#N/A,FALSE,"3CP";#N/A,#N/A,FALSE,"3A"}</definedName>
    <definedName name="_old88" localSheetId="5" hidden="1">{#N/A,#N/A,FALSE,"Summary";#N/A,#N/A,FALSE,"3TJ";#N/A,#N/A,FALSE,"3TN";#N/A,#N/A,FALSE,"3TP";#N/A,#N/A,FALSE,"3SJ";#N/A,#N/A,FALSE,"3CJ";#N/A,#N/A,FALSE,"3CN";#N/A,#N/A,FALSE,"3CP";#N/A,#N/A,FALSE,"3A"}</definedName>
    <definedName name="_old88" localSheetId="3" hidden="1">{#N/A,#N/A,FALSE,"Summary";#N/A,#N/A,FALSE,"3TJ";#N/A,#N/A,FALSE,"3TN";#N/A,#N/A,FALSE,"3TP";#N/A,#N/A,FALSE,"3SJ";#N/A,#N/A,FALSE,"3CJ";#N/A,#N/A,FALSE,"3CN";#N/A,#N/A,FALSE,"3CP";#N/A,#N/A,FALSE,"3A"}</definedName>
    <definedName name="_old88" localSheetId="4" hidden="1">{#N/A,#N/A,FALSE,"Summary";#N/A,#N/A,FALSE,"3TJ";#N/A,#N/A,FALSE,"3TN";#N/A,#N/A,FALSE,"3TP";#N/A,#N/A,FALSE,"3SJ";#N/A,#N/A,FALSE,"3CJ";#N/A,#N/A,FALSE,"3CN";#N/A,#N/A,FALSE,"3CP";#N/A,#N/A,FALSE,"3A"}</definedName>
    <definedName name="_old88" localSheetId="0" hidden="1">{#N/A,#N/A,FALSE,"Summary";#N/A,#N/A,FALSE,"3TJ";#N/A,#N/A,FALSE,"3TN";#N/A,#N/A,FALSE,"3TP";#N/A,#N/A,FALSE,"3SJ";#N/A,#N/A,FALSE,"3CJ";#N/A,#N/A,FALSE,"3CN";#N/A,#N/A,FALSE,"3CP";#N/A,#N/A,FALSE,"3A"}</definedName>
    <definedName name="_old88" hidden="1">{#N/A,#N/A,FALSE,"Summary";#N/A,#N/A,FALSE,"3TJ";#N/A,#N/A,FALSE,"3TN";#N/A,#N/A,FALSE,"3TP";#N/A,#N/A,FALSE,"3SJ";#N/A,#N/A,FALSE,"3CJ";#N/A,#N/A,FALSE,"3CN";#N/A,#N/A,FALSE,"3CP";#N/A,#N/A,FALSE,"3A"}</definedName>
    <definedName name="_Order1" localSheetId="5" hidden="1">255</definedName>
    <definedName name="_Order1" localSheetId="4" hidden="1">255</definedName>
    <definedName name="_Order1" hidden="1">255</definedName>
    <definedName name="_order12" hidden="1">0</definedName>
    <definedName name="_Order2" hidden="1">255</definedName>
    <definedName name="_Parse_In" localSheetId="5" hidden="1">[24]PriceSummary!#REF!</definedName>
    <definedName name="_Parse_In" localSheetId="3" hidden="1">[25]PriceSummary!#REF!</definedName>
    <definedName name="_Parse_In" localSheetId="4" hidden="1">[24]PriceSummary!#REF!</definedName>
    <definedName name="_Parse_In" hidden="1">[26]PriceSummary!#REF!</definedName>
    <definedName name="_Parse_Out" localSheetId="5" hidden="1">#REF!</definedName>
    <definedName name="_Parse_Out" localSheetId="3" hidden="1">#REF!</definedName>
    <definedName name="_Parse_Out" localSheetId="4" hidden="1">#REF!</definedName>
    <definedName name="_Parse_Out" localSheetId="0" hidden="1">#REF!</definedName>
    <definedName name="_Parse_Out" hidden="1">#REF!</definedName>
    <definedName name="_PK2" localSheetId="5" hidden="1">{"'장비'!$A$3:$M$12"}</definedName>
    <definedName name="_PK2" localSheetId="3" hidden="1">{"'장비'!$A$3:$M$12"}</definedName>
    <definedName name="_PK2" localSheetId="4" hidden="1">{"'장비'!$A$3:$M$12"}</definedName>
    <definedName name="_PK2" localSheetId="0" hidden="1">{"'장비'!$A$3:$M$12"}</definedName>
    <definedName name="_PK2" hidden="1">{"'장비'!$A$3:$M$12"}</definedName>
    <definedName name="_PKG3" localSheetId="5" hidden="1">{"'장비'!$A$3:$M$12"}</definedName>
    <definedName name="_PKG3" localSheetId="3" hidden="1">{"'장비'!$A$3:$M$12"}</definedName>
    <definedName name="_PKG3" localSheetId="4" hidden="1">{"'장비'!$A$3:$M$12"}</definedName>
    <definedName name="_PKG3" localSheetId="0" hidden="1">{"'장비'!$A$3:$M$12"}</definedName>
    <definedName name="_PKG3" hidden="1">{"'장비'!$A$3:$M$12"}</definedName>
    <definedName name="_pub2" hidden="1">"L10003649.xls"</definedName>
    <definedName name="_RAB00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egression_Int" hidden="1">1</definedName>
    <definedName name="_Regression_Out" localSheetId="5" hidden="1">#REF!</definedName>
    <definedName name="_Regression_Out" localSheetId="3" hidden="1">#REF!</definedName>
    <definedName name="_Regression_Out" localSheetId="4" hidden="1">#REF!</definedName>
    <definedName name="_Regression_Out" hidden="1">#REF!</definedName>
    <definedName name="_Regression_X" localSheetId="5" hidden="1">#REF!</definedName>
    <definedName name="_Regression_X" localSheetId="4" hidden="1">#REF!</definedName>
    <definedName name="_Regression_X" hidden="1">#REF!</definedName>
    <definedName name="_Regression_Y" localSheetId="5" hidden="1">#REF!</definedName>
    <definedName name="_Regression_Y" localSheetId="4" hidden="1">#REF!</definedName>
    <definedName name="_Regression_Y" hidden="1">#REF!</definedName>
    <definedName name="_S3" localSheetId="5" hidden="1">{#N/A,#N/A,FALSE,"포장2"}</definedName>
    <definedName name="_S3" localSheetId="3" hidden="1">{#N/A,#N/A,FALSE,"포장2"}</definedName>
    <definedName name="_S3" localSheetId="4" hidden="1">{#N/A,#N/A,FALSE,"포장2"}</definedName>
    <definedName name="_S3" localSheetId="0" hidden="1">{#N/A,#N/A,FALSE,"포장2"}</definedName>
    <definedName name="_S3" hidden="1">{#N/A,#N/A,FALSE,"포장2"}</definedName>
    <definedName name="_Sort" localSheetId="4" hidden="1">#REF!</definedName>
    <definedName name="_Sort" hidden="1">#REF!</definedName>
    <definedName name="_t1" localSheetId="5" hidden="1">#REF!</definedName>
    <definedName name="_t1" localSheetId="3" hidden="1">#REF!</definedName>
    <definedName name="_t1" localSheetId="4" hidden="1">#REF!</definedName>
    <definedName name="_t1" localSheetId="0" hidden="1">#REF!</definedName>
    <definedName name="_t1" hidden="1">#REF!</definedName>
    <definedName name="_t2" localSheetId="5" hidden="1">#REF!</definedName>
    <definedName name="_t2" localSheetId="4" hidden="1">#REF!</definedName>
    <definedName name="_t2" hidden="1">#REF!</definedName>
    <definedName name="_Table1_In1" localSheetId="5" hidden="1">#REF!</definedName>
    <definedName name="_Table1_In1" localSheetId="3" hidden="1">#REF!</definedName>
    <definedName name="_Table1_In1" localSheetId="4" hidden="1">#REF!</definedName>
    <definedName name="_Table1_In1" localSheetId="0" hidden="1">#REF!</definedName>
    <definedName name="_Table1_In1" hidden="1">#REF!</definedName>
    <definedName name="_Table1_Out" localSheetId="5" hidden="1">#REF!</definedName>
    <definedName name="_Table1_Out" localSheetId="4" hidden="1">#REF!</definedName>
    <definedName name="_Table1_Out" hidden="1">#REF!</definedName>
    <definedName name="_table2" localSheetId="4" hidden="1">#REF!</definedName>
    <definedName name="_table2" hidden="1">#REF!</definedName>
    <definedName name="_Table2_In1" localSheetId="4" hidden="1">#REF!</definedName>
    <definedName name="_Table2_In1" hidden="1">#REF!</definedName>
    <definedName name="_Table2_In2" localSheetId="4" hidden="1">#REF!</definedName>
    <definedName name="_Table2_In2" hidden="1">#REF!</definedName>
    <definedName name="_Table2_Out" localSheetId="4" hidden="1">#REF!</definedName>
    <definedName name="_Table2_Out" hidden="1">#REF!</definedName>
    <definedName name="_table3" localSheetId="4" hidden="1">#REF!</definedName>
    <definedName name="_table3" hidden="1">#REF!</definedName>
    <definedName name="_TC1" localSheetId="5" hidden="1">{#N/A,#N/A,FALSE,"물량산출"}</definedName>
    <definedName name="_TC1" localSheetId="3" hidden="1">{#N/A,#N/A,FALSE,"물량산출"}</definedName>
    <definedName name="_TC1" localSheetId="4" hidden="1">{#N/A,#N/A,FALSE,"물량산출"}</definedName>
    <definedName name="_TC1" localSheetId="0" hidden="1">{#N/A,#N/A,FALSE,"물량산출"}</definedName>
    <definedName name="_TC1" hidden="1">{#N/A,#N/A,FALSE,"물량산출"}</definedName>
    <definedName name="_TDS2" localSheetId="5" hidden="1">{"'Sheet1'!$A$4386:$N$4591"}</definedName>
    <definedName name="_TDS2" localSheetId="3" hidden="1">{"'Sheet1'!$A$4386:$N$4591"}</definedName>
    <definedName name="_TDS2" localSheetId="4" hidden="1">{"'Sheet1'!$A$4386:$N$4591"}</definedName>
    <definedName name="_TDS2" localSheetId="0" hidden="1">{"'Sheet1'!$A$4386:$N$4591"}</definedName>
    <definedName name="_TDS2" hidden="1">{"'Sheet1'!$A$4386:$N$4591"}</definedName>
    <definedName name="_tm3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wet4" localSheetId="5" hidden="1">{#N/A,#N/A,FALSE,"포장1";#N/A,#N/A,FALSE,"포장1"}</definedName>
    <definedName name="_wet4" localSheetId="3" hidden="1">{#N/A,#N/A,FALSE,"포장1";#N/A,#N/A,FALSE,"포장1"}</definedName>
    <definedName name="_wet4" localSheetId="4" hidden="1">{#N/A,#N/A,FALSE,"포장1";#N/A,#N/A,FALSE,"포장1"}</definedName>
    <definedName name="_wet4" localSheetId="0" hidden="1">{#N/A,#N/A,FALSE,"포장1";#N/A,#N/A,FALSE,"포장1"}</definedName>
    <definedName name="_wet4" hidden="1">{#N/A,#N/A,FALSE,"포장1";#N/A,#N/A,FALSE,"포장1"}</definedName>
    <definedName name="_wrn9" localSheetId="5" hidden="1">{#N/A,#N/A,TRUE,"9"" Twin, 26"" Csg";#N/A,#N/A,TRUE,"9"" Twin, 9-5'8 Csg";#N/A,#N/A,TRUE,"9"" Twin, 7"" Csg";#N/A,#N/A,TRUE,"9"" Twin, 2-7'8 Tbg"}</definedName>
    <definedName name="_wrn9" localSheetId="3" hidden="1">{#N/A,#N/A,TRUE,"9"" Twin, 26"" Csg";#N/A,#N/A,TRUE,"9"" Twin, 9-5'8 Csg";#N/A,#N/A,TRUE,"9"" Twin, 7"" Csg";#N/A,#N/A,TRUE,"9"" Twin, 2-7'8 Tbg"}</definedName>
    <definedName name="_wrn9" localSheetId="4" hidden="1">{#N/A,#N/A,TRUE,"9"" Twin, 26"" Csg";#N/A,#N/A,TRUE,"9"" Twin, 9-5'8 Csg";#N/A,#N/A,TRUE,"9"" Twin, 7"" Csg";#N/A,#N/A,TRUE,"9"" Twin, 2-7'8 Tbg"}</definedName>
    <definedName name="_wrn9" localSheetId="0" hidden="1">{#N/A,#N/A,TRUE,"9"" Twin, 26"" Csg";#N/A,#N/A,TRUE,"9"" Twin, 9-5'8 Csg";#N/A,#N/A,TRUE,"9"" Twin, 7"" Csg";#N/A,#N/A,TRUE,"9"" Twin, 2-7'8 Tbg"}</definedName>
    <definedName name="_wrn9" hidden="1">{#N/A,#N/A,TRUE,"9"" Twin, 26"" Csg";#N/A,#N/A,TRUE,"9"" Twin, 9-5'8 Csg";#N/A,#N/A,TRUE,"9"" Twin, 7"" Csg";#N/A,#N/A,TRUE,"9"" Twin, 2-7'8 Tbg"}</definedName>
    <definedName name="_yy5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yy5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yy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´cAE°eE¹" localSheetId="5" hidden="1">#REF!</definedName>
    <definedName name="´cAE°eE¹" localSheetId="4" hidden="1">#REF!</definedName>
    <definedName name="´cAE°eE¹" hidden="1">#REF!</definedName>
    <definedName name="￠￥cAE¡ÆeEⓒo" localSheetId="5" hidden="1">#REF!</definedName>
    <definedName name="￠￥cAE¡ÆeEⓒo" localSheetId="4" hidden="1">#REF!</definedName>
    <definedName name="￠￥cAE¡ÆeEⓒo" hidden="1">#REF!</definedName>
    <definedName name="A" localSheetId="3" hidden="1">{#N/A,#N/A,FALSE,"MARCH"}</definedName>
    <definedName name="A" localSheetId="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A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a\FGg" localSheetId="5" hidden="1">{#N/A,#N/A,TRUE,"Cover";#N/A,#N/A,TRUE,"Conts";#N/A,#N/A,TRUE,"VOS";#N/A,#N/A,TRUE,"Warrington";#N/A,#N/A,TRUE,"Widnes"}</definedName>
    <definedName name="a\FGg" localSheetId="3" hidden="1">{#N/A,#N/A,TRUE,"Cover";#N/A,#N/A,TRUE,"Conts";#N/A,#N/A,TRUE,"VOS";#N/A,#N/A,TRUE,"Warrington";#N/A,#N/A,TRUE,"Widnes"}</definedName>
    <definedName name="a\FGg" localSheetId="4" hidden="1">{#N/A,#N/A,TRUE,"Cover";#N/A,#N/A,TRUE,"Conts";#N/A,#N/A,TRUE,"VOS";#N/A,#N/A,TRUE,"Warrington";#N/A,#N/A,TRUE,"Widnes"}</definedName>
    <definedName name="a\FGg" localSheetId="0" hidden="1">{#N/A,#N/A,TRUE,"Cover";#N/A,#N/A,TRUE,"Conts";#N/A,#N/A,TRUE,"VOS";#N/A,#N/A,TRUE,"Warrington";#N/A,#N/A,TRUE,"Widnes"}</definedName>
    <definedName name="a\FGg" hidden="1">{#N/A,#N/A,TRUE,"Cover";#N/A,#N/A,TRUE,"Conts";#N/A,#N/A,TRUE,"VOS";#N/A,#N/A,TRUE,"Warrington";#N/A,#N/A,TRUE,"Widnes"}</definedName>
    <definedName name="a\sdasdf" localSheetId="5" hidden="1">{#N/A,#N/A,TRUE,"Cover";#N/A,#N/A,TRUE,"Conts";#N/A,#N/A,TRUE,"VOS";#N/A,#N/A,TRUE,"Warrington";#N/A,#N/A,TRUE,"Widnes"}</definedName>
    <definedName name="a\sdasdf" localSheetId="3" hidden="1">{#N/A,#N/A,TRUE,"Cover";#N/A,#N/A,TRUE,"Conts";#N/A,#N/A,TRUE,"VOS";#N/A,#N/A,TRUE,"Warrington";#N/A,#N/A,TRUE,"Widnes"}</definedName>
    <definedName name="a\sdasdf" localSheetId="4" hidden="1">{#N/A,#N/A,TRUE,"Cover";#N/A,#N/A,TRUE,"Conts";#N/A,#N/A,TRUE,"VOS";#N/A,#N/A,TRUE,"Warrington";#N/A,#N/A,TRUE,"Widnes"}</definedName>
    <definedName name="a\sdasdf" localSheetId="0" hidden="1">{#N/A,#N/A,TRUE,"Cover";#N/A,#N/A,TRUE,"Conts";#N/A,#N/A,TRUE,"VOS";#N/A,#N/A,TRUE,"Warrington";#N/A,#N/A,TRUE,"Widnes"}</definedName>
    <definedName name="a\sdasdf" hidden="1">{#N/A,#N/A,TRUE,"Cover";#N/A,#N/A,TRUE,"Conts";#N/A,#N/A,TRUE,"VOS";#N/A,#N/A,TRUE,"Warrington";#N/A,#N/A,TRUE,"Widnes"}</definedName>
    <definedName name="a2a2" localSheetId="5" hidden="1">{#N/A,#N/A,TRUE,"Financials";#N/A,#N/A,TRUE,"Operating Statistics";#N/A,#N/A,TRUE,"Capex &amp; Depreciation";#N/A,#N/A,TRUE,"Debt"}</definedName>
    <definedName name="a2a2" localSheetId="3" hidden="1">{#N/A,#N/A,TRUE,"Financials";#N/A,#N/A,TRUE,"Operating Statistics";#N/A,#N/A,TRUE,"Capex &amp; Depreciation";#N/A,#N/A,TRUE,"Debt"}</definedName>
    <definedName name="a2a2" localSheetId="4" hidden="1">{#N/A,#N/A,TRUE,"Financials";#N/A,#N/A,TRUE,"Operating Statistics";#N/A,#N/A,TRUE,"Capex &amp; Depreciation";#N/A,#N/A,TRUE,"Debt"}</definedName>
    <definedName name="a2a2" localSheetId="0" hidden="1">{#N/A,#N/A,TRUE,"Financials";#N/A,#N/A,TRUE,"Operating Statistics";#N/A,#N/A,TRUE,"Capex &amp; Depreciation";#N/A,#N/A,TRUE,"Debt"}</definedName>
    <definedName name="a2a2" hidden="1">{#N/A,#N/A,TRUE,"Financials";#N/A,#N/A,TRUE,"Operating Statistics";#N/A,#N/A,TRUE,"Capex &amp; Depreciation";#N/A,#N/A,TRUE,"Debt"}</definedName>
    <definedName name="aaaa1" localSheetId="5" hidden="1">[20]FitOutConfCentre!#REF!</definedName>
    <definedName name="aaaa1" localSheetId="3" hidden="1">[8]FitOutConfCentre!#REF!</definedName>
    <definedName name="aaaa1" localSheetId="4" hidden="1">[20]FitOutConfCentre!#REF!</definedName>
    <definedName name="aaaa1" localSheetId="0" hidden="1">[20]FitOutConfCentre!#REF!</definedName>
    <definedName name="aaaa1" hidden="1">[20]FitOutConfCentre!#REF!</definedName>
    <definedName name="AAAAA1" localSheetId="5" hidden="1">{#N/A,#N/A,TRUE,"Basic";#N/A,#N/A,TRUE,"EXT-TABLE";#N/A,#N/A,TRUE,"STEEL";#N/A,#N/A,TRUE,"INT-Table";#N/A,#N/A,TRUE,"STEEL";#N/A,#N/A,TRUE,"Door"}</definedName>
    <definedName name="AAAAA1" localSheetId="3" hidden="1">{#N/A,#N/A,TRUE,"Basic";#N/A,#N/A,TRUE,"EXT-TABLE";#N/A,#N/A,TRUE,"STEEL";#N/A,#N/A,TRUE,"INT-Table";#N/A,#N/A,TRUE,"STEEL";#N/A,#N/A,TRUE,"Door"}</definedName>
    <definedName name="AAAAA1" localSheetId="4" hidden="1">{#N/A,#N/A,TRUE,"Basic";#N/A,#N/A,TRUE,"EXT-TABLE";#N/A,#N/A,TRUE,"STEEL";#N/A,#N/A,TRUE,"INT-Table";#N/A,#N/A,TRUE,"STEEL";#N/A,#N/A,TRUE,"Door"}</definedName>
    <definedName name="AAAAA1" localSheetId="0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aa" localSheetId="5" hidden="1">{"Outflow 1",#N/A,FALSE,"Outflows-Inflows";"Outflow 2",#N/A,FALSE,"Outflows-Inflows";"Inflow 1",#N/A,FALSE,"Outflows-Inflows";"Inflow 2",#N/A,FALSE,"Outflows-Inflows"}</definedName>
    <definedName name="aaaaaaa" localSheetId="3" hidden="1">{"Outflow 1",#N/A,FALSE,"Outflows-Inflows";"Outflow 2",#N/A,FALSE,"Outflows-Inflows";"Inflow 1",#N/A,FALSE,"Outflows-Inflows";"Inflow 2",#N/A,FALSE,"Outflows-Inflows"}</definedName>
    <definedName name="aaaaaaa" localSheetId="4" hidden="1">{"Outflow 1",#N/A,FALSE,"Outflows-Inflows";"Outflow 2",#N/A,FALSE,"Outflows-Inflows";"Inflow 1",#N/A,FALSE,"Outflows-Inflows";"Inflow 2",#N/A,FALSE,"Outflows-Inflows"}</definedName>
    <definedName name="aaaaaaa" localSheetId="0" hidden="1">{"Outflow 1",#N/A,FALSE,"Outflows-Inflows";"Outflow 2",#N/A,FALSE,"Outflows-Inflows";"Inflow 1",#N/A,FALSE,"Outflows-Inflows";"Inflow 2",#N/A,FALSE,"Outflows-Inflows"}</definedName>
    <definedName name="aaaaaaa" hidden="1">{"Outflow 1",#N/A,FALSE,"Outflows-Inflows";"Outflow 2",#N/A,FALSE,"Outflows-Inflows";"Inflow 1",#N/A,FALSE,"Outflows-Inflows";"Inflow 2",#N/A,FALSE,"Outflows-Inflows"}</definedName>
    <definedName name="aaaaaaaa" localSheetId="5" hidden="1">{#N/A,#N/A,TRUE,"Cover";#N/A,#N/A,TRUE,"Conts";#N/A,#N/A,TRUE,"VOS";#N/A,#N/A,TRUE,"Warrington";#N/A,#N/A,TRUE,"Widnes"}</definedName>
    <definedName name="aaaaaaaa" localSheetId="3" hidden="1">{#N/A,#N/A,TRUE,"Cover";#N/A,#N/A,TRUE,"Conts";#N/A,#N/A,TRUE,"VOS";#N/A,#N/A,TRUE,"Warrington";#N/A,#N/A,TRUE,"Widnes"}</definedName>
    <definedName name="aaaaaaaa" localSheetId="4" hidden="1">{#N/A,#N/A,TRUE,"Cover";#N/A,#N/A,TRUE,"Conts";#N/A,#N/A,TRUE,"VOS";#N/A,#N/A,TRUE,"Warrington";#N/A,#N/A,TRUE,"Widnes"}</definedName>
    <definedName name="aaaaaaaa" localSheetId="0" hidden="1">{#N/A,#N/A,TRUE,"Cover";#N/A,#N/A,TRUE,"Conts";#N/A,#N/A,TRUE,"VOS";#N/A,#N/A,TRUE,"Warrington";#N/A,#N/A,TRUE,"Widnes"}</definedName>
    <definedName name="aaaaaaaa" hidden="1">{#N/A,#N/A,TRUE,"Cover";#N/A,#N/A,TRUE,"Conts";#N/A,#N/A,TRUE,"VOS";#N/A,#N/A,TRUE,"Warrington";#N/A,#N/A,TRUE,"Widnes"}</definedName>
    <definedName name="AAAAAAAAAAAAAAAAA" localSheetId="5" hidden="1">[20]FitOutConfCentre!#REF!</definedName>
    <definedName name="AAAAAAAAAAAAAAAAA" localSheetId="3" hidden="1">[8]FitOutConfCentre!#REF!</definedName>
    <definedName name="AAAAAAAAAAAAAAAAA" localSheetId="4" hidden="1">[20]FitOutConfCentre!#REF!</definedName>
    <definedName name="AAAAAAAAAAAAAAAAA" localSheetId="0" hidden="1">[20]FitOutConfCentre!#REF!</definedName>
    <definedName name="AAAAAAAAAAAAAAAAA" hidden="1">[20]FitOutConfCentre!#REF!</definedName>
    <definedName name="AAAAPP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AAAAPP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AAAAPP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AAAAPP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AAAAPP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aasdfa" localSheetId="5" hidden="1">{"rtn",#N/A,FALSE,"RTN";"tables",#N/A,FALSE,"RTN";"cf",#N/A,FALSE,"CF";"stats",#N/A,FALSE,"Stats";"prop",#N/A,FALSE,"Prop"}</definedName>
    <definedName name="aasdfa" localSheetId="3" hidden="1">{"rtn",#N/A,FALSE,"RTN";"tables",#N/A,FALSE,"RTN";"cf",#N/A,FALSE,"CF";"stats",#N/A,FALSE,"Stats";"prop",#N/A,FALSE,"Prop"}</definedName>
    <definedName name="aasdfa" localSheetId="4" hidden="1">{"rtn",#N/A,FALSE,"RTN";"tables",#N/A,FALSE,"RTN";"cf",#N/A,FALSE,"CF";"stats",#N/A,FALSE,"Stats";"prop",#N/A,FALSE,"Prop"}</definedName>
    <definedName name="aasdfa" localSheetId="0" hidden="1">{"rtn",#N/A,FALSE,"RTN";"tables",#N/A,FALSE,"RTN";"cf",#N/A,FALSE,"CF";"stats",#N/A,FALSE,"Stats";"prop",#N/A,FALSE,"Prop"}</definedName>
    <definedName name="aasdfa" hidden="1">{"rtn",#N/A,FALSE,"RTN";"tables",#N/A,FALSE,"RTN";"cf",#N/A,FALSE,"CF";"stats",#N/A,FALSE,"Stats";"prop",#N/A,FALSE,"Prop"}</definedName>
    <definedName name="abaaa" localSheetId="5" hidden="1">{"Outflow 1",#N/A,FALSE,"Outflows-Inflows";"Outflow 2",#N/A,FALSE,"Outflows-Inflows";"Inflow 1",#N/A,FALSE,"Outflows-Inflows";"Inflow 2",#N/A,FALSE,"Outflows-Inflows"}</definedName>
    <definedName name="abaaa" localSheetId="3" hidden="1">{"Outflow 1",#N/A,FALSE,"Outflows-Inflows";"Outflow 2",#N/A,FALSE,"Outflows-Inflows";"Inflow 1",#N/A,FALSE,"Outflows-Inflows";"Inflow 2",#N/A,FALSE,"Outflows-Inflows"}</definedName>
    <definedName name="abaaa" localSheetId="4" hidden="1">{"Outflow 1",#N/A,FALSE,"Outflows-Inflows";"Outflow 2",#N/A,FALSE,"Outflows-Inflows";"Inflow 1",#N/A,FALSE,"Outflows-Inflows";"Inflow 2",#N/A,FALSE,"Outflows-Inflows"}</definedName>
    <definedName name="abaaa" localSheetId="0" hidden="1">{"Outflow 1",#N/A,FALSE,"Outflows-Inflows";"Outflow 2",#N/A,FALSE,"Outflows-Inflows";"Inflow 1",#N/A,FALSE,"Outflows-Inflows";"Inflow 2",#N/A,FALSE,"Outflows-Inflows"}</definedName>
    <definedName name="abaaa" hidden="1">{"Outflow 1",#N/A,FALSE,"Outflows-Inflows";"Outflow 2",#N/A,FALSE,"Outflows-Inflows";"Inflow 1",#N/A,FALSE,"Outflows-Inflows";"Inflow 2",#N/A,FALSE,"Outflows-Inflows"}</definedName>
    <definedName name="abel" hidden="1">[27]PriceSummary!#REF!</definedName>
    <definedName name="abstractEB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CC" localSheetId="5" hidden="1">{#N/A,#N/A,TRUE,"Cover";#N/A,#N/A,TRUE,"Conts";#N/A,#N/A,TRUE,"VOS";#N/A,#N/A,TRUE,"Warrington";#N/A,#N/A,TRUE,"Widnes"}</definedName>
    <definedName name="ACC" localSheetId="3" hidden="1">{#N/A,#N/A,TRUE,"Cover";#N/A,#N/A,TRUE,"Conts";#N/A,#N/A,TRUE,"VOS";#N/A,#N/A,TRUE,"Warrington";#N/A,#N/A,TRUE,"Widnes"}</definedName>
    <definedName name="ACC" localSheetId="4" hidden="1">{#N/A,#N/A,TRUE,"Cover";#N/A,#N/A,TRUE,"Conts";#N/A,#N/A,TRUE,"VOS";#N/A,#N/A,TRUE,"Warrington";#N/A,#N/A,TRUE,"Widnes"}</definedName>
    <definedName name="ACC" localSheetId="0" hidden="1">{#N/A,#N/A,TRUE,"Cover";#N/A,#N/A,TRUE,"Conts";#N/A,#N/A,TRUE,"VOS";#N/A,#N/A,TRUE,"Warrington";#N/A,#N/A,TRUE,"Widnes"}</definedName>
    <definedName name="ACC" hidden="1">{#N/A,#N/A,TRUE,"Cover";#N/A,#N/A,TRUE,"Conts";#N/A,#N/A,TRUE,"VOS";#N/A,#N/A,TRUE,"Warrington";#N/A,#N/A,TRUE,"Widnes"}</definedName>
    <definedName name="AccessDatabase" localSheetId="5" hidden="1">"C:\AA-MEDIUM PROJECTS\Khaleej Times - GO 14017\Submittals Status.mdb"</definedName>
    <definedName name="AccessDatabase" localSheetId="4" hidden="1">"C:\AA-MEDIUM PROJECTS\Khaleej Times - GO 14017\Submittals Status.mdb"</definedName>
    <definedName name="AccessDatabase" hidden="1">"Q:\Draftsmen\General\Sleeve_Details_Master_Plan_updated.mdb"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cu" localSheetId="5" hidden="1">[8]FitOutConfCentre!#REF!</definedName>
    <definedName name="acu" localSheetId="3" hidden="1">[8]FitOutConfCentre!#REF!</definedName>
    <definedName name="acu" localSheetId="4" hidden="1">[8]FitOutConfCentre!#REF!</definedName>
    <definedName name="acu" localSheetId="0" hidden="1">[8]FitOutConfCentre!#REF!</definedName>
    <definedName name="acu" hidden="1">[8]FitOutConfCentre!#REF!</definedName>
    <definedName name="ada" localSheetId="5" hidden="1">{#N/A,#N/A,FALSE,"갑지";#N/A,#N/A,FALSE,"개요";#N/A,#N/A,FALSE,"비목별";#N/A,#N/A,FALSE,"건물별";#N/A,#N/A,FALSE,"기구표";#N/A,#N/A,FALSE,"직원투입"}</definedName>
    <definedName name="ada" localSheetId="3" hidden="1">{#N/A,#N/A,FALSE,"갑지";#N/A,#N/A,FALSE,"개요";#N/A,#N/A,FALSE,"비목별";#N/A,#N/A,FALSE,"건물별";#N/A,#N/A,FALSE,"기구표";#N/A,#N/A,FALSE,"직원투입"}</definedName>
    <definedName name="ada" localSheetId="4" hidden="1">{#N/A,#N/A,FALSE,"갑지";#N/A,#N/A,FALSE,"개요";#N/A,#N/A,FALSE,"비목별";#N/A,#N/A,FALSE,"건물별";#N/A,#N/A,FALSE,"기구표";#N/A,#N/A,FALSE,"직원투입"}</definedName>
    <definedName name="ada" localSheetId="0" hidden="1">{#N/A,#N/A,FALSE,"갑지";#N/A,#N/A,FALSE,"개요";#N/A,#N/A,FALSE,"비목별";#N/A,#N/A,FALSE,"건물별";#N/A,#N/A,FALSE,"기구표";#N/A,#N/A,FALSE,"직원투입"}</definedName>
    <definedName name="ada" hidden="1">{#N/A,#N/A,FALSE,"갑지";#N/A,#N/A,FALSE,"개요";#N/A,#N/A,FALSE,"비목별";#N/A,#N/A,FALSE,"건물별";#N/A,#N/A,FALSE,"기구표";#N/A,#N/A,FALSE,"직원투입"}</definedName>
    <definedName name="adadad" localSheetId="5" hidden="1">{#N/A,#N/A,TRUE,"Cover";#N/A,#N/A,TRUE,"Conts";#N/A,#N/A,TRUE,"VOS";#N/A,#N/A,TRUE,"Warrington";#N/A,#N/A,TRUE,"Widnes"}</definedName>
    <definedName name="adadad" localSheetId="3" hidden="1">{#N/A,#N/A,TRUE,"Cover";#N/A,#N/A,TRUE,"Conts";#N/A,#N/A,TRUE,"VOS";#N/A,#N/A,TRUE,"Warrington";#N/A,#N/A,TRUE,"Widnes"}</definedName>
    <definedName name="adadad" localSheetId="4" hidden="1">{#N/A,#N/A,TRUE,"Cover";#N/A,#N/A,TRUE,"Conts";#N/A,#N/A,TRUE,"VOS";#N/A,#N/A,TRUE,"Warrington";#N/A,#N/A,TRUE,"Widnes"}</definedName>
    <definedName name="adadad" localSheetId="0" hidden="1">{#N/A,#N/A,TRUE,"Cover";#N/A,#N/A,TRUE,"Conts";#N/A,#N/A,TRUE,"VOS";#N/A,#N/A,TRUE,"Warrington";#N/A,#N/A,TRUE,"Widnes"}</definedName>
    <definedName name="adadad" hidden="1">{#N/A,#N/A,TRUE,"Cover";#N/A,#N/A,TRUE,"Conts";#N/A,#N/A,TRUE,"VOS";#N/A,#N/A,TRUE,"Warrington";#N/A,#N/A,TRUE,"Widnes"}</definedName>
    <definedName name="addad" localSheetId="5" hidden="1">{#N/A,#N/A,TRUE,"Cover";#N/A,#N/A,TRUE,"Conts";#N/A,#N/A,TRUE,"VOS";#N/A,#N/A,TRUE,"Warrington";#N/A,#N/A,TRUE,"Widnes"}</definedName>
    <definedName name="addad" localSheetId="3" hidden="1">{#N/A,#N/A,TRUE,"Cover";#N/A,#N/A,TRUE,"Conts";#N/A,#N/A,TRUE,"VOS";#N/A,#N/A,TRUE,"Warrington";#N/A,#N/A,TRUE,"Widnes"}</definedName>
    <definedName name="addad" localSheetId="4" hidden="1">{#N/A,#N/A,TRUE,"Cover";#N/A,#N/A,TRUE,"Conts";#N/A,#N/A,TRUE,"VOS";#N/A,#N/A,TRUE,"Warrington";#N/A,#N/A,TRUE,"Widnes"}</definedName>
    <definedName name="addad" localSheetId="0" hidden="1">{#N/A,#N/A,TRUE,"Cover";#N/A,#N/A,TRUE,"Conts";#N/A,#N/A,TRUE,"VOS";#N/A,#N/A,TRUE,"Warrington";#N/A,#N/A,TRUE,"Widnes"}</definedName>
    <definedName name="addad" hidden="1">{#N/A,#N/A,TRUE,"Cover";#N/A,#N/A,TRUE,"Conts";#N/A,#N/A,TRUE,"VOS";#N/A,#N/A,TRUE,"Warrington";#N/A,#N/A,TRUE,"Widnes"}</definedName>
    <definedName name="aegrgas" localSheetId="5" hidden="1">{#N/A,#N/A,TRUE,"Cover";#N/A,#N/A,TRUE,"Conts";#N/A,#N/A,TRUE,"VOS";#N/A,#N/A,TRUE,"Warrington";#N/A,#N/A,TRUE,"Widnes"}</definedName>
    <definedName name="aegrgas" localSheetId="3" hidden="1">{#N/A,#N/A,TRUE,"Cover";#N/A,#N/A,TRUE,"Conts";#N/A,#N/A,TRUE,"VOS";#N/A,#N/A,TRUE,"Warrington";#N/A,#N/A,TRUE,"Widnes"}</definedName>
    <definedName name="aegrgas" localSheetId="4" hidden="1">{#N/A,#N/A,TRUE,"Cover";#N/A,#N/A,TRUE,"Conts";#N/A,#N/A,TRUE,"VOS";#N/A,#N/A,TRUE,"Warrington";#N/A,#N/A,TRUE,"Widnes"}</definedName>
    <definedName name="aegrgas" localSheetId="0" hidden="1">{#N/A,#N/A,TRUE,"Cover";#N/A,#N/A,TRUE,"Conts";#N/A,#N/A,TRUE,"VOS";#N/A,#N/A,TRUE,"Warrington";#N/A,#N/A,TRUE,"Widnes"}</definedName>
    <definedName name="aegrgas" hidden="1">{#N/A,#N/A,TRUE,"Cover";#N/A,#N/A,TRUE,"Conts";#N/A,#N/A,TRUE,"VOS";#N/A,#N/A,TRUE,"Warrington";#N/A,#N/A,TRUE,"Widnes"}</definedName>
    <definedName name="AERAFG" localSheetId="5" hidden="1">{#N/A,#N/A,TRUE,"Cover";#N/A,#N/A,TRUE,"Conts";#N/A,#N/A,TRUE,"VOS";#N/A,#N/A,TRUE,"Warrington";#N/A,#N/A,TRUE,"Widnes"}</definedName>
    <definedName name="AERAFG" localSheetId="3" hidden="1">{#N/A,#N/A,TRUE,"Cover";#N/A,#N/A,TRUE,"Conts";#N/A,#N/A,TRUE,"VOS";#N/A,#N/A,TRUE,"Warrington";#N/A,#N/A,TRUE,"Widnes"}</definedName>
    <definedName name="AERAFG" localSheetId="4" hidden="1">{#N/A,#N/A,TRUE,"Cover";#N/A,#N/A,TRUE,"Conts";#N/A,#N/A,TRUE,"VOS";#N/A,#N/A,TRUE,"Warrington";#N/A,#N/A,TRUE,"Widnes"}</definedName>
    <definedName name="AERAFG" localSheetId="0" hidden="1">{#N/A,#N/A,TRUE,"Cover";#N/A,#N/A,TRUE,"Conts";#N/A,#N/A,TRUE,"VOS";#N/A,#N/A,TRUE,"Warrington";#N/A,#N/A,TRUE,"Widnes"}</definedName>
    <definedName name="AERAFG" hidden="1">{#N/A,#N/A,TRUE,"Cover";#N/A,#N/A,TRUE,"Conts";#N/A,#N/A,TRUE,"VOS";#N/A,#N/A,TRUE,"Warrington";#N/A,#N/A,TRUE,"Widnes"}</definedName>
    <definedName name="aerte" localSheetId="5" hidden="1">{#N/A,#N/A,TRUE,"Cover";#N/A,#N/A,TRUE,"Conts";#N/A,#N/A,TRUE,"VOS";#N/A,#N/A,TRUE,"Warrington";#N/A,#N/A,TRUE,"Widnes"}</definedName>
    <definedName name="aerte" localSheetId="3" hidden="1">{#N/A,#N/A,TRUE,"Cover";#N/A,#N/A,TRUE,"Conts";#N/A,#N/A,TRUE,"VOS";#N/A,#N/A,TRUE,"Warrington";#N/A,#N/A,TRUE,"Widnes"}</definedName>
    <definedName name="aerte" localSheetId="4" hidden="1">{#N/A,#N/A,TRUE,"Cover";#N/A,#N/A,TRUE,"Conts";#N/A,#N/A,TRUE,"VOS";#N/A,#N/A,TRUE,"Warrington";#N/A,#N/A,TRUE,"Widnes"}</definedName>
    <definedName name="aerte" localSheetId="0" hidden="1">{#N/A,#N/A,TRUE,"Cover";#N/A,#N/A,TRUE,"Conts";#N/A,#N/A,TRUE,"VOS";#N/A,#N/A,TRUE,"Warrington";#N/A,#N/A,TRUE,"Widnes"}</definedName>
    <definedName name="aerte" hidden="1">{#N/A,#N/A,TRUE,"Cover";#N/A,#N/A,TRUE,"Conts";#N/A,#N/A,TRUE,"VOS";#N/A,#N/A,TRUE,"Warrington";#N/A,#N/A,TRUE,"Widnes"}</definedName>
    <definedName name="aertes" localSheetId="5" hidden="1">{#N/A,#N/A,TRUE,"Cover";#N/A,#N/A,TRUE,"Conts";#N/A,#N/A,TRUE,"VOS";#N/A,#N/A,TRUE,"Warrington";#N/A,#N/A,TRUE,"Widnes"}</definedName>
    <definedName name="aertes" localSheetId="3" hidden="1">{#N/A,#N/A,TRUE,"Cover";#N/A,#N/A,TRUE,"Conts";#N/A,#N/A,TRUE,"VOS";#N/A,#N/A,TRUE,"Warrington";#N/A,#N/A,TRUE,"Widnes"}</definedName>
    <definedName name="aertes" localSheetId="4" hidden="1">{#N/A,#N/A,TRUE,"Cover";#N/A,#N/A,TRUE,"Conts";#N/A,#N/A,TRUE,"VOS";#N/A,#N/A,TRUE,"Warrington";#N/A,#N/A,TRUE,"Widnes"}</definedName>
    <definedName name="aertes" localSheetId="0" hidden="1">{#N/A,#N/A,TRUE,"Cover";#N/A,#N/A,TRUE,"Conts";#N/A,#N/A,TRUE,"VOS";#N/A,#N/A,TRUE,"Warrington";#N/A,#N/A,TRUE,"Widnes"}</definedName>
    <definedName name="aertes" hidden="1">{#N/A,#N/A,TRUE,"Cover";#N/A,#N/A,TRUE,"Conts";#N/A,#N/A,TRUE,"VOS";#N/A,#N/A,TRUE,"Warrington";#N/A,#N/A,TRUE,"Widnes"}</definedName>
    <definedName name="aetertryh" localSheetId="5" hidden="1">{#N/A,#N/A,TRUE,"Cover";#N/A,#N/A,TRUE,"Conts";#N/A,#N/A,TRUE,"VOS";#N/A,#N/A,TRUE,"Warrington";#N/A,#N/A,TRUE,"Widnes"}</definedName>
    <definedName name="aetertryh" localSheetId="3" hidden="1">{#N/A,#N/A,TRUE,"Cover";#N/A,#N/A,TRUE,"Conts";#N/A,#N/A,TRUE,"VOS";#N/A,#N/A,TRUE,"Warrington";#N/A,#N/A,TRUE,"Widnes"}</definedName>
    <definedName name="aetertryh" localSheetId="4" hidden="1">{#N/A,#N/A,TRUE,"Cover";#N/A,#N/A,TRUE,"Conts";#N/A,#N/A,TRUE,"VOS";#N/A,#N/A,TRUE,"Warrington";#N/A,#N/A,TRUE,"Widnes"}</definedName>
    <definedName name="aetertryh" localSheetId="0" hidden="1">{#N/A,#N/A,TRUE,"Cover";#N/A,#N/A,TRUE,"Conts";#N/A,#N/A,TRUE,"VOS";#N/A,#N/A,TRUE,"Warrington";#N/A,#N/A,TRUE,"Widnes"}</definedName>
    <definedName name="aetertryh" hidden="1">{#N/A,#N/A,TRUE,"Cover";#N/A,#N/A,TRUE,"Conts";#N/A,#N/A,TRUE,"VOS";#N/A,#N/A,TRUE,"Warrington";#N/A,#N/A,TRUE,"Widnes"}</definedName>
    <definedName name="afafd" localSheetId="5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afafd" localSheetId="3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afafd" localSheetId="4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afafd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afafd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aFDf" localSheetId="5" hidden="1">{#N/A,#N/A,FALSE,"혼합골재"}</definedName>
    <definedName name="aFDf" localSheetId="3" hidden="1">{#N/A,#N/A,FALSE,"혼합골재"}</definedName>
    <definedName name="aFDf" localSheetId="4" hidden="1">{#N/A,#N/A,FALSE,"혼합골재"}</definedName>
    <definedName name="aFDf" localSheetId="0" hidden="1">{#N/A,#N/A,FALSE,"혼합골재"}</definedName>
    <definedName name="aFDf" hidden="1">{#N/A,#N/A,FALSE,"혼합골재"}</definedName>
    <definedName name="afsdfsgdg" hidden="1">'[18]Rate Analysis'!#REF!</definedName>
    <definedName name="agf" localSheetId="5" hidden="1">{#N/A,#N/A,FALSE,"CAM-G7";#N/A,#N/A,FALSE,"SPL";#N/A,#N/A,FALSE,"butt-in G7";#N/A,#N/A,FALSE,"dia-in G7";#N/A,#N/A,FALSE,"추가-STA G7"}</definedName>
    <definedName name="agf" localSheetId="3" hidden="1">{#N/A,#N/A,FALSE,"CAM-G7";#N/A,#N/A,FALSE,"SPL";#N/A,#N/A,FALSE,"butt-in G7";#N/A,#N/A,FALSE,"dia-in G7";#N/A,#N/A,FALSE,"추가-STA G7"}</definedName>
    <definedName name="agf" localSheetId="4" hidden="1">{#N/A,#N/A,FALSE,"CAM-G7";#N/A,#N/A,FALSE,"SPL";#N/A,#N/A,FALSE,"butt-in G7";#N/A,#N/A,FALSE,"dia-in G7";#N/A,#N/A,FALSE,"추가-STA G7"}</definedName>
    <definedName name="agf" localSheetId="0" hidden="1">{#N/A,#N/A,FALSE,"CAM-G7";#N/A,#N/A,FALSE,"SPL";#N/A,#N/A,FALSE,"butt-in G7";#N/A,#N/A,FALSE,"dia-in G7";#N/A,#N/A,FALSE,"추가-STA G7"}</definedName>
    <definedName name="agf" hidden="1">{#N/A,#N/A,FALSE,"CAM-G7";#N/A,#N/A,FALSE,"SPL";#N/A,#N/A,FALSE,"butt-in G7";#N/A,#N/A,FALSE,"dia-in G7";#N/A,#N/A,FALSE,"추가-STA G7"}</definedName>
    <definedName name="agjhsafg" localSheetId="5" hidden="1">[8]FitOutConfCentre!#REF!</definedName>
    <definedName name="agjhsafg" localSheetId="3" hidden="1">[8]FitOutConfCentre!#REF!</definedName>
    <definedName name="agjhsafg" localSheetId="4" hidden="1">[8]FitOutConfCentre!#REF!</definedName>
    <definedName name="agjhsafg" localSheetId="0" hidden="1">[8]FitOutConfCentre!#REF!</definedName>
    <definedName name="agjhsafg" hidden="1">[8]FitOutConfCentre!#REF!</definedName>
    <definedName name="ah" localSheetId="4" hidden="1">#REF!</definedName>
    <definedName name="ah" hidden="1">#REF!</definedName>
    <definedName name="AHUFan" localSheetId="4" hidden="1">#REF!</definedName>
    <definedName name="AHUFan" hidden="1">#REF!</definedName>
    <definedName name="AK_197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lsuwedi1" localSheetId="4" hidden="1">#REF!</definedName>
    <definedName name="alsuwedi1" hidden="1">#REF!</definedName>
    <definedName name="ANGELS" hidden="1">"43801OV5TU06SFST10NP6ANKB"</definedName>
    <definedName name="anscount" hidden="1">1</definedName>
    <definedName name="anuj101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ything" localSheetId="5" hidden="1">#REF!</definedName>
    <definedName name="anything" localSheetId="3" hidden="1">#REF!</definedName>
    <definedName name="anything" localSheetId="4" hidden="1">#REF!</definedName>
    <definedName name="anything" localSheetId="0" hidden="1">#REF!</definedName>
    <definedName name="anything" hidden="1">#REF!</definedName>
    <definedName name="Appd1" localSheetId="5" hidden="1">{#N/A,#N/A,FALSE,"MARCH"}</definedName>
    <definedName name="Appd1" localSheetId="3" hidden="1">{#N/A,#N/A,FALSE,"MARCH"}</definedName>
    <definedName name="Appd1" localSheetId="4" hidden="1">{#N/A,#N/A,FALSE,"MARCH"}</definedName>
    <definedName name="Appd1" localSheetId="0" hidden="1">{#N/A,#N/A,FALSE,"MARCH"}</definedName>
    <definedName name="Appd1" hidden="1">{#N/A,#N/A,FALSE,"MARCH"}</definedName>
    <definedName name="appraisal" localSheetId="5" hidden="1">{#N/A,#N/A,TRUE,"Cover";#N/A,#N/A,TRUE,"Conts";#N/A,#N/A,TRUE,"VOS";#N/A,#N/A,TRUE,"Warrington";#N/A,#N/A,TRUE,"Widnes"}</definedName>
    <definedName name="appraisal" localSheetId="3" hidden="1">{#N/A,#N/A,TRUE,"Cover";#N/A,#N/A,TRUE,"Conts";#N/A,#N/A,TRUE,"VOS";#N/A,#N/A,TRUE,"Warrington";#N/A,#N/A,TRUE,"Widnes"}</definedName>
    <definedName name="appraisal" localSheetId="4" hidden="1">{#N/A,#N/A,TRUE,"Cover";#N/A,#N/A,TRUE,"Conts";#N/A,#N/A,TRUE,"VOS";#N/A,#N/A,TRUE,"Warrington";#N/A,#N/A,TRUE,"Widnes"}</definedName>
    <definedName name="appraisal" localSheetId="0" hidden="1">{#N/A,#N/A,TRUE,"Cover";#N/A,#N/A,TRUE,"Conts";#N/A,#N/A,TRUE,"VOS";#N/A,#N/A,TRUE,"Warrington";#N/A,#N/A,TRUE,"Widnes"}</definedName>
    <definedName name="appraisal" hidden="1">{#N/A,#N/A,TRUE,"Cover";#N/A,#N/A,TRUE,"Conts";#N/A,#N/A,TRUE,"VOS";#N/A,#N/A,TRUE,"Warrington";#N/A,#N/A,TRUE,"Widnes"}</definedName>
    <definedName name="AQE" localSheetId="5" hidden="1">{"'장비'!$A$3:$M$12"}</definedName>
    <definedName name="AQE" localSheetId="3" hidden="1">{"'장비'!$A$3:$M$12"}</definedName>
    <definedName name="AQE" localSheetId="4" hidden="1">{"'장비'!$A$3:$M$12"}</definedName>
    <definedName name="AQE" localSheetId="0" hidden="1">{"'장비'!$A$3:$M$12"}</definedName>
    <definedName name="AQE" hidden="1">{"'장비'!$A$3:$M$12"}</definedName>
    <definedName name="aquatic" localSheetId="5" hidden="1">{"'Break down'!$A$4"}</definedName>
    <definedName name="aquatic" localSheetId="3" hidden="1">{"'Break down'!$A$4"}</definedName>
    <definedName name="aquatic" localSheetId="4" hidden="1">{"'Break down'!$A$4"}</definedName>
    <definedName name="aquatic" localSheetId="0" hidden="1">{"'Break down'!$A$4"}</definedName>
    <definedName name="aquatic" hidden="1">{"'Break down'!$A$4"}</definedName>
    <definedName name="aquatic1" localSheetId="5" hidden="1">{"'Break down'!$A$4"}</definedName>
    <definedName name="aquatic1" localSheetId="3" hidden="1">{"'Break down'!$A$4"}</definedName>
    <definedName name="aquatic1" localSheetId="4" hidden="1">{"'Break down'!$A$4"}</definedName>
    <definedName name="aquatic1" localSheetId="0" hidden="1">{"'Break down'!$A$4"}</definedName>
    <definedName name="aquatic1" hidden="1">{"'Break down'!$A$4"}</definedName>
    <definedName name="AS2DocOpenMode" hidden="1">"AS2DocumentEdit"</definedName>
    <definedName name="AS2HasNoAutoHeaderFooter" hidden="1">" "</definedName>
    <definedName name="asa" hidden="1">[19]FitOutConfCentre!#REF!</definedName>
    <definedName name="asadad" localSheetId="5" hidden="1">{#N/A,#N/A,TRUE,"Cover";#N/A,#N/A,TRUE,"Conts";#N/A,#N/A,TRUE,"VOS";#N/A,#N/A,TRUE,"Warrington";#N/A,#N/A,TRUE,"Widnes"}</definedName>
    <definedName name="asadad" localSheetId="3" hidden="1">{#N/A,#N/A,TRUE,"Cover";#N/A,#N/A,TRUE,"Conts";#N/A,#N/A,TRUE,"VOS";#N/A,#N/A,TRUE,"Warrington";#N/A,#N/A,TRUE,"Widnes"}</definedName>
    <definedName name="asadad" localSheetId="4" hidden="1">{#N/A,#N/A,TRUE,"Cover";#N/A,#N/A,TRUE,"Conts";#N/A,#N/A,TRUE,"VOS";#N/A,#N/A,TRUE,"Warrington";#N/A,#N/A,TRUE,"Widnes"}</definedName>
    <definedName name="asadad" localSheetId="0" hidden="1">{#N/A,#N/A,TRUE,"Cover";#N/A,#N/A,TRUE,"Conts";#N/A,#N/A,TRUE,"VOS";#N/A,#N/A,TRUE,"Warrington";#N/A,#N/A,TRUE,"Widnes"}</definedName>
    <definedName name="asadad" hidden="1">{#N/A,#N/A,TRUE,"Cover";#N/A,#N/A,TRUE,"Conts";#N/A,#N/A,TRUE,"VOS";#N/A,#N/A,TRUE,"Warrington";#N/A,#N/A,TRUE,"Widnes"}</definedName>
    <definedName name="asas" localSheetId="5" hidden="1">{#N/A,#N/A,TRUE,"Basic";#N/A,#N/A,TRUE,"EXT-TABLE";#N/A,#N/A,TRUE,"STEEL";#N/A,#N/A,TRUE,"INT-Table";#N/A,#N/A,TRUE,"STEEL";#N/A,#N/A,TRUE,"Door"}</definedName>
    <definedName name="asas" localSheetId="3" hidden="1">{#N/A,#N/A,TRUE,"Basic";#N/A,#N/A,TRUE,"EXT-TABLE";#N/A,#N/A,TRUE,"STEEL";#N/A,#N/A,TRUE,"INT-Table";#N/A,#N/A,TRUE,"STEEL";#N/A,#N/A,TRUE,"Door"}</definedName>
    <definedName name="asas" localSheetId="4" hidden="1">{#N/A,#N/A,TRUE,"Basic";#N/A,#N/A,TRUE,"EXT-TABLE";#N/A,#N/A,TRUE,"STEEL";#N/A,#N/A,TRUE,"INT-Table";#N/A,#N/A,TRUE,"STEEL";#N/A,#N/A,TRUE,"Door"}</definedName>
    <definedName name="asas" localSheetId="0" hidden="1">{#N/A,#N/A,TRUE,"Basic";#N/A,#N/A,TRUE,"EXT-TABLE";#N/A,#N/A,TRUE,"STEEL";#N/A,#N/A,TRUE,"INT-Table";#N/A,#N/A,TRUE,"STEEL";#N/A,#N/A,TRUE,"Door"}</definedName>
    <definedName name="asas" hidden="1">{#N/A,#N/A,TRUE,"Basic";#N/A,#N/A,TRUE,"EXT-TABLE";#N/A,#N/A,TRUE,"STEEL";#N/A,#N/A,TRUE,"INT-Table";#N/A,#N/A,TRUE,"STEEL";#N/A,#N/A,TRUE,"Door"}</definedName>
    <definedName name="asdfas" localSheetId="5" hidden="1">{"print 1.6",#N/A,FALSE,"Sheet1";"print 2.6",#N/A,FALSE,"Sheet1";"print 3.6",#N/A,FALSE,"Sheet1";"print 4.6",#N/A,FALSE,"Sheet1";"print 5.6",#N/A,FALSE,"Sheet1";"print 6.6",#N/A,FALSE,"Sheet1"}</definedName>
    <definedName name="asdfas" localSheetId="3" hidden="1">{"print 1.6",#N/A,FALSE,"Sheet1";"print 2.6",#N/A,FALSE,"Sheet1";"print 3.6",#N/A,FALSE,"Sheet1";"print 4.6",#N/A,FALSE,"Sheet1";"print 5.6",#N/A,FALSE,"Sheet1";"print 6.6",#N/A,FALSE,"Sheet1"}</definedName>
    <definedName name="asdfas" localSheetId="4" hidden="1">{"print 1.6",#N/A,FALSE,"Sheet1";"print 2.6",#N/A,FALSE,"Sheet1";"print 3.6",#N/A,FALSE,"Sheet1";"print 4.6",#N/A,FALSE,"Sheet1";"print 5.6",#N/A,FALSE,"Sheet1";"print 6.6",#N/A,FALSE,"Sheet1"}</definedName>
    <definedName name="asdfas" localSheetId="0" hidden="1">{"print 1.6",#N/A,FALSE,"Sheet1";"print 2.6",#N/A,FALSE,"Sheet1";"print 3.6",#N/A,FALSE,"Sheet1";"print 4.6",#N/A,FALSE,"Sheet1";"print 5.6",#N/A,FALSE,"Sheet1";"print 6.6",#N/A,FALSE,"Sheet1"}</definedName>
    <definedName name="asdfas" hidden="1">{"print 1.6",#N/A,FALSE,"Sheet1";"print 2.6",#N/A,FALSE,"Sheet1";"print 3.6",#N/A,FALSE,"Sheet1";"print 4.6",#N/A,FALSE,"Sheet1";"print 5.6",#N/A,FALSE,"Sheet1";"print 6.6",#N/A,FALSE,"Sheet1"}</definedName>
    <definedName name="asdfasaa" localSheetId="5" hidden="1">{"print 1.6",#N/A,FALSE,"Sheet1";"print 2.6",#N/A,FALSE,"Sheet1";"print 3.6",#N/A,FALSE,"Sheet1";"print 4.6",#N/A,FALSE,"Sheet1";"print 5.6",#N/A,FALSE,"Sheet1";"print 6.6",#N/A,FALSE,"Sheet1"}</definedName>
    <definedName name="asdfasaa" localSheetId="3" hidden="1">{"print 1.6",#N/A,FALSE,"Sheet1";"print 2.6",#N/A,FALSE,"Sheet1";"print 3.6",#N/A,FALSE,"Sheet1";"print 4.6",#N/A,FALSE,"Sheet1";"print 5.6",#N/A,FALSE,"Sheet1";"print 6.6",#N/A,FALSE,"Sheet1"}</definedName>
    <definedName name="asdfasaa" localSheetId="4" hidden="1">{"print 1.6",#N/A,FALSE,"Sheet1";"print 2.6",#N/A,FALSE,"Sheet1";"print 3.6",#N/A,FALSE,"Sheet1";"print 4.6",#N/A,FALSE,"Sheet1";"print 5.6",#N/A,FALSE,"Sheet1";"print 6.6",#N/A,FALSE,"Sheet1"}</definedName>
    <definedName name="asdfasaa" localSheetId="0" hidden="1">{"print 1.6",#N/A,FALSE,"Sheet1";"print 2.6",#N/A,FALSE,"Sheet1";"print 3.6",#N/A,FALSE,"Sheet1";"print 4.6",#N/A,FALSE,"Sheet1";"print 5.6",#N/A,FALSE,"Sheet1";"print 6.6",#N/A,FALSE,"Sheet1"}</definedName>
    <definedName name="asdfasaa" hidden="1">{"print 1.6",#N/A,FALSE,"Sheet1";"print 2.6",#N/A,FALSE,"Sheet1";"print 3.6",#N/A,FALSE,"Sheet1";"print 4.6",#N/A,FALSE,"Sheet1";"print 5.6",#N/A,FALSE,"Sheet1";"print 6.6",#N/A,FALSE,"Sheet1"}</definedName>
    <definedName name="ASDFASDF" localSheetId="5" hidden="1">{#N/A,#N/A,FALSE,"CAM-G7";#N/A,#N/A,FALSE,"SPL";#N/A,#N/A,FALSE,"butt-in G7";#N/A,#N/A,FALSE,"dia-in G7";#N/A,#N/A,FALSE,"추가-STA G7"}</definedName>
    <definedName name="asdfasdf" localSheetId="3" hidden="1">{"rtn",#N/A,FALSE,"RTN";"tables",#N/A,FALSE,"RTN";"cf",#N/A,FALSE,"CF";"stats",#N/A,FALSE,"Stats";"prop",#N/A,FALSE,"Prop"}</definedName>
    <definedName name="ASDFASDF" localSheetId="4" hidden="1">{#N/A,#N/A,FALSE,"CAM-G7";#N/A,#N/A,FALSE,"SPL";#N/A,#N/A,FALSE,"butt-in G7";#N/A,#N/A,FALSE,"dia-in G7";#N/A,#N/A,FALSE,"추가-STA G7"}</definedName>
    <definedName name="ASDFASDF" localSheetId="0" hidden="1">{#N/A,#N/A,FALSE,"CAM-G7";#N/A,#N/A,FALSE,"SPL";#N/A,#N/A,FALSE,"butt-in G7";#N/A,#N/A,FALSE,"dia-in G7";#N/A,#N/A,FALSE,"추가-STA G7"}</definedName>
    <definedName name="ASDFASDF" hidden="1">{#N/A,#N/A,FALSE,"CAM-G7";#N/A,#N/A,FALSE,"SPL";#N/A,#N/A,FALSE,"butt-in G7";#N/A,#N/A,FALSE,"dia-in G7";#N/A,#N/A,FALSE,"추가-STA G7"}</definedName>
    <definedName name="asdfg" localSheetId="5" hidden="1">{"rtn",#N/A,FALSE,"RTN";"tables",#N/A,FALSE,"RTN";"cf",#N/A,FALSE,"CF";"stats",#N/A,FALSE,"Stats";"prop",#N/A,FALSE,"Prop"}</definedName>
    <definedName name="asdfg" localSheetId="3" hidden="1">{"rtn",#N/A,FALSE,"RTN";"tables",#N/A,FALSE,"RTN";"cf",#N/A,FALSE,"CF";"stats",#N/A,FALSE,"Stats";"prop",#N/A,FALSE,"Prop"}</definedName>
    <definedName name="asdfg" localSheetId="4" hidden="1">{"rtn",#N/A,FALSE,"RTN";"tables",#N/A,FALSE,"RTN";"cf",#N/A,FALSE,"CF";"stats",#N/A,FALSE,"Stats";"prop",#N/A,FALSE,"Prop"}</definedName>
    <definedName name="asdfg" localSheetId="0" hidden="1">{"rtn",#N/A,FALSE,"RTN";"tables",#N/A,FALSE,"RTN";"cf",#N/A,FALSE,"CF";"stats",#N/A,FALSE,"Stats";"prop",#N/A,FALSE,"Prop"}</definedName>
    <definedName name="asdfg" hidden="1">{"rtn",#N/A,FALSE,"RTN";"tables",#N/A,FALSE,"RTN";"cf",#N/A,FALSE,"CF";"stats",#N/A,FALSE,"Stats";"prop",#N/A,FALSE,"Prop"}</definedName>
    <definedName name="asfag2" localSheetId="5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g2" localSheetId="3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g2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g2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g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sg" localSheetId="5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sg" localSheetId="3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sg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sg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sg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GC" localSheetId="5" hidden="1">#REF!</definedName>
    <definedName name="ASGC" localSheetId="3" hidden="1">#REF!</definedName>
    <definedName name="ASGC" localSheetId="4" hidden="1">#REF!</definedName>
    <definedName name="ASGC" localSheetId="0" hidden="1">#REF!</definedName>
    <definedName name="ASGC" hidden="1">#REF!</definedName>
    <definedName name="asgseg" localSheetId="5" hidden="1">{#N/A,#N/A,TRUE,"Cover";#N/A,#N/A,TRUE,"Conts";#N/A,#N/A,TRUE,"VOS";#N/A,#N/A,TRUE,"Warrington";#N/A,#N/A,TRUE,"Widnes"}</definedName>
    <definedName name="asgseg" localSheetId="3" hidden="1">{#N/A,#N/A,TRUE,"Cover";#N/A,#N/A,TRUE,"Conts";#N/A,#N/A,TRUE,"VOS";#N/A,#N/A,TRUE,"Warrington";#N/A,#N/A,TRUE,"Widnes"}</definedName>
    <definedName name="asgseg" localSheetId="4" hidden="1">{#N/A,#N/A,TRUE,"Cover";#N/A,#N/A,TRUE,"Conts";#N/A,#N/A,TRUE,"VOS";#N/A,#N/A,TRUE,"Warrington";#N/A,#N/A,TRUE,"Widnes"}</definedName>
    <definedName name="asgseg" localSheetId="0" hidden="1">{#N/A,#N/A,TRUE,"Cover";#N/A,#N/A,TRUE,"Conts";#N/A,#N/A,TRUE,"VOS";#N/A,#N/A,TRUE,"Warrington";#N/A,#N/A,TRUE,"Widnes"}</definedName>
    <definedName name="asgseg" hidden="1">{#N/A,#N/A,TRUE,"Cover";#N/A,#N/A,TRUE,"Conts";#N/A,#N/A,TRUE,"VOS";#N/A,#N/A,TRUE,"Warrington";#N/A,#N/A,TRUE,"Widnes"}</definedName>
    <definedName name="asrasnrjutu" localSheetId="5" hidden="1">{#N/A,#N/A,TRUE,"Cover";#N/A,#N/A,TRUE,"Conts";#N/A,#N/A,TRUE,"VOS";#N/A,#N/A,TRUE,"Warrington";#N/A,#N/A,TRUE,"Widnes"}</definedName>
    <definedName name="asrasnrjutu" localSheetId="3" hidden="1">{#N/A,#N/A,TRUE,"Cover";#N/A,#N/A,TRUE,"Conts";#N/A,#N/A,TRUE,"VOS";#N/A,#N/A,TRUE,"Warrington";#N/A,#N/A,TRUE,"Widnes"}</definedName>
    <definedName name="asrasnrjutu" localSheetId="4" hidden="1">{#N/A,#N/A,TRUE,"Cover";#N/A,#N/A,TRUE,"Conts";#N/A,#N/A,TRUE,"VOS";#N/A,#N/A,TRUE,"Warrington";#N/A,#N/A,TRUE,"Widnes"}</definedName>
    <definedName name="asrasnrjutu" localSheetId="0" hidden="1">{#N/A,#N/A,TRUE,"Cover";#N/A,#N/A,TRUE,"Conts";#N/A,#N/A,TRUE,"VOS";#N/A,#N/A,TRUE,"Warrington";#N/A,#N/A,TRUE,"Widnes"}</definedName>
    <definedName name="asrasnrjutu" hidden="1">{#N/A,#N/A,TRUE,"Cover";#N/A,#N/A,TRUE,"Conts";#N/A,#N/A,TRUE,"VOS";#N/A,#N/A,TRUE,"Warrington";#N/A,#N/A,TRUE,"Widnes"}</definedName>
    <definedName name="ass" localSheetId="3" hidden="1">{"print 1.6",#N/A,FALSE,"Sheet1";"print 2.6",#N/A,FALSE,"Sheet1";"print 3.6",#N/A,FALSE,"Sheet1";"print 4.6",#N/A,FALSE,"Sheet1";"print 5.6",#N/A,FALSE,"Sheet1";"print 6.6",#N/A,FALSE,"Sheet1"}</definedName>
    <definedName name="ASSA" localSheetId="5" hidden="1">{#N/A,#N/A,TRUE,"Cover";#N/A,#N/A,TRUE,"Conts";#N/A,#N/A,TRUE,"VOS";#N/A,#N/A,TRUE,"Warrington";#N/A,#N/A,TRUE,"Widnes"}</definedName>
    <definedName name="ASSA" localSheetId="3" hidden="1">{#N/A,#N/A,TRUE,"Cover";#N/A,#N/A,TRUE,"Conts";#N/A,#N/A,TRUE,"VOS";#N/A,#N/A,TRUE,"Warrington";#N/A,#N/A,TRUE,"Widnes"}</definedName>
    <definedName name="ASSA" localSheetId="4" hidden="1">{#N/A,#N/A,TRUE,"Cover";#N/A,#N/A,TRUE,"Conts";#N/A,#N/A,TRUE,"VOS";#N/A,#N/A,TRUE,"Warrington";#N/A,#N/A,TRUE,"Widnes"}</definedName>
    <definedName name="ASSA" localSheetId="0" hidden="1">{#N/A,#N/A,TRUE,"Cover";#N/A,#N/A,TRUE,"Conts";#N/A,#N/A,TRUE,"VOS";#N/A,#N/A,TRUE,"Warrington";#N/A,#N/A,TRUE,"Widnes"}</definedName>
    <definedName name="ASSA" hidden="1">{#N/A,#N/A,TRUE,"Cover";#N/A,#N/A,TRUE,"Conts";#N/A,#N/A,TRUE,"VOS";#N/A,#N/A,TRUE,"Warrington";#N/A,#N/A,TRUE,"Widnes"}</definedName>
    <definedName name="asss" localSheetId="5" hidden="1">{#N/A,#N/A,TRUE,"Cover";#N/A,#N/A,TRUE,"Conts";#N/A,#N/A,TRUE,"VOS";#N/A,#N/A,TRUE,"Warrington";#N/A,#N/A,TRUE,"Widnes"}</definedName>
    <definedName name="asss" localSheetId="3" hidden="1">{"rtn",#N/A,FALSE,"RTN";"tables",#N/A,FALSE,"RTN";"cf",#N/A,FALSE,"CF";"stats",#N/A,FALSE,"Stats";"prop",#N/A,FALSE,"Prop"}</definedName>
    <definedName name="asss" localSheetId="4" hidden="1">{#N/A,#N/A,TRUE,"Cover";#N/A,#N/A,TRUE,"Conts";#N/A,#N/A,TRUE,"VOS";#N/A,#N/A,TRUE,"Warrington";#N/A,#N/A,TRUE,"Widnes"}</definedName>
    <definedName name="asss" localSheetId="0" hidden="1">{#N/A,#N/A,TRUE,"Cover";#N/A,#N/A,TRUE,"Conts";#N/A,#N/A,TRUE,"VOS";#N/A,#N/A,TRUE,"Warrington";#N/A,#N/A,TRUE,"Widnes"}</definedName>
    <definedName name="asss" hidden="1">{#N/A,#N/A,TRUE,"Cover";#N/A,#N/A,TRUE,"Conts";#N/A,#N/A,TRUE,"VOS";#N/A,#N/A,TRUE,"Warrington";#N/A,#N/A,TRUE,"Widnes"}</definedName>
    <definedName name="ASSUMPTION" hidden="1">"43801OV5TU06SFST10NP6ANKB"</definedName>
    <definedName name="awt" localSheetId="5" hidden="1">{#N/A,#N/A,TRUE,"Cover";#N/A,#N/A,TRUE,"Conts";#N/A,#N/A,TRUE,"VOS";#N/A,#N/A,TRUE,"Warrington";#N/A,#N/A,TRUE,"Widnes"}</definedName>
    <definedName name="awt" localSheetId="3" hidden="1">{#N/A,#N/A,TRUE,"Cover";#N/A,#N/A,TRUE,"Conts";#N/A,#N/A,TRUE,"VOS";#N/A,#N/A,TRUE,"Warrington";#N/A,#N/A,TRUE,"Widnes"}</definedName>
    <definedName name="awt" localSheetId="4" hidden="1">{#N/A,#N/A,TRUE,"Cover";#N/A,#N/A,TRUE,"Conts";#N/A,#N/A,TRUE,"VOS";#N/A,#N/A,TRUE,"Warrington";#N/A,#N/A,TRUE,"Widnes"}</definedName>
    <definedName name="awt" localSheetId="0" hidden="1">{#N/A,#N/A,TRUE,"Cover";#N/A,#N/A,TRUE,"Conts";#N/A,#N/A,TRUE,"VOS";#N/A,#N/A,TRUE,"Warrington";#N/A,#N/A,TRUE,"Widnes"}</definedName>
    <definedName name="awt" hidden="1">{#N/A,#N/A,TRUE,"Cover";#N/A,#N/A,TRUE,"Conts";#N/A,#N/A,TRUE,"VOS";#N/A,#N/A,TRUE,"Warrington";#N/A,#N/A,TRUE,"Widnes"}</definedName>
    <definedName name="awyawghh" localSheetId="5" hidden="1">{#N/A,#N/A,TRUE,"Cover";#N/A,#N/A,TRUE,"Conts";#N/A,#N/A,TRUE,"VOS";#N/A,#N/A,TRUE,"Warrington";#N/A,#N/A,TRUE,"Widnes"}</definedName>
    <definedName name="awyawghh" localSheetId="3" hidden="1">{#N/A,#N/A,TRUE,"Cover";#N/A,#N/A,TRUE,"Conts";#N/A,#N/A,TRUE,"VOS";#N/A,#N/A,TRUE,"Warrington";#N/A,#N/A,TRUE,"Widnes"}</definedName>
    <definedName name="awyawghh" localSheetId="4" hidden="1">{#N/A,#N/A,TRUE,"Cover";#N/A,#N/A,TRUE,"Conts";#N/A,#N/A,TRUE,"VOS";#N/A,#N/A,TRUE,"Warrington";#N/A,#N/A,TRUE,"Widnes"}</definedName>
    <definedName name="awyawghh" localSheetId="0" hidden="1">{#N/A,#N/A,TRUE,"Cover";#N/A,#N/A,TRUE,"Conts";#N/A,#N/A,TRUE,"VOS";#N/A,#N/A,TRUE,"Warrington";#N/A,#N/A,TRUE,"Widnes"}</definedName>
    <definedName name="awyawghh" hidden="1">{#N/A,#N/A,TRUE,"Cover";#N/A,#N/A,TRUE,"Conts";#N/A,#N/A,TRUE,"VOS";#N/A,#N/A,TRUE,"Warrington";#N/A,#N/A,TRUE,"Widnes"}</definedName>
    <definedName name="b" localSheetId="5" hidden="1">{#N/A,#N/A,FALSE,"MARCH"}</definedName>
    <definedName name="b" localSheetId="3" hidden="1">{#N/A,#N/A,FALSE,"MARCH"}</definedName>
    <definedName name="b" localSheetId="4" hidden="1">{#N/A,#N/A,FALSE,"MARCH"}</definedName>
    <definedName name="b" localSheetId="0" hidden="1">{#N/A,#N/A,FALSE,"MARCH"}</definedName>
    <definedName name="b" hidden="1">{#N/A,#N/A,FALSE,"MARCH"}</definedName>
    <definedName name="BABU" hidden="1">[8]FitOutConfCentre!#REF!</definedName>
    <definedName name="back1" localSheetId="5" hidden="1">{#N/A,#N/A,TRUE,"Cover";#N/A,#N/A,TRUE,"Conts";#N/A,#N/A,TRUE,"VOS";#N/A,#N/A,TRUE,"Warrington";#N/A,#N/A,TRUE,"Widnes"}</definedName>
    <definedName name="back1" localSheetId="3" hidden="1">{#N/A,#N/A,TRUE,"Cover";#N/A,#N/A,TRUE,"Conts";#N/A,#N/A,TRUE,"VOS";#N/A,#N/A,TRUE,"Warrington";#N/A,#N/A,TRUE,"Widnes"}</definedName>
    <definedName name="back1" localSheetId="4" hidden="1">{#N/A,#N/A,TRUE,"Cover";#N/A,#N/A,TRUE,"Conts";#N/A,#N/A,TRUE,"VOS";#N/A,#N/A,TRUE,"Warrington";#N/A,#N/A,TRUE,"Widnes"}</definedName>
    <definedName name="back1" localSheetId="0" hidden="1">{#N/A,#N/A,TRUE,"Cover";#N/A,#N/A,TRUE,"Conts";#N/A,#N/A,TRUE,"VOS";#N/A,#N/A,TRUE,"Warrington";#N/A,#N/A,TRUE,"Widnes"}</definedName>
    <definedName name="back1" hidden="1">{#N/A,#N/A,TRUE,"Cover";#N/A,#N/A,TRUE,"Conts";#N/A,#N/A,TRUE,"VOS";#N/A,#N/A,TRUE,"Warrington";#N/A,#N/A,TRUE,"Widnes"}</definedName>
    <definedName name="BadLink" localSheetId="3" hidden="1">#REF!</definedName>
    <definedName name="BadLink" localSheetId="4" hidden="1">#REF!</definedName>
    <definedName name="BadLink" localSheetId="0" hidden="1">#REF!</definedName>
    <definedName name="BadLink" hidden="1">#REF!</definedName>
    <definedName name="bbbbbbbbbb" localSheetId="5" hidden="1">#REF!</definedName>
    <definedName name="bbbbbbbbbb" localSheetId="4" hidden="1">#REF!</definedName>
    <definedName name="bbbbbbbbbb" hidden="1">#REF!</definedName>
    <definedName name="BCIS" localSheetId="5" hidden="1">{#N/A,#N/A,TRUE,"Cover";#N/A,#N/A,TRUE,"Conts";#N/A,#N/A,TRUE,"VOS";#N/A,#N/A,TRUE,"Warrington";#N/A,#N/A,TRUE,"Widnes"}</definedName>
    <definedName name="BCIS" localSheetId="3" hidden="1">{#N/A,#N/A,TRUE,"Cover";#N/A,#N/A,TRUE,"Conts";#N/A,#N/A,TRUE,"VOS";#N/A,#N/A,TRUE,"Warrington";#N/A,#N/A,TRUE,"Widnes"}</definedName>
    <definedName name="BCIS" localSheetId="4" hidden="1">{#N/A,#N/A,TRUE,"Cover";#N/A,#N/A,TRUE,"Conts";#N/A,#N/A,TRUE,"VOS";#N/A,#N/A,TRUE,"Warrington";#N/A,#N/A,TRUE,"Widnes"}</definedName>
    <definedName name="BCIS" localSheetId="0" hidden="1">{#N/A,#N/A,TRUE,"Cover";#N/A,#N/A,TRUE,"Conts";#N/A,#N/A,TRUE,"VOS";#N/A,#N/A,TRUE,"Warrington";#N/A,#N/A,TRUE,"Widnes"}</definedName>
    <definedName name="BCIS" hidden="1">{#N/A,#N/A,TRUE,"Cover";#N/A,#N/A,TRUE,"Conts";#N/A,#N/A,TRUE,"VOS";#N/A,#N/A,TRUE,"Warrington";#N/A,#N/A,TRUE,"Widnes"}</definedName>
    <definedName name="BD" localSheetId="5" hidden="1">[28]analysis!#REF!</definedName>
    <definedName name="BD" localSheetId="3" hidden="1">[29]analysis!#REF!</definedName>
    <definedName name="BD" localSheetId="4" hidden="1">[28]analysis!#REF!</definedName>
    <definedName name="BD" localSheetId="0" hidden="1">[28]analysis!#REF!</definedName>
    <definedName name="BD" hidden="1">[28]analysis!#REF!</definedName>
    <definedName name="BDEF" localSheetId="5" hidden="1">{#N/A,#N/A,FALSE,"CAM-G7";#N/A,#N/A,FALSE,"SPL";#N/A,#N/A,FALSE,"butt-in G7";#N/A,#N/A,FALSE,"dia-in G7";#N/A,#N/A,FALSE,"추가-STA G7"}</definedName>
    <definedName name="BDEF" localSheetId="3" hidden="1">{#N/A,#N/A,FALSE,"CAM-G7";#N/A,#N/A,FALSE,"SPL";#N/A,#N/A,FALSE,"butt-in G7";#N/A,#N/A,FALSE,"dia-in G7";#N/A,#N/A,FALSE,"추가-STA G7"}</definedName>
    <definedName name="BDEF" localSheetId="4" hidden="1">{#N/A,#N/A,FALSE,"CAM-G7";#N/A,#N/A,FALSE,"SPL";#N/A,#N/A,FALSE,"butt-in G7";#N/A,#N/A,FALSE,"dia-in G7";#N/A,#N/A,FALSE,"추가-STA G7"}</definedName>
    <definedName name="BDEF" localSheetId="0" hidden="1">{#N/A,#N/A,FALSE,"CAM-G7";#N/A,#N/A,FALSE,"SPL";#N/A,#N/A,FALSE,"butt-in G7";#N/A,#N/A,FALSE,"dia-in G7";#N/A,#N/A,FALSE,"추가-STA G7"}</definedName>
    <definedName name="BDEF" hidden="1">{#N/A,#N/A,FALSE,"CAM-G7";#N/A,#N/A,FALSE,"SPL";#N/A,#N/A,FALSE,"butt-in G7";#N/A,#N/A,FALSE,"dia-in G7";#N/A,#N/A,FALSE,"추가-STA G7"}</definedName>
    <definedName name="BE" localSheetId="5" hidden="1">[28]analysis!#REF!</definedName>
    <definedName name="BE" localSheetId="3" hidden="1">[29]analysis!#REF!</definedName>
    <definedName name="BE" localSheetId="4" hidden="1">[28]analysis!#REF!</definedName>
    <definedName name="BE" hidden="1">[28]analysis!#REF!</definedName>
    <definedName name="BG" localSheetId="5" hidden="1">[28]analysis!#REF!</definedName>
    <definedName name="BG" localSheetId="3" hidden="1">[29]analysis!#REF!</definedName>
    <definedName name="BG" localSheetId="4" hidden="1">[28]analysis!#REF!</definedName>
    <definedName name="BG" hidden="1">[28]analysis!#REF!</definedName>
    <definedName name="BGG" localSheetId="5" hidden="1">'[11]입찰내역 발주처 양식'!#REF!</definedName>
    <definedName name="BGG" localSheetId="3" hidden="1">'[11]입찰내역 발주처 양식'!#REF!</definedName>
    <definedName name="BGG" localSheetId="4" hidden="1">'[11]입찰내역 발주처 양식'!#REF!</definedName>
    <definedName name="BGG" hidden="1">'[11]입찰내역 발주처 양식'!#REF!</definedName>
    <definedName name="BH" localSheetId="5" hidden="1">[28]analysis!#REF!</definedName>
    <definedName name="BH" localSheetId="3" hidden="1">[29]analysis!#REF!</definedName>
    <definedName name="BH" localSheetId="4" hidden="1">[28]analysis!#REF!</definedName>
    <definedName name="BH" hidden="1">[28]analysis!#REF!</definedName>
    <definedName name="bhbb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hbb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hb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hb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hb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hushan" localSheetId="5" hidden="1">{#N/A,#N/A,FALSE,"VCR"}</definedName>
    <definedName name="bhushan" localSheetId="3" hidden="1">{#N/A,#N/A,FALSE,"VCR"}</definedName>
    <definedName name="bhushan" localSheetId="4" hidden="1">{#N/A,#N/A,FALSE,"VCR"}</definedName>
    <definedName name="bhushan" localSheetId="0" hidden="1">{#N/A,#N/A,FALSE,"VCR"}</definedName>
    <definedName name="bhushan" hidden="1">{#N/A,#N/A,FALSE,"VCR"}</definedName>
    <definedName name="biiiiiiiiii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ju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J" localSheetId="5" hidden="1">[28]analysis!#REF!</definedName>
    <definedName name="BJ" localSheetId="3" hidden="1">[29]analysis!#REF!</definedName>
    <definedName name="BJ" localSheetId="4" hidden="1">[28]analysis!#REF!</definedName>
    <definedName name="BJ" localSheetId="0" hidden="1">[28]analysis!#REF!</definedName>
    <definedName name="BJ" hidden="1">[28]analysis!#REF!</definedName>
    <definedName name="bjhj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jhj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jh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jh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jh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nhbh" localSheetId="5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bnhbh" localSheetId="3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bnhbh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bnhbh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bnhbh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BNHJB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NHJB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NHJ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NHJ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NHJ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ook5" localSheetId="5" hidden="1">{"REBAR",#N/A,FALSE,"Sheet1";"CONCRETE",#N/A,FALSE,"Sheet1"}</definedName>
    <definedName name="book5" localSheetId="3" hidden="1">{"REBAR",#N/A,FALSE,"Sheet1";"CONCRETE",#N/A,FALSE,"Sheet1"}</definedName>
    <definedName name="book5" localSheetId="4" hidden="1">{"REBAR",#N/A,FALSE,"Sheet1";"CONCRETE",#N/A,FALSE,"Sheet1"}</definedName>
    <definedName name="book5" localSheetId="0" hidden="1">{"REBAR",#N/A,FALSE,"Sheet1";"CONCRETE",#N/A,FALSE,"Sheet1"}</definedName>
    <definedName name="book5" hidden="1">{"REBAR",#N/A,FALSE,"Sheet1";"CONCRETE",#N/A,FALSE,"Sheet1"}</definedName>
    <definedName name="boop" localSheetId="5" hidden="1">{"'Break down'!$A$4"}</definedName>
    <definedName name="boop" localSheetId="3" hidden="1">{"'Break down'!$A$4"}</definedName>
    <definedName name="boop" localSheetId="4" hidden="1">{"'Break down'!$A$4"}</definedName>
    <definedName name="boop" localSheetId="0" hidden="1">{"'Break down'!$A$4"}</definedName>
    <definedName name="boop" hidden="1">{"'Break down'!$A$4"}</definedName>
    <definedName name="boy" localSheetId="5" hidden="1">{"AnnualRentRoll",#N/A,FALSE,"RentRoll"}</definedName>
    <definedName name="boy" localSheetId="3" hidden="1">{"AnnualRentRoll",#N/A,FALSE,"RentRoll"}</definedName>
    <definedName name="boy" localSheetId="4" hidden="1">{"AnnualRentRoll",#N/A,FALSE,"RentRoll"}</definedName>
    <definedName name="boy" localSheetId="0" hidden="1">{"AnnualRentRoll",#N/A,FALSE,"RentRoll"}</definedName>
    <definedName name="boy" hidden="1">{"AnnualRentRoll",#N/A,FALSE,"RentRoll"}</definedName>
    <definedName name="BS" localSheetId="5" hidden="1">{#N/A,#N/A,FALSE,"CAM-G7";#N/A,#N/A,FALSE,"SPL";#N/A,#N/A,FALSE,"butt-in G7";#N/A,#N/A,FALSE,"dia-in G7";#N/A,#N/A,FALSE,"추가-STA G7"}</definedName>
    <definedName name="BS" localSheetId="3" hidden="1">{#N/A,#N/A,FALSE,"CAM-G7";#N/A,#N/A,FALSE,"SPL";#N/A,#N/A,FALSE,"butt-in G7";#N/A,#N/A,FALSE,"dia-in G7";#N/A,#N/A,FALSE,"추가-STA G7"}</definedName>
    <definedName name="BS" localSheetId="4" hidden="1">{#N/A,#N/A,FALSE,"CAM-G7";#N/A,#N/A,FALSE,"SPL";#N/A,#N/A,FALSE,"butt-in G7";#N/A,#N/A,FALSE,"dia-in G7";#N/A,#N/A,FALSE,"추가-STA G7"}</definedName>
    <definedName name="BS" localSheetId="0" hidden="1">{#N/A,#N/A,FALSE,"CAM-G7";#N/A,#N/A,FALSE,"SPL";#N/A,#N/A,FALSE,"butt-in G7";#N/A,#N/A,FALSE,"dia-in G7";#N/A,#N/A,FALSE,"추가-STA G7"}</definedName>
    <definedName name="BS" hidden="1">{#N/A,#N/A,FALSE,"CAM-G7";#N/A,#N/A,FALSE,"SPL";#N/A,#N/A,FALSE,"butt-in G7";#N/A,#N/A,FALSE,"dia-in G7";#N/A,#N/A,FALSE,"추가-STA G7"}</definedName>
    <definedName name="BSDF" localSheetId="5" hidden="1">{#N/A,#N/A,FALSE,"CAM-G7";#N/A,#N/A,FALSE,"SPL";#N/A,#N/A,FALSE,"butt-in G7";#N/A,#N/A,FALSE,"dia-in G7";#N/A,#N/A,FALSE,"추가-STA G7"}</definedName>
    <definedName name="BSDF" localSheetId="3" hidden="1">{#N/A,#N/A,FALSE,"CAM-G7";#N/A,#N/A,FALSE,"SPL";#N/A,#N/A,FALSE,"butt-in G7";#N/A,#N/A,FALSE,"dia-in G7";#N/A,#N/A,FALSE,"추가-STA G7"}</definedName>
    <definedName name="BSDF" localSheetId="4" hidden="1">{#N/A,#N/A,FALSE,"CAM-G7";#N/A,#N/A,FALSE,"SPL";#N/A,#N/A,FALSE,"butt-in G7";#N/A,#N/A,FALSE,"dia-in G7";#N/A,#N/A,FALSE,"추가-STA G7"}</definedName>
    <definedName name="BSDF" localSheetId="0" hidden="1">{#N/A,#N/A,FALSE,"CAM-G7";#N/A,#N/A,FALSE,"SPL";#N/A,#N/A,FALSE,"butt-in G7";#N/A,#N/A,FALSE,"dia-in G7";#N/A,#N/A,FALSE,"추가-STA G7"}</definedName>
    <definedName name="BSDF" hidden="1">{#N/A,#N/A,FALSE,"CAM-G7";#N/A,#N/A,FALSE,"SPL";#N/A,#N/A,FALSE,"butt-in G7";#N/A,#N/A,FALSE,"dia-in G7";#N/A,#N/A,FALSE,"추가-STA G7"}</definedName>
    <definedName name="BUY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UYT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UY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UY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U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VGFDBGF" localSheetId="5" hidden="1">[8]FitOutConfCentre!#REF!</definedName>
    <definedName name="BVGFDBGF" localSheetId="4" hidden="1">[8]FitOutConfCentre!#REF!</definedName>
    <definedName name="BVGFDBGF" hidden="1">[8]FitOutConfCentre!#REF!</definedName>
    <definedName name="BY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YT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Y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Y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ancel" localSheetId="5" hidden="1">[8]FitOutConfCentre!#REF!</definedName>
    <definedName name="cancel" localSheetId="3" hidden="1">[8]FitOutConfCentre!#REF!</definedName>
    <definedName name="cancel" localSheetId="4" hidden="1">[8]FitOutConfCentre!#REF!</definedName>
    <definedName name="cancel" hidden="1">[8]FitOutConfCentre!#REF!</definedName>
    <definedName name="CARL" localSheetId="5" hidden="1">{#N/A,#N/A,FALSE,"CCTV"}</definedName>
    <definedName name="CARL" localSheetId="3" hidden="1">{#N/A,#N/A,FALSE,"CCTV"}</definedName>
    <definedName name="CARL" localSheetId="4" hidden="1">{#N/A,#N/A,FALSE,"CCTV"}</definedName>
    <definedName name="CARL" localSheetId="0" hidden="1">{#N/A,#N/A,FALSE,"CCTV"}</definedName>
    <definedName name="CARL" hidden="1">{#N/A,#N/A,FALSE,"CCTV"}</definedName>
    <definedName name="CARL1" localSheetId="5" hidden="1">{#N/A,#N/A,FALSE,"CCTV"}</definedName>
    <definedName name="CARL1" localSheetId="3" hidden="1">{#N/A,#N/A,FALSE,"CCTV"}</definedName>
    <definedName name="CARL1" localSheetId="4" hidden="1">{#N/A,#N/A,FALSE,"CCTV"}</definedName>
    <definedName name="CARL1" localSheetId="0" hidden="1">{#N/A,#N/A,FALSE,"CCTV"}</definedName>
    <definedName name="CARL1" hidden="1">{#N/A,#N/A,FALSE,"CCTV"}</definedName>
    <definedName name="CARL2" localSheetId="5" hidden="1">{#N/A,#N/A,FALSE,"CCTV"}</definedName>
    <definedName name="CARL2" localSheetId="3" hidden="1">{#N/A,#N/A,FALSE,"CCTV"}</definedName>
    <definedName name="CARL2" localSheetId="4" hidden="1">{#N/A,#N/A,FALSE,"CCTV"}</definedName>
    <definedName name="CARL2" localSheetId="0" hidden="1">{#N/A,#N/A,FALSE,"CCTV"}</definedName>
    <definedName name="CARL2" hidden="1">{#N/A,#N/A,FALSE,"CCTV"}</definedName>
    <definedName name="cashfl" localSheetId="5" hidden="1">{#N/A,#N/A,TRUE,"Cover";#N/A,#N/A,TRUE,"Conts";#N/A,#N/A,TRUE,"VOS";#N/A,#N/A,TRUE,"Warrington";#N/A,#N/A,TRUE,"Widnes"}</definedName>
    <definedName name="cashfl" localSheetId="3" hidden="1">{#N/A,#N/A,TRUE,"Cover";#N/A,#N/A,TRUE,"Conts";#N/A,#N/A,TRUE,"VOS";#N/A,#N/A,TRUE,"Warrington";#N/A,#N/A,TRUE,"Widnes"}</definedName>
    <definedName name="cashfl" localSheetId="4" hidden="1">{#N/A,#N/A,TRUE,"Cover";#N/A,#N/A,TRUE,"Conts";#N/A,#N/A,TRUE,"VOS";#N/A,#N/A,TRUE,"Warrington";#N/A,#N/A,TRUE,"Widnes"}</definedName>
    <definedName name="cashfl" localSheetId="0" hidden="1">{#N/A,#N/A,TRUE,"Cover";#N/A,#N/A,TRUE,"Conts";#N/A,#N/A,TRUE,"VOS";#N/A,#N/A,TRUE,"Warrington";#N/A,#N/A,TRUE,"Widnes"}</definedName>
    <definedName name="cashfl" hidden="1">{#N/A,#N/A,TRUE,"Cover";#N/A,#N/A,TRUE,"Conts";#N/A,#N/A,TRUE,"VOS";#N/A,#N/A,TRUE,"Warrington";#N/A,#N/A,TRUE,"Widnes"}</definedName>
    <definedName name="Casing" localSheetId="5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localSheetId="3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localSheetId="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t_Alum" localSheetId="5" hidden="1">{"'Break down'!$A$4"}</definedName>
    <definedName name="Cast_Alum" localSheetId="3" hidden="1">{"'Break down'!$A$4"}</definedName>
    <definedName name="Cast_Alum" localSheetId="4" hidden="1">{"'Break down'!$A$4"}</definedName>
    <definedName name="Cast_Alum" localSheetId="0" hidden="1">{"'Break down'!$A$4"}</definedName>
    <definedName name="Cast_Alum" hidden="1">{"'Break down'!$A$4"}</definedName>
    <definedName name="CB_VST" localSheetId="5" hidden="1">{#N/A,#N/A,FALSE,"CAM-G7";#N/A,#N/A,FALSE,"SPL";#N/A,#N/A,FALSE,"butt-in G7";#N/A,#N/A,FALSE,"dia-in G7";#N/A,#N/A,FALSE,"추가-STA G7"}</definedName>
    <definedName name="CB_VST" localSheetId="3" hidden="1">{#N/A,#N/A,FALSE,"CAM-G7";#N/A,#N/A,FALSE,"SPL";#N/A,#N/A,FALSE,"butt-in G7";#N/A,#N/A,FALSE,"dia-in G7";#N/A,#N/A,FALSE,"추가-STA G7"}</definedName>
    <definedName name="CB_VST" localSheetId="4" hidden="1">{#N/A,#N/A,FALSE,"CAM-G7";#N/A,#N/A,FALSE,"SPL";#N/A,#N/A,FALSE,"butt-in G7";#N/A,#N/A,FALSE,"dia-in G7";#N/A,#N/A,FALSE,"추가-STA G7"}</definedName>
    <definedName name="CB_VST" localSheetId="0" hidden="1">{#N/A,#N/A,FALSE,"CAM-G7";#N/A,#N/A,FALSE,"SPL";#N/A,#N/A,FALSE,"butt-in G7";#N/A,#N/A,FALSE,"dia-in G7";#N/A,#N/A,FALSE,"추가-STA G7"}</definedName>
    <definedName name="CB_VST" hidden="1">{#N/A,#N/A,FALSE,"CAM-G7";#N/A,#N/A,FALSE,"SPL";#N/A,#N/A,FALSE,"butt-in G7";#N/A,#N/A,FALSE,"dia-in G7";#N/A,#N/A,FALSE,"추가-STA G7"}</definedName>
    <definedName name="CBWorkbookPriority" hidden="1">-1289300559</definedName>
    <definedName name="ccc" localSheetId="3" hidden="1">{#N/A,#N/A,FALSE,"LoanAssumptions"}</definedName>
    <definedName name="cccc" localSheetId="5" hidden="1">{#N/A,#N/A,FALSE,"估價單  (3)"}</definedName>
    <definedName name="cccc" localSheetId="4" hidden="1">{#N/A,#N/A,FALSE,"估價單  (3)"}</definedName>
    <definedName name="cccccc" localSheetId="5" hidden="1">#REF!</definedName>
    <definedName name="cccccc" localSheetId="4" hidden="1">#REF!</definedName>
    <definedName name="cccccc" hidden="1">#REF!</definedName>
    <definedName name="CCR" localSheetId="5" hidden="1">{#N/A,#N/A,TRUE,"Cover";#N/A,#N/A,TRUE,"Conts";#N/A,#N/A,TRUE,"VOS";#N/A,#N/A,TRUE,"Warrington";#N/A,#N/A,TRUE,"Widnes"}</definedName>
    <definedName name="CCR" localSheetId="3" hidden="1">{#N/A,#N/A,TRUE,"Cover";#N/A,#N/A,TRUE,"Conts";#N/A,#N/A,TRUE,"VOS";#N/A,#N/A,TRUE,"Warrington";#N/A,#N/A,TRUE,"Widnes"}</definedName>
    <definedName name="CCR" localSheetId="4" hidden="1">{#N/A,#N/A,TRUE,"Cover";#N/A,#N/A,TRUE,"Conts";#N/A,#N/A,TRUE,"VOS";#N/A,#N/A,TRUE,"Warrington";#N/A,#N/A,TRUE,"Widnes"}</definedName>
    <definedName name="CCR" localSheetId="0" hidden="1">{#N/A,#N/A,TRUE,"Cover";#N/A,#N/A,TRUE,"Conts";#N/A,#N/A,TRUE,"VOS";#N/A,#N/A,TRUE,"Warrington";#N/A,#N/A,TRUE,"Widnes"}</definedName>
    <definedName name="CCR" hidden="1">{#N/A,#N/A,TRUE,"Cover";#N/A,#N/A,TRUE,"Conts";#N/A,#N/A,TRUE,"VOS";#N/A,#N/A,TRUE,"Warrington";#N/A,#N/A,TRUE,"Widnes"}</definedName>
    <definedName name="ccv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ment0001" localSheetId="5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localSheetId="3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localSheetId="0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5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3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0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5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3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0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rt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FS" localSheetId="5" hidden="1">{#N/A,#N/A,TRUE,"Cover";#N/A,#N/A,TRUE,"Conts";#N/A,#N/A,TRUE,"VOS";#N/A,#N/A,TRUE,"Warrington";#N/A,#N/A,TRUE,"Widnes"}</definedName>
    <definedName name="CFS" localSheetId="3" hidden="1">{#N/A,#N/A,TRUE,"Cover";#N/A,#N/A,TRUE,"Conts";#N/A,#N/A,TRUE,"VOS";#N/A,#N/A,TRUE,"Warrington";#N/A,#N/A,TRUE,"Widnes"}</definedName>
    <definedName name="CFS" localSheetId="4" hidden="1">{#N/A,#N/A,TRUE,"Cover";#N/A,#N/A,TRUE,"Conts";#N/A,#N/A,TRUE,"VOS";#N/A,#N/A,TRUE,"Warrington";#N/A,#N/A,TRUE,"Widnes"}</definedName>
    <definedName name="CFS" localSheetId="0" hidden="1">{#N/A,#N/A,TRUE,"Cover";#N/A,#N/A,TRUE,"Conts";#N/A,#N/A,TRUE,"VOS";#N/A,#N/A,TRUE,"Warrington";#N/A,#N/A,TRUE,"Widnes"}</definedName>
    <definedName name="CFS" hidden="1">{#N/A,#N/A,TRUE,"Cover";#N/A,#N/A,TRUE,"Conts";#N/A,#N/A,TRUE,"VOS";#N/A,#N/A,TRUE,"Warrington";#N/A,#N/A,TRUE,"Widnes"}</definedName>
    <definedName name="check" localSheetId="5" hidden="1">{#N/A,#N/A,FALSE,"估價單  (3)"}</definedName>
    <definedName name="check" localSheetId="4" hidden="1">{#N/A,#N/A,FALSE,"估價單  (3)"}</definedName>
    <definedName name="chl" localSheetId="5" hidden="1">{#N/A,#N/A,TRUE,"Basic";#N/A,#N/A,TRUE,"EXT-TABLE";#N/A,#N/A,TRUE,"STEEL";#N/A,#N/A,TRUE,"INT-Table";#N/A,#N/A,TRUE,"STEEL";#N/A,#N/A,TRUE,"Door"}</definedName>
    <definedName name="chl" localSheetId="3" hidden="1">{#N/A,#N/A,TRUE,"Basic";#N/A,#N/A,TRUE,"EXT-TABLE";#N/A,#N/A,TRUE,"STEEL";#N/A,#N/A,TRUE,"INT-Table";#N/A,#N/A,TRUE,"STEEL";#N/A,#N/A,TRUE,"Door"}</definedName>
    <definedName name="chl" localSheetId="4" hidden="1">{#N/A,#N/A,TRUE,"Basic";#N/A,#N/A,TRUE,"EXT-TABLE";#N/A,#N/A,TRUE,"STEEL";#N/A,#N/A,TRUE,"INT-Table";#N/A,#N/A,TRUE,"STEEL";#N/A,#N/A,TRUE,"Door"}</definedName>
    <definedName name="chl" localSheetId="0" hidden="1">{#N/A,#N/A,TRUE,"Basic";#N/A,#N/A,TRUE,"EXT-TABLE";#N/A,#N/A,TRUE,"STEEL";#N/A,#N/A,TRUE,"INT-Table";#N/A,#N/A,TRUE,"STEEL";#N/A,#N/A,TRUE,"Door"}</definedName>
    <definedName name="chl" hidden="1">{#N/A,#N/A,TRUE,"Basic";#N/A,#N/A,TRUE,"EXT-TABLE";#N/A,#N/A,TRUE,"STEEL";#N/A,#N/A,TRUE,"INT-Table";#N/A,#N/A,TRUE,"STEEL";#N/A,#N/A,TRUE,"Door"}</definedName>
    <definedName name="civil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mt" localSheetId="5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localSheetId="3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localSheetId="0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ode" localSheetId="5" hidden="1">#REF!</definedName>
    <definedName name="Code" localSheetId="4" hidden="1">#REF!</definedName>
    <definedName name="Code" hidden="1">#REF!</definedName>
    <definedName name="CON" localSheetId="3" hidden="1">{#N/A,#N/A,TRUE,"Cover";#N/A,#N/A,TRUE,"Conts";#N/A,#N/A,TRUE,"VOS";#N/A,#N/A,TRUE,"Warrington";#N/A,#N/A,TRUE,"Widnes"}</definedName>
    <definedName name="CON" localSheetId="0" hidden="1">{#N/A,#N/A,TRUE,"Cover";#N/A,#N/A,TRUE,"Conts";#N/A,#N/A,TRUE,"VOS";#N/A,#N/A,TRUE,"Warrington";#N/A,#N/A,TRUE,"Widnes"}</definedName>
    <definedName name="CON" hidden="1">{#N/A,#N/A,TRUE,"Cover";#N/A,#N/A,TRUE,"Conts";#N/A,#N/A,TRUE,"VOS";#N/A,#N/A,TRUE,"Warrington";#N/A,#N/A,TRUE,"Widnes"}</definedName>
    <definedName name="CONCOURSE" localSheetId="5" hidden="1">{#N/A,#N/A,TRUE,"Cover";#N/A,#N/A,TRUE,"Conts";#N/A,#N/A,TRUE,"VOS";#N/A,#N/A,TRUE,"Warrington";#N/A,#N/A,TRUE,"Widnes"}</definedName>
    <definedName name="CONCOURSE" localSheetId="3" hidden="1">{#N/A,#N/A,TRUE,"Cover";#N/A,#N/A,TRUE,"Conts";#N/A,#N/A,TRUE,"VOS";#N/A,#N/A,TRUE,"Warrington";#N/A,#N/A,TRUE,"Widnes"}</definedName>
    <definedName name="CONCOURSE" localSheetId="4" hidden="1">{#N/A,#N/A,TRUE,"Cover";#N/A,#N/A,TRUE,"Conts";#N/A,#N/A,TRUE,"VOS";#N/A,#N/A,TRUE,"Warrington";#N/A,#N/A,TRUE,"Widnes"}</definedName>
    <definedName name="CONCOURSE" localSheetId="0" hidden="1">{#N/A,#N/A,TRUE,"Cover";#N/A,#N/A,TRUE,"Conts";#N/A,#N/A,TRUE,"VOS";#N/A,#N/A,TRUE,"Warrington";#N/A,#N/A,TRUE,"Widnes"}</definedName>
    <definedName name="CONCOURSE" hidden="1">{#N/A,#N/A,TRUE,"Cover";#N/A,#N/A,TRUE,"Conts";#N/A,#N/A,TRUE,"VOS";#N/A,#N/A,TRUE,"Warrington";#N/A,#N/A,TRUE,"Widnes"}</definedName>
    <definedName name="Contra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2" localSheetId="5" hidden="1">{#N/A,#N/A,TRUE,"Basic";#N/A,#N/A,TRUE,"EXT-TABLE";#N/A,#N/A,TRUE,"STEEL";#N/A,#N/A,TRUE,"INT-Table";#N/A,#N/A,TRUE,"STEEL";#N/A,#N/A,TRUE,"Door"}</definedName>
    <definedName name="COST2" localSheetId="3" hidden="1">{#N/A,#N/A,TRUE,"Basic";#N/A,#N/A,TRUE,"EXT-TABLE";#N/A,#N/A,TRUE,"STEEL";#N/A,#N/A,TRUE,"INT-Table";#N/A,#N/A,TRUE,"STEEL";#N/A,#N/A,TRUE,"Door"}</definedName>
    <definedName name="COST2" localSheetId="4" hidden="1">{#N/A,#N/A,TRUE,"Basic";#N/A,#N/A,TRUE,"EXT-TABLE";#N/A,#N/A,TRUE,"STEEL";#N/A,#N/A,TRUE,"INT-Table";#N/A,#N/A,TRUE,"STEEL";#N/A,#N/A,TRUE,"Door"}</definedName>
    <definedName name="COST2" localSheetId="0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pf" localSheetId="5" hidden="1">{#N/A,#N/A,TRUE,"Basic";#N/A,#N/A,TRUE,"EXT-TABLE";#N/A,#N/A,TRUE,"STEEL";#N/A,#N/A,TRUE,"INT-Table";#N/A,#N/A,TRUE,"STEEL";#N/A,#N/A,TRUE,"Door"}</definedName>
    <definedName name="cpf" localSheetId="3" hidden="1">{#N/A,#N/A,TRUE,"Basic";#N/A,#N/A,TRUE,"EXT-TABLE";#N/A,#N/A,TRUE,"STEEL";#N/A,#N/A,TRUE,"INT-Table";#N/A,#N/A,TRUE,"STEEL";#N/A,#N/A,TRUE,"Door"}</definedName>
    <definedName name="cpf" localSheetId="4" hidden="1">{#N/A,#N/A,TRUE,"Basic";#N/A,#N/A,TRUE,"EXT-TABLE";#N/A,#N/A,TRUE,"STEEL";#N/A,#N/A,TRUE,"INT-Table";#N/A,#N/A,TRUE,"STEEL";#N/A,#N/A,TRUE,"Door"}</definedName>
    <definedName name="cpf" localSheetId="0" hidden="1">{#N/A,#N/A,TRUE,"Basic";#N/A,#N/A,TRUE,"EXT-TABLE";#N/A,#N/A,TRUE,"STEEL";#N/A,#N/A,TRUE,"INT-Table";#N/A,#N/A,TRUE,"STEEL";#N/A,#N/A,TRUE,"Door"}</definedName>
    <definedName name="cpf" hidden="1">{#N/A,#N/A,TRUE,"Basic";#N/A,#N/A,TRUE,"EXT-TABLE";#N/A,#N/A,TRUE,"STEEL";#N/A,#N/A,TRUE,"INT-Table";#N/A,#N/A,TRUE,"STEEL";#N/A,#N/A,TRUE,"Door"}</definedName>
    <definedName name="crsr" localSheetId="3" hidden="1">[29]analysis!#REF!</definedName>
    <definedName name="crsr" hidden="1">[28]analysis!#REF!</definedName>
    <definedName name="crsr1" localSheetId="3" hidden="1">[29]analysis!#REF!</definedName>
    <definedName name="crsr1" hidden="1">[28]analysis!#REF!</definedName>
    <definedName name="crsr2" localSheetId="3" hidden="1">[29]analysis!#REF!</definedName>
    <definedName name="crsr2" hidden="1">[28]analysis!#REF!</definedName>
    <definedName name="crsr3" localSheetId="3" hidden="1">[29]analysis!#REF!</definedName>
    <definedName name="crsr3" hidden="1">[28]analysis!#REF!</definedName>
    <definedName name="CSDCSDSAS" localSheetId="5" hidden="1">#REF!</definedName>
    <definedName name="CSDCSDSAS" localSheetId="3" hidden="1">#REF!</definedName>
    <definedName name="CSDCSDSAS" localSheetId="4" hidden="1">#REF!</definedName>
    <definedName name="CSDCSDSAS" localSheetId="0" hidden="1">#REF!</definedName>
    <definedName name="CSDCSDSAS" hidden="1">#REF!</definedName>
    <definedName name="ct" localSheetId="5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localSheetId="3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localSheetId="4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localSheetId="0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d_jp" localSheetId="5" hidden="1">{"'Sheet1'!$A$4386:$N$4591"}</definedName>
    <definedName name="d_jp" localSheetId="3" hidden="1">{"'Sheet1'!$A$4386:$N$4591"}</definedName>
    <definedName name="d_jp" localSheetId="4" hidden="1">{"'Sheet1'!$A$4386:$N$4591"}</definedName>
    <definedName name="d_jp" localSheetId="0" hidden="1">{"'Sheet1'!$A$4386:$N$4591"}</definedName>
    <definedName name="d_jp" hidden="1">{"'Sheet1'!$A$4386:$N$4591"}</definedName>
    <definedName name="Dad" localSheetId="5" hidden="1">{#N/A,#N/A,FALSE,"MARCH"}</definedName>
    <definedName name="Dad" localSheetId="3" hidden="1">{#N/A,#N/A,FALSE,"MARCH"}</definedName>
    <definedName name="Dad" localSheetId="4" hidden="1">{#N/A,#N/A,FALSE,"MARCH"}</definedName>
    <definedName name="Dad" localSheetId="0" hidden="1">{#N/A,#N/A,FALSE,"MARCH"}</definedName>
    <definedName name="Dad" hidden="1">{#N/A,#N/A,FALSE,"MARCH"}</definedName>
    <definedName name="dada" localSheetId="5" hidden="1">{#N/A,#N/A,TRUE,"Cover";#N/A,#N/A,TRUE,"Conts";#N/A,#N/A,TRUE,"VOS";#N/A,#N/A,TRUE,"Warrington";#N/A,#N/A,TRUE,"Widnes"}</definedName>
    <definedName name="dada" localSheetId="3" hidden="1">{#N/A,#N/A,TRUE,"Cover";#N/A,#N/A,TRUE,"Conts";#N/A,#N/A,TRUE,"VOS";#N/A,#N/A,TRUE,"Warrington";#N/A,#N/A,TRUE,"Widnes"}</definedName>
    <definedName name="dada" localSheetId="4" hidden="1">{#N/A,#N/A,TRUE,"Cover";#N/A,#N/A,TRUE,"Conts";#N/A,#N/A,TRUE,"VOS";#N/A,#N/A,TRUE,"Warrington";#N/A,#N/A,TRUE,"Widnes"}</definedName>
    <definedName name="dada" localSheetId="0" hidden="1">{#N/A,#N/A,TRUE,"Cover";#N/A,#N/A,TRUE,"Conts";#N/A,#N/A,TRUE,"VOS";#N/A,#N/A,TRUE,"Warrington";#N/A,#N/A,TRUE,"Widnes"}</definedName>
    <definedName name="dada" hidden="1">{#N/A,#N/A,TRUE,"Cover";#N/A,#N/A,TRUE,"Conts";#N/A,#N/A,TRUE,"VOS";#N/A,#N/A,TRUE,"Warrington";#N/A,#N/A,TRUE,"Widnes"}</definedName>
    <definedName name="DAdsaD" localSheetId="5" hidden="1">'[1]Rate Analysis'!#REF!</definedName>
    <definedName name="DAdsaD" localSheetId="3" hidden="1">'[1]Rate Analysis'!#REF!</definedName>
    <definedName name="DAdsaD" localSheetId="4" hidden="1">'[1]Rate Analysis'!#REF!</definedName>
    <definedName name="DAdsaD" hidden="1">'[2]Rate Analysis'!#REF!</definedName>
    <definedName name="daniel" localSheetId="5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daniel" localSheetId="3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daniel" localSheetId="4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daniel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daniel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dasd" localSheetId="5" hidden="1">{"'Bill No. 7'!$A$1:$G$32"}</definedName>
    <definedName name="dasd" localSheetId="3" hidden="1">{"'Bill No. 7'!$A$1:$G$32"}</definedName>
    <definedName name="dasd" localSheetId="4" hidden="1">{"'Bill No. 7'!$A$1:$G$32"}</definedName>
    <definedName name="dasd" localSheetId="0" hidden="1">{"'Bill No. 7'!$A$1:$G$32"}</definedName>
    <definedName name="dasd" hidden="1">{"'Bill No. 7'!$A$1:$G$32"}</definedName>
    <definedName name="data1" localSheetId="4" hidden="1">#REF!</definedName>
    <definedName name="data1" hidden="1">#REF!</definedName>
    <definedName name="data2" localSheetId="4" hidden="1">#REF!</definedName>
    <definedName name="data2" hidden="1">#REF!</definedName>
    <definedName name="data3" localSheetId="4" hidden="1">#REF!</definedName>
    <definedName name="data3" hidden="1">#REF!</definedName>
    <definedName name="Daywork1" localSheetId="5" hidden="1">{#N/A,#N/A,FALSE,"MARCH"}</definedName>
    <definedName name="Daywork1" localSheetId="3" hidden="1">{#N/A,#N/A,FALSE,"MARCH"}</definedName>
    <definedName name="Daywork1" localSheetId="4" hidden="1">{#N/A,#N/A,FALSE,"MARCH"}</definedName>
    <definedName name="Daywork1" localSheetId="0" hidden="1">{#N/A,#N/A,FALSE,"MARCH"}</definedName>
    <definedName name="Daywork1" hidden="1">{#N/A,#N/A,FALSE,"MARCH"}</definedName>
    <definedName name="dcebmtfggjm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ebmtfggjm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ebmtfggj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ebmtfggjm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ebmtfggj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ddd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ddddddddd" localSheetId="5" hidden="1">{#N/A,#N/A,TRUE,"Basic";#N/A,#N/A,TRUE,"EXT-TABLE";#N/A,#N/A,TRUE,"STEEL";#N/A,#N/A,TRUE,"INT-Table";#N/A,#N/A,TRUE,"STEEL";#N/A,#N/A,TRUE,"Door"}</definedName>
    <definedName name="dddddddddddddd" localSheetId="3" hidden="1">{#N/A,#N/A,TRUE,"Basic";#N/A,#N/A,TRUE,"EXT-TABLE";#N/A,#N/A,TRUE,"STEEL";#N/A,#N/A,TRUE,"INT-Table";#N/A,#N/A,TRUE,"STEEL";#N/A,#N/A,TRUE,"Door"}</definedName>
    <definedName name="dddddddddddddd" localSheetId="4" hidden="1">{#N/A,#N/A,TRUE,"Basic";#N/A,#N/A,TRUE,"EXT-TABLE";#N/A,#N/A,TRUE,"STEEL";#N/A,#N/A,TRUE,"INT-Table";#N/A,#N/A,TRUE,"STEEL";#N/A,#N/A,TRUE,"Door"}</definedName>
    <definedName name="dddddddddddddd" localSheetId="0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ddddddddddddddd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ddddddddddddddddddddddddddd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dddddddddddddddddddddddddd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dddddddddddddddddddddddddd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dddddddddddddddddddddddddd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dt" localSheetId="5" hidden="1">{"'Break down'!$A$4"}</definedName>
    <definedName name="dddt" localSheetId="3" hidden="1">{"'Break down'!$A$4"}</definedName>
    <definedName name="dddt" localSheetId="4" hidden="1">{"'Break down'!$A$4"}</definedName>
    <definedName name="dddt" localSheetId="0" hidden="1">{"'Break down'!$A$4"}</definedName>
    <definedName name="dddt" hidden="1">{"'Break down'!$A$4"}</definedName>
    <definedName name="DDFEWFFW" hidden="1">'[3]Rate Analysis'!#REF!</definedName>
    <definedName name="DEC_19" localSheetId="5" hidden="1">{#N/A,#N/A,TRUE,"arnitower";#N/A,#N/A,TRUE,"arnigarage "}</definedName>
    <definedName name="DEC_19" localSheetId="3" hidden="1">{#N/A,#N/A,TRUE,"arnitower";#N/A,#N/A,TRUE,"arnigarage "}</definedName>
    <definedName name="DEC_19" localSheetId="4" hidden="1">{#N/A,#N/A,TRUE,"arnitower";#N/A,#N/A,TRUE,"arnigarage "}</definedName>
    <definedName name="DEC_19" localSheetId="0" hidden="1">{#N/A,#N/A,TRUE,"arnitower";#N/A,#N/A,TRUE,"arnigarage "}</definedName>
    <definedName name="DEC_19" hidden="1">{#N/A,#N/A,TRUE,"arnitower";#N/A,#N/A,TRUE,"arnigarage "}</definedName>
    <definedName name="dec_25" localSheetId="5" hidden="1">{#N/A,#N/A,TRUE,"arnitower";#N/A,#N/A,TRUE,"arnigarage "}</definedName>
    <definedName name="dec_25" localSheetId="3" hidden="1">{#N/A,#N/A,TRUE,"arnitower";#N/A,#N/A,TRUE,"arnigarage "}</definedName>
    <definedName name="dec_25" localSheetId="4" hidden="1">{#N/A,#N/A,TRUE,"arnitower";#N/A,#N/A,TRUE,"arnigarage "}</definedName>
    <definedName name="dec_25" localSheetId="0" hidden="1">{#N/A,#N/A,TRUE,"arnitower";#N/A,#N/A,TRUE,"arnigarage "}</definedName>
    <definedName name="dec_25" hidden="1">{#N/A,#N/A,TRUE,"arnitower";#N/A,#N/A,TRUE,"arnigarage "}</definedName>
    <definedName name="Deepak" localSheetId="5" hidden="1">{#N/A,#N/A,FALSE,"VCR"}</definedName>
    <definedName name="Deepak" localSheetId="3" hidden="1">{#N/A,#N/A,FALSE,"VCR"}</definedName>
    <definedName name="Deepak" localSheetId="4" hidden="1">{#N/A,#N/A,FALSE,"VCR"}</definedName>
    <definedName name="Deepak" localSheetId="0" hidden="1">{#N/A,#N/A,FALSE,"VCR"}</definedName>
    <definedName name="Deepak" hidden="1">{#N/A,#N/A,FALSE,"VCR"}</definedName>
    <definedName name="Delshan" localSheetId="5" hidden="1">{#N/A,#N/A,FALSE,"VCR"}</definedName>
    <definedName name="Delshan" localSheetId="3" hidden="1">{#N/A,#N/A,FALSE,"VCR"}</definedName>
    <definedName name="Delshan" localSheetId="4" hidden="1">{#N/A,#N/A,FALSE,"VCR"}</definedName>
    <definedName name="Delshan" localSheetId="0" hidden="1">{#N/A,#N/A,FALSE,"VCR"}</definedName>
    <definedName name="Delshan" hidden="1">{#N/A,#N/A,FALSE,"VCR"}</definedName>
    <definedName name="depart" localSheetId="5" hidden="1">{"'Sheet1'!$A$4386:$N$4591"}</definedName>
    <definedName name="depart" localSheetId="3" hidden="1">{"'Sheet1'!$A$4386:$N$4591"}</definedName>
    <definedName name="depart" localSheetId="4" hidden="1">{"'Sheet1'!$A$4386:$N$4591"}</definedName>
    <definedName name="depart" localSheetId="0" hidden="1">{"'Sheet1'!$A$4386:$N$4591"}</definedName>
    <definedName name="depart" hidden="1">{"'Sheet1'!$A$4386:$N$4591"}</definedName>
    <definedName name="Depereciation" localSheetId="5" hidden="1">{"'Furniture&amp; O.E'!$A$4:$D$27"}</definedName>
    <definedName name="Depereciation" localSheetId="3" hidden="1">{"'Furniture&amp; O.E'!$A$4:$D$27"}</definedName>
    <definedName name="Depereciation" localSheetId="4" hidden="1">{"'Furniture&amp; O.E'!$A$4:$D$27"}</definedName>
    <definedName name="Depereciation" localSheetId="0" hidden="1">{"'Furniture&amp; O.E'!$A$4:$D$27"}</definedName>
    <definedName name="Depereciation" hidden="1">{"'Furniture&amp; O.E'!$A$4:$D$27"}</definedName>
    <definedName name="dfdfs" localSheetId="5" hidden="1">{"'Sheet1'!$A$4386:$N$4591"}</definedName>
    <definedName name="dfdfs" localSheetId="3" hidden="1">{"'Sheet1'!$A$4386:$N$4591"}</definedName>
    <definedName name="dfdfs" localSheetId="4" hidden="1">{"'Sheet1'!$A$4386:$N$4591"}</definedName>
    <definedName name="dfdfs" localSheetId="0" hidden="1">{"'Sheet1'!$A$4386:$N$4591"}</definedName>
    <definedName name="dfdfs" hidden="1">{"'Sheet1'!$A$4386:$N$4591"}</definedName>
    <definedName name="dffddf" localSheetId="5" hidden="1">{"'Break down'!$A$4"}</definedName>
    <definedName name="dffddf" localSheetId="3" hidden="1">{"'Break down'!$A$4"}</definedName>
    <definedName name="dffddf" localSheetId="4" hidden="1">{"'Break down'!$A$4"}</definedName>
    <definedName name="dffddf" localSheetId="0" hidden="1">{"'Break down'!$A$4"}</definedName>
    <definedName name="dffddf" hidden="1">{"'Break down'!$A$4"}</definedName>
    <definedName name="dffds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fff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gd" localSheetId="5" hidden="1">{#N/A,#N/A,TRUE,"Cover";#N/A,#N/A,TRUE,"Conts";#N/A,#N/A,TRUE,"VOS";#N/A,#N/A,TRUE,"Warrington";#N/A,#N/A,TRUE,"Widnes"}</definedName>
    <definedName name="dfgd" localSheetId="3" hidden="1">{#N/A,#N/A,TRUE,"Cover";#N/A,#N/A,TRUE,"Conts";#N/A,#N/A,TRUE,"VOS";#N/A,#N/A,TRUE,"Warrington";#N/A,#N/A,TRUE,"Widnes"}</definedName>
    <definedName name="dfgd" localSheetId="4" hidden="1">{#N/A,#N/A,TRUE,"Cover";#N/A,#N/A,TRUE,"Conts";#N/A,#N/A,TRUE,"VOS";#N/A,#N/A,TRUE,"Warrington";#N/A,#N/A,TRUE,"Widnes"}</definedName>
    <definedName name="dfgd" localSheetId="0" hidden="1">{#N/A,#N/A,TRUE,"Cover";#N/A,#N/A,TRUE,"Conts";#N/A,#N/A,TRUE,"VOS";#N/A,#N/A,TRUE,"Warrington";#N/A,#N/A,TRUE,"Widnes"}</definedName>
    <definedName name="dfgd" hidden="1">{#N/A,#N/A,TRUE,"Cover";#N/A,#N/A,TRUE,"Conts";#N/A,#N/A,TRUE,"VOS";#N/A,#N/A,TRUE,"Warrington";#N/A,#N/A,TRUE,"Widnes"}</definedName>
    <definedName name="dfgfd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gfd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gf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gf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gf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GTAETETYER" localSheetId="5" hidden="1">{"'Break down'!$A$4"}</definedName>
    <definedName name="DFGTAETETYER" localSheetId="3" hidden="1">{"'Break down'!$A$4"}</definedName>
    <definedName name="DFGTAETETYER" localSheetId="4" hidden="1">{"'Break down'!$A$4"}</definedName>
    <definedName name="DFGTAETETYER" localSheetId="0" hidden="1">{"'Break down'!$A$4"}</definedName>
    <definedName name="DFGTAETETYER" hidden="1">{"'Break down'!$A$4"}</definedName>
    <definedName name="dfmlksfasn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mlksfasn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mlksfas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mlksfas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mlksfas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gagd" localSheetId="5" hidden="1">{#N/A,#N/A,TRUE,"Basic";#N/A,#N/A,TRUE,"EXT-TABLE";#N/A,#N/A,TRUE,"STEEL";#N/A,#N/A,TRUE,"INT-Table";#N/A,#N/A,TRUE,"STEEL";#N/A,#N/A,TRUE,"Door"}</definedName>
    <definedName name="dgagd" localSheetId="3" hidden="1">{#N/A,#N/A,TRUE,"Basic";#N/A,#N/A,TRUE,"EXT-TABLE";#N/A,#N/A,TRUE,"STEEL";#N/A,#N/A,TRUE,"INT-Table";#N/A,#N/A,TRUE,"STEEL";#N/A,#N/A,TRUE,"Door"}</definedName>
    <definedName name="dgagd" localSheetId="4" hidden="1">{#N/A,#N/A,TRUE,"Basic";#N/A,#N/A,TRUE,"EXT-TABLE";#N/A,#N/A,TRUE,"STEEL";#N/A,#N/A,TRUE,"INT-Table";#N/A,#N/A,TRUE,"STEEL";#N/A,#N/A,TRUE,"Door"}</definedName>
    <definedName name="dgagd" localSheetId="0" hidden="1">{#N/A,#N/A,TRUE,"Basic";#N/A,#N/A,TRUE,"EXT-TABLE";#N/A,#N/A,TRUE,"STEEL";#N/A,#N/A,TRUE,"INT-Table";#N/A,#N/A,TRUE,"STEEL";#N/A,#N/A,TRUE,"Door"}</definedName>
    <definedName name="dgagd" hidden="1">{#N/A,#N/A,TRUE,"Basic";#N/A,#N/A,TRUE,"EXT-TABLE";#N/A,#N/A,TRUE,"STEEL";#N/A,#N/A,TRUE,"INT-Table";#N/A,#N/A,TRUE,"STEEL";#N/A,#N/A,TRUE,"Door"}</definedName>
    <definedName name="dgfd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gqwq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ggqwq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ggqwq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ggqwq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ggqw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ghkl" localSheetId="5" hidden="1">{"'Bill No. 7'!$A$1:$G$32"}</definedName>
    <definedName name="dghkl" localSheetId="3" hidden="1">{"'Bill No. 7'!$A$1:$G$32"}</definedName>
    <definedName name="dghkl" localSheetId="4" hidden="1">{"'Bill No. 7'!$A$1:$G$32"}</definedName>
    <definedName name="dghkl" localSheetId="0" hidden="1">{"'Bill No. 7'!$A$1:$G$32"}</definedName>
    <definedName name="dghkl" hidden="1">{"'Bill No. 7'!$A$1:$G$32"}</definedName>
    <definedName name="DH" hidden="1">'[30]2002년12월'!$A$5:$A$36</definedName>
    <definedName name="dhdfh" localSheetId="5" hidden="1">{#N/A,#N/A,FALSE,"물량산출"}</definedName>
    <definedName name="dhdfh" localSheetId="3" hidden="1">{#N/A,#N/A,FALSE,"물량산출"}</definedName>
    <definedName name="dhdfh" localSheetId="4" hidden="1">{#N/A,#N/A,FALSE,"물량산출"}</definedName>
    <definedName name="dhdfh" localSheetId="0" hidden="1">{#N/A,#N/A,FALSE,"물량산출"}</definedName>
    <definedName name="dhdfh" hidden="1">{#N/A,#N/A,FALSE,"물량산출"}</definedName>
    <definedName name="dhdghh" localSheetId="5" hidden="1">{#N/A,#N/A,FALSE,"포장2"}</definedName>
    <definedName name="dhdghh" localSheetId="3" hidden="1">{#N/A,#N/A,FALSE,"포장2"}</definedName>
    <definedName name="dhdghh" localSheetId="4" hidden="1">{#N/A,#N/A,FALSE,"포장2"}</definedName>
    <definedName name="dhdghh" localSheetId="0" hidden="1">{#N/A,#N/A,FALSE,"포장2"}</definedName>
    <definedName name="dhdghh" hidden="1">{#N/A,#N/A,FALSE,"포장2"}</definedName>
    <definedName name="dhdhfh" localSheetId="5" hidden="1">{#N/A,#N/A,FALSE,"물량산출"}</definedName>
    <definedName name="dhdhfh" localSheetId="3" hidden="1">{#N/A,#N/A,FALSE,"물량산출"}</definedName>
    <definedName name="dhdhfh" localSheetId="4" hidden="1">{#N/A,#N/A,FALSE,"물량산출"}</definedName>
    <definedName name="dhdhfh" localSheetId="0" hidden="1">{#N/A,#N/A,FALSE,"물량산출"}</definedName>
    <definedName name="dhdhfh" hidden="1">{#N/A,#N/A,FALSE,"물량산출"}</definedName>
    <definedName name="dhdhg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dhg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dhg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dhg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dhg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dhh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dhh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dhh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dhh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dh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fdh" localSheetId="5" hidden="1">{#N/A,#N/A,FALSE,"운반시간"}</definedName>
    <definedName name="dhfdh" localSheetId="3" hidden="1">{#N/A,#N/A,FALSE,"운반시간"}</definedName>
    <definedName name="dhfdh" localSheetId="4" hidden="1">{#N/A,#N/A,FALSE,"운반시간"}</definedName>
    <definedName name="dhfdh" localSheetId="0" hidden="1">{#N/A,#N/A,FALSE,"운반시간"}</definedName>
    <definedName name="dhfdh" hidden="1">{#N/A,#N/A,FALSE,"운반시간"}</definedName>
    <definedName name="dhgd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hgdf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hgd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hgd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hg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hghdh" localSheetId="5" hidden="1">{#N/A,#N/A,FALSE,"갑지";#N/A,#N/A,FALSE,"개요";#N/A,#N/A,FALSE,"비목별";#N/A,#N/A,FALSE,"건물별";#N/A,#N/A,FALSE,"기구표";#N/A,#N/A,FALSE,"직원투입"}</definedName>
    <definedName name="dhghdh" localSheetId="3" hidden="1">{#N/A,#N/A,FALSE,"갑지";#N/A,#N/A,FALSE,"개요";#N/A,#N/A,FALSE,"비목별";#N/A,#N/A,FALSE,"건물별";#N/A,#N/A,FALSE,"기구표";#N/A,#N/A,FALSE,"직원투입"}</definedName>
    <definedName name="dhghdh" localSheetId="4" hidden="1">{#N/A,#N/A,FALSE,"갑지";#N/A,#N/A,FALSE,"개요";#N/A,#N/A,FALSE,"비목별";#N/A,#N/A,FALSE,"건물별";#N/A,#N/A,FALSE,"기구표";#N/A,#N/A,FALSE,"직원투입"}</definedName>
    <definedName name="dhghdh" localSheetId="0" hidden="1">{#N/A,#N/A,FALSE,"갑지";#N/A,#N/A,FALSE,"개요";#N/A,#N/A,FALSE,"비목별";#N/A,#N/A,FALSE,"건물별";#N/A,#N/A,FALSE,"기구표";#N/A,#N/A,FALSE,"직원투입"}</definedName>
    <definedName name="dhghdh" hidden="1">{#N/A,#N/A,FALSE,"갑지";#N/A,#N/A,FALSE,"개요";#N/A,#N/A,FALSE,"비목별";#N/A,#N/A,FALSE,"건물별";#N/A,#N/A,FALSE,"기구표";#N/A,#N/A,FALSE,"직원투입"}</definedName>
    <definedName name="dhghjhg" localSheetId="5" hidden="1">{#N/A,#N/A,FALSE,"물량산출"}</definedName>
    <definedName name="dhghjhg" localSheetId="3" hidden="1">{#N/A,#N/A,FALSE,"물량산출"}</definedName>
    <definedName name="dhghjhg" localSheetId="4" hidden="1">{#N/A,#N/A,FALSE,"물량산출"}</definedName>
    <definedName name="dhghjhg" localSheetId="0" hidden="1">{#N/A,#N/A,FALSE,"물량산출"}</definedName>
    <definedName name="dhghjhg" hidden="1">{#N/A,#N/A,FALSE,"물량산출"}</definedName>
    <definedName name="dhh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h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h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h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TML" localSheetId="5" hidden="1">{"'Sheet1'!$A$4386:$N$4591"}</definedName>
    <definedName name="DHTML" localSheetId="3" hidden="1">{"'Sheet1'!$A$4386:$N$4591"}</definedName>
    <definedName name="DHTML" localSheetId="4" hidden="1">{"'Sheet1'!$A$4386:$N$4591"}</definedName>
    <definedName name="DHTML" localSheetId="0" hidden="1">{"'Sheet1'!$A$4386:$N$4591"}</definedName>
    <definedName name="DHTML" hidden="1">{"'Sheet1'!$A$4386:$N$4591"}</definedName>
    <definedName name="DIGN" localSheetId="5" hidden="1">{#N/A,#N/A,TRUE,"Basic";#N/A,#N/A,TRUE,"EXT-TABLE";#N/A,#N/A,TRUE,"STEEL";#N/A,#N/A,TRUE,"INT-Table";#N/A,#N/A,TRUE,"STEEL";#N/A,#N/A,TRUE,"Door"}</definedName>
    <definedName name="DIGN" localSheetId="3" hidden="1">{#N/A,#N/A,TRUE,"Basic";#N/A,#N/A,TRUE,"EXT-TABLE";#N/A,#N/A,TRUE,"STEEL";#N/A,#N/A,TRUE,"INT-Table";#N/A,#N/A,TRUE,"STEEL";#N/A,#N/A,TRUE,"Door"}</definedName>
    <definedName name="DIGN" localSheetId="4" hidden="1">{#N/A,#N/A,TRUE,"Basic";#N/A,#N/A,TRUE,"EXT-TABLE";#N/A,#N/A,TRUE,"STEEL";#N/A,#N/A,TRUE,"INT-Table";#N/A,#N/A,TRUE,"STEEL";#N/A,#N/A,TRUE,"Door"}</definedName>
    <definedName name="DIGN" localSheetId="0" hidden="1">{#N/A,#N/A,TRUE,"Basic";#N/A,#N/A,TRUE,"EXT-TABLE";#N/A,#N/A,TRUE,"STEEL";#N/A,#N/A,TRUE,"INT-Table";#N/A,#N/A,TRUE,"STEEL";#N/A,#N/A,TRUE,"Door"}</definedName>
    <definedName name="DIGN" hidden="1">{#N/A,#N/A,TRUE,"Basic";#N/A,#N/A,TRUE,"EXT-TABLE";#N/A,#N/A,TRUE,"STEEL";#N/A,#N/A,TRUE,"INT-Table";#N/A,#N/A,TRUE,"STEEL";#N/A,#N/A,TRUE,"Door"}</definedName>
    <definedName name="DIM" localSheetId="5" hidden="1">{#N/A,#N/A,FALSE,"CAM-G7";#N/A,#N/A,FALSE,"SPL";#N/A,#N/A,FALSE,"butt-in G7";#N/A,#N/A,FALSE,"dia-in G7";#N/A,#N/A,FALSE,"추가-STA G7"}</definedName>
    <definedName name="DIM" localSheetId="3" hidden="1">{#N/A,#N/A,FALSE,"CAM-G7";#N/A,#N/A,FALSE,"SPL";#N/A,#N/A,FALSE,"butt-in G7";#N/A,#N/A,FALSE,"dia-in G7";#N/A,#N/A,FALSE,"추가-STA G7"}</definedName>
    <definedName name="DIM" localSheetId="4" hidden="1">{#N/A,#N/A,FALSE,"CAM-G7";#N/A,#N/A,FALSE,"SPL";#N/A,#N/A,FALSE,"butt-in G7";#N/A,#N/A,FALSE,"dia-in G7";#N/A,#N/A,FALSE,"추가-STA G7"}</definedName>
    <definedName name="DIM" localSheetId="0" hidden="1">{#N/A,#N/A,FALSE,"CAM-G7";#N/A,#N/A,FALSE,"SPL";#N/A,#N/A,FALSE,"butt-in G7";#N/A,#N/A,FALSE,"dia-in G7";#N/A,#N/A,FALSE,"추가-STA G7"}</definedName>
    <definedName name="DIM" hidden="1">{#N/A,#N/A,FALSE,"CAM-G7";#N/A,#N/A,FALSE,"SPL";#N/A,#N/A,FALSE,"butt-in G7";#N/A,#N/A,FALSE,"dia-in G7";#N/A,#N/A,FALSE,"추가-STA G7"}</definedName>
    <definedName name="Discount" localSheetId="5" hidden="1">#REF!</definedName>
    <definedName name="Discount" localSheetId="3" hidden="1">#REF!</definedName>
    <definedName name="Discount" localSheetId="4" hidden="1">#REF!</definedName>
    <definedName name="Discount" localSheetId="0" hidden="1">#REF!</definedName>
    <definedName name="Discount" hidden="1">#REF!</definedName>
    <definedName name="display_area_2" localSheetId="4" hidden="1">#REF!</definedName>
    <definedName name="display_area_2" hidden="1">#REF!</definedName>
    <definedName name="djhdgjdjd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hdgjdjd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hdgjdj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hdgjdjd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hdgjdj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hgjghj" localSheetId="5" hidden="1">{#N/A,#N/A,FALSE,"2~8번"}</definedName>
    <definedName name="djhgjghj" localSheetId="3" hidden="1">{#N/A,#N/A,FALSE,"2~8번"}</definedName>
    <definedName name="djhgjghj" localSheetId="4" hidden="1">{#N/A,#N/A,FALSE,"2~8번"}</definedName>
    <definedName name="djhgjghj" localSheetId="0" hidden="1">{#N/A,#N/A,FALSE,"2~8번"}</definedName>
    <definedName name="djhgjghj" hidden="1">{#N/A,#N/A,FALSE,"2~8번"}</definedName>
    <definedName name="djhkjj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hkjj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hkjj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hkjj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hkj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jii" localSheetId="5" hidden="1">{#N/A,#N/A,TRUE,"Cover";#N/A,#N/A,TRUE,"Conts";#N/A,#N/A,TRUE,"VOS";#N/A,#N/A,TRUE,"Warrington";#N/A,#N/A,TRUE,"Widnes"}</definedName>
    <definedName name="djjii" localSheetId="3" hidden="1">{#N/A,#N/A,TRUE,"Cover";#N/A,#N/A,TRUE,"Conts";#N/A,#N/A,TRUE,"VOS";#N/A,#N/A,TRUE,"Warrington";#N/A,#N/A,TRUE,"Widnes"}</definedName>
    <definedName name="djjii" localSheetId="4" hidden="1">{#N/A,#N/A,TRUE,"Cover";#N/A,#N/A,TRUE,"Conts";#N/A,#N/A,TRUE,"VOS";#N/A,#N/A,TRUE,"Warrington";#N/A,#N/A,TRUE,"Widnes"}</definedName>
    <definedName name="djjii" localSheetId="0" hidden="1">{#N/A,#N/A,TRUE,"Cover";#N/A,#N/A,TRUE,"Conts";#N/A,#N/A,TRUE,"VOS";#N/A,#N/A,TRUE,"Warrington";#N/A,#N/A,TRUE,"Widnes"}</definedName>
    <definedName name="djjii" hidden="1">{#N/A,#N/A,TRUE,"Cover";#N/A,#N/A,TRUE,"Conts";#N/A,#N/A,TRUE,"VOS";#N/A,#N/A,TRUE,"Warrington";#N/A,#N/A,TRUE,"Widnes"}</definedName>
    <definedName name="DKDLFJKDS" localSheetId="5" hidden="1">{#N/A,#N/A,TRUE,"Basic";#N/A,#N/A,TRUE,"EXT-TABLE";#N/A,#N/A,TRUE,"STEEL";#N/A,#N/A,TRUE,"INT-Table";#N/A,#N/A,TRUE,"STEEL";#N/A,#N/A,TRUE,"Door"}</definedName>
    <definedName name="DKDLFJKDS" localSheetId="3" hidden="1">{#N/A,#N/A,TRUE,"Basic";#N/A,#N/A,TRUE,"EXT-TABLE";#N/A,#N/A,TRUE,"STEEL";#N/A,#N/A,TRUE,"INT-Table";#N/A,#N/A,TRUE,"STEEL";#N/A,#N/A,TRUE,"Door"}</definedName>
    <definedName name="DKDLFJKDS" localSheetId="4" hidden="1">{#N/A,#N/A,TRUE,"Basic";#N/A,#N/A,TRUE,"EXT-TABLE";#N/A,#N/A,TRUE,"STEEL";#N/A,#N/A,TRUE,"INT-Table";#N/A,#N/A,TRUE,"STEEL";#N/A,#N/A,TRUE,"Door"}</definedName>
    <definedName name="DKDLFJKDS" localSheetId="0" hidden="1">{#N/A,#N/A,TRUE,"Basic";#N/A,#N/A,TRUE,"EXT-TABLE";#N/A,#N/A,TRUE,"STEEL";#N/A,#N/A,TRUE,"INT-Table";#N/A,#N/A,TRUE,"STEEL";#N/A,#N/A,TRUE,"Door"}</definedName>
    <definedName name="DKDLFJKDS" hidden="1">{#N/A,#N/A,TRUE,"Basic";#N/A,#N/A,TRUE,"EXT-TABLE";#N/A,#N/A,TRUE,"STEEL";#N/A,#N/A,TRUE,"INT-Table";#N/A,#N/A,TRUE,"STEEL";#N/A,#N/A,TRUE,"Door"}</definedName>
    <definedName name="dn" localSheetId="5" hidden="1">{#N/A,#N/A,FALSE,"혼합골재"}</definedName>
    <definedName name="dn" localSheetId="3" hidden="1">{#N/A,#N/A,FALSE,"혼합골재"}</definedName>
    <definedName name="dn" localSheetId="4" hidden="1">{#N/A,#N/A,FALSE,"혼합골재"}</definedName>
    <definedName name="dn" localSheetId="0" hidden="1">{#N/A,#N/A,FALSE,"혼합골재"}</definedName>
    <definedName name="dn" hidden="1">{#N/A,#N/A,FALSE,"혼합골재"}</definedName>
    <definedName name="dpr" localSheetId="5" hidden="1">{"'Sheet1'!$A$4386:$N$4591"}</definedName>
    <definedName name="dpr" localSheetId="3" hidden="1">{"'Sheet1'!$A$4386:$N$4591"}</definedName>
    <definedName name="dpr" localSheetId="4" hidden="1">{"'Sheet1'!$A$4386:$N$4591"}</definedName>
    <definedName name="dpr" localSheetId="0" hidden="1">{"'Sheet1'!$A$4386:$N$4591"}</definedName>
    <definedName name="dpr" hidden="1">{"'Sheet1'!$A$4386:$N$4591"}</definedName>
    <definedName name="drytytuyu" localSheetId="5" hidden="1">{#N/A,#N/A,TRUE,"Cover";#N/A,#N/A,TRUE,"Conts";#N/A,#N/A,TRUE,"VOS";#N/A,#N/A,TRUE,"Warrington";#N/A,#N/A,TRUE,"Widnes"}</definedName>
    <definedName name="drytytuyu" localSheetId="3" hidden="1">{#N/A,#N/A,TRUE,"Cover";#N/A,#N/A,TRUE,"Conts";#N/A,#N/A,TRUE,"VOS";#N/A,#N/A,TRUE,"Warrington";#N/A,#N/A,TRUE,"Widnes"}</definedName>
    <definedName name="drytytuyu" localSheetId="4" hidden="1">{#N/A,#N/A,TRUE,"Cover";#N/A,#N/A,TRUE,"Conts";#N/A,#N/A,TRUE,"VOS";#N/A,#N/A,TRUE,"Warrington";#N/A,#N/A,TRUE,"Widnes"}</definedName>
    <definedName name="drytytuyu" localSheetId="0" hidden="1">{#N/A,#N/A,TRUE,"Cover";#N/A,#N/A,TRUE,"Conts";#N/A,#N/A,TRUE,"VOS";#N/A,#N/A,TRUE,"Warrington";#N/A,#N/A,TRUE,"Widnes"}</definedName>
    <definedName name="drytytuyu" hidden="1">{#N/A,#N/A,TRUE,"Cover";#N/A,#N/A,TRUE,"Conts";#N/A,#N/A,TRUE,"VOS";#N/A,#N/A,TRUE,"Warrington";#N/A,#N/A,TRUE,"Widnes"}</definedName>
    <definedName name="dsmnfsfn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smnfsfn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smnfsf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smnfsf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smnfsf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SP" localSheetId="5" hidden="1">{#N/A,#N/A,FALSE,"估價單  (3)"}</definedName>
    <definedName name="DSP" localSheetId="3" hidden="1">{#N/A,#N/A,FALSE,"估價單  (3)"}</definedName>
    <definedName name="DSP" localSheetId="4" hidden="1">{#N/A,#N/A,FALSE,"估價單  (3)"}</definedName>
    <definedName name="DSP" localSheetId="0" hidden="1">{#N/A,#N/A,FALSE,"估價單  (3)"}</definedName>
    <definedName name="DSP" hidden="1">{#N/A,#N/A,FALSE,"估價單  (3)"}</definedName>
    <definedName name="DT_A2" localSheetId="5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localSheetId="3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localSheetId="4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localSheetId="0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dry" localSheetId="5" hidden="1">{#N/A,#N/A,TRUE,"Cover";#N/A,#N/A,TRUE,"Conts";#N/A,#N/A,TRUE,"VOS";#N/A,#N/A,TRUE,"Warrington";#N/A,#N/A,TRUE,"Widnes"}</definedName>
    <definedName name="dtdry" localSheetId="3" hidden="1">{#N/A,#N/A,TRUE,"Cover";#N/A,#N/A,TRUE,"Conts";#N/A,#N/A,TRUE,"VOS";#N/A,#N/A,TRUE,"Warrington";#N/A,#N/A,TRUE,"Widnes"}</definedName>
    <definedName name="dtdry" localSheetId="4" hidden="1">{#N/A,#N/A,TRUE,"Cover";#N/A,#N/A,TRUE,"Conts";#N/A,#N/A,TRUE,"VOS";#N/A,#N/A,TRUE,"Warrington";#N/A,#N/A,TRUE,"Widnes"}</definedName>
    <definedName name="dtdry" localSheetId="0" hidden="1">{#N/A,#N/A,TRUE,"Cover";#N/A,#N/A,TRUE,"Conts";#N/A,#N/A,TRUE,"VOS";#N/A,#N/A,TRUE,"Warrington";#N/A,#N/A,TRUE,"Widnes"}</definedName>
    <definedName name="dtdry" hidden="1">{#N/A,#N/A,TRUE,"Cover";#N/A,#N/A,TRUE,"Conts";#N/A,#N/A,TRUE,"VOS";#N/A,#N/A,TRUE,"Warrington";#N/A,#N/A,TRUE,"Widnes"}</definedName>
    <definedName name="dthyn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hyn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hy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hy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hy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uruthju" localSheetId="5" hidden="1">{#N/A,#N/A,TRUE,"Cover";#N/A,#N/A,TRUE,"Conts";#N/A,#N/A,TRUE,"VOS";#N/A,#N/A,TRUE,"Warrington";#N/A,#N/A,TRUE,"Widnes"}</definedName>
    <definedName name="dturuthju" localSheetId="3" hidden="1">{#N/A,#N/A,TRUE,"Cover";#N/A,#N/A,TRUE,"Conts";#N/A,#N/A,TRUE,"VOS";#N/A,#N/A,TRUE,"Warrington";#N/A,#N/A,TRUE,"Widnes"}</definedName>
    <definedName name="dturuthju" localSheetId="4" hidden="1">{#N/A,#N/A,TRUE,"Cover";#N/A,#N/A,TRUE,"Conts";#N/A,#N/A,TRUE,"VOS";#N/A,#N/A,TRUE,"Warrington";#N/A,#N/A,TRUE,"Widnes"}</definedName>
    <definedName name="dturuthju" localSheetId="0" hidden="1">{#N/A,#N/A,TRUE,"Cover";#N/A,#N/A,TRUE,"Conts";#N/A,#N/A,TRUE,"VOS";#N/A,#N/A,TRUE,"Warrington";#N/A,#N/A,TRUE,"Widnes"}</definedName>
    <definedName name="dturuthju" hidden="1">{#N/A,#N/A,TRUE,"Cover";#N/A,#N/A,TRUE,"Conts";#N/A,#N/A,TRUE,"VOS";#N/A,#N/A,TRUE,"Warrington";#N/A,#N/A,TRUE,"Widnes"}</definedName>
    <definedName name="dtyusdu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yusdu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yusdu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yusdu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yusd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ueuuiyj" localSheetId="5" hidden="1">{#N/A,#N/A,TRUE,"Cover";#N/A,#N/A,TRUE,"Conts";#N/A,#N/A,TRUE,"VOS";#N/A,#N/A,TRUE,"Warrington";#N/A,#N/A,TRUE,"Widnes"}</definedName>
    <definedName name="dueuuiyj" localSheetId="3" hidden="1">{#N/A,#N/A,TRUE,"Cover";#N/A,#N/A,TRUE,"Conts";#N/A,#N/A,TRUE,"VOS";#N/A,#N/A,TRUE,"Warrington";#N/A,#N/A,TRUE,"Widnes"}</definedName>
    <definedName name="dueuuiyj" localSheetId="4" hidden="1">{#N/A,#N/A,TRUE,"Cover";#N/A,#N/A,TRUE,"Conts";#N/A,#N/A,TRUE,"VOS";#N/A,#N/A,TRUE,"Warrington";#N/A,#N/A,TRUE,"Widnes"}</definedName>
    <definedName name="dueuuiyj" localSheetId="0" hidden="1">{#N/A,#N/A,TRUE,"Cover";#N/A,#N/A,TRUE,"Conts";#N/A,#N/A,TRUE,"VOS";#N/A,#N/A,TRUE,"Warrington";#N/A,#N/A,TRUE,"Widnes"}</definedName>
    <definedName name="dueuuiyj" hidden="1">{#N/A,#N/A,TRUE,"Cover";#N/A,#N/A,TRUE,"Conts";#N/A,#N/A,TRUE,"VOS";#N/A,#N/A,TRUE,"Warrington";#N/A,#N/A,TRUE,"Widnes"}</definedName>
    <definedName name="dvbgf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wgy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H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v" localSheetId="5" hidden="1">{#N/A,#N/A,TRUE,"Basic";#N/A,#N/A,TRUE,"EXT-TABLE";#N/A,#N/A,TRUE,"STEEL";#N/A,#N/A,TRUE,"INT-Table";#N/A,#N/A,TRUE,"STEEL";#N/A,#N/A,TRUE,"Door"}</definedName>
    <definedName name="dwv" localSheetId="3" hidden="1">{#N/A,#N/A,TRUE,"Basic";#N/A,#N/A,TRUE,"EXT-TABLE";#N/A,#N/A,TRUE,"STEEL";#N/A,#N/A,TRUE,"INT-Table";#N/A,#N/A,TRUE,"STEEL";#N/A,#N/A,TRUE,"Door"}</definedName>
    <definedName name="dwv" localSheetId="4" hidden="1">{#N/A,#N/A,TRUE,"Basic";#N/A,#N/A,TRUE,"EXT-TABLE";#N/A,#N/A,TRUE,"STEEL";#N/A,#N/A,TRUE,"INT-Table";#N/A,#N/A,TRUE,"STEEL";#N/A,#N/A,TRUE,"Door"}</definedName>
    <definedName name="dwv" localSheetId="0" hidden="1">{#N/A,#N/A,TRUE,"Basic";#N/A,#N/A,TRUE,"EXT-TABLE";#N/A,#N/A,TRUE,"STEEL";#N/A,#N/A,TRUE,"INT-Table";#N/A,#N/A,TRUE,"STEEL";#N/A,#N/A,TRUE,"Door"}</definedName>
    <definedName name="dwv" hidden="1">{#N/A,#N/A,TRUE,"Basic";#N/A,#N/A,TRUE,"EXT-TABLE";#N/A,#N/A,TRUE,"STEEL";#N/A,#N/A,TRUE,"INT-Table";#N/A,#N/A,TRUE,"STEEL";#N/A,#N/A,TRUE,"Door"}</definedName>
    <definedName name="dydfugfuj" localSheetId="5" hidden="1">{#N/A,#N/A,TRUE,"Cover";#N/A,#N/A,TRUE,"Conts";#N/A,#N/A,TRUE,"VOS";#N/A,#N/A,TRUE,"Warrington";#N/A,#N/A,TRUE,"Widnes"}</definedName>
    <definedName name="dydfugfuj" localSheetId="3" hidden="1">{#N/A,#N/A,TRUE,"Cover";#N/A,#N/A,TRUE,"Conts";#N/A,#N/A,TRUE,"VOS";#N/A,#N/A,TRUE,"Warrington";#N/A,#N/A,TRUE,"Widnes"}</definedName>
    <definedName name="dydfugfuj" localSheetId="4" hidden="1">{#N/A,#N/A,TRUE,"Cover";#N/A,#N/A,TRUE,"Conts";#N/A,#N/A,TRUE,"VOS";#N/A,#N/A,TRUE,"Warrington";#N/A,#N/A,TRUE,"Widnes"}</definedName>
    <definedName name="dydfugfuj" localSheetId="0" hidden="1">{#N/A,#N/A,TRUE,"Cover";#N/A,#N/A,TRUE,"Conts";#N/A,#N/A,TRUE,"VOS";#N/A,#N/A,TRUE,"Warrington";#N/A,#N/A,TRUE,"Widnes"}</definedName>
    <definedName name="dydfugfuj" hidden="1">{#N/A,#N/A,TRUE,"Cover";#N/A,#N/A,TRUE,"Conts";#N/A,#N/A,TRUE,"VOS";#N/A,#N/A,TRUE,"Warrington";#N/A,#N/A,TRUE,"Widnes"}</definedName>
    <definedName name="dyuiuouo" localSheetId="5" hidden="1">{#N/A,#N/A,TRUE,"Cover";#N/A,#N/A,TRUE,"Conts";#N/A,#N/A,TRUE,"VOS";#N/A,#N/A,TRUE,"Warrington";#N/A,#N/A,TRUE,"Widnes"}</definedName>
    <definedName name="dyuiuouo" localSheetId="3" hidden="1">{#N/A,#N/A,TRUE,"Cover";#N/A,#N/A,TRUE,"Conts";#N/A,#N/A,TRUE,"VOS";#N/A,#N/A,TRUE,"Warrington";#N/A,#N/A,TRUE,"Widnes"}</definedName>
    <definedName name="dyuiuouo" localSheetId="4" hidden="1">{#N/A,#N/A,TRUE,"Cover";#N/A,#N/A,TRUE,"Conts";#N/A,#N/A,TRUE,"VOS";#N/A,#N/A,TRUE,"Warrington";#N/A,#N/A,TRUE,"Widnes"}</definedName>
    <definedName name="dyuiuouo" localSheetId="0" hidden="1">{#N/A,#N/A,TRUE,"Cover";#N/A,#N/A,TRUE,"Conts";#N/A,#N/A,TRUE,"VOS";#N/A,#N/A,TRUE,"Warrington";#N/A,#N/A,TRUE,"Widnes"}</definedName>
    <definedName name="dyuiuouo" hidden="1">{#N/A,#N/A,TRUE,"Cover";#N/A,#N/A,TRUE,"Conts";#N/A,#N/A,TRUE,"VOS";#N/A,#N/A,TRUE,"Warrington";#N/A,#N/A,TRUE,"Widnes"}</definedName>
    <definedName name="eagrga" localSheetId="5" hidden="1">{#N/A,#N/A,TRUE,"Cover";#N/A,#N/A,TRUE,"Conts";#N/A,#N/A,TRUE,"VOS";#N/A,#N/A,TRUE,"Warrington";#N/A,#N/A,TRUE,"Widnes"}</definedName>
    <definedName name="eagrga" localSheetId="3" hidden="1">{#N/A,#N/A,TRUE,"Cover";#N/A,#N/A,TRUE,"Conts";#N/A,#N/A,TRUE,"VOS";#N/A,#N/A,TRUE,"Warrington";#N/A,#N/A,TRUE,"Widnes"}</definedName>
    <definedName name="eagrga" localSheetId="4" hidden="1">{#N/A,#N/A,TRUE,"Cover";#N/A,#N/A,TRUE,"Conts";#N/A,#N/A,TRUE,"VOS";#N/A,#N/A,TRUE,"Warrington";#N/A,#N/A,TRUE,"Widnes"}</definedName>
    <definedName name="eagrga" localSheetId="0" hidden="1">{#N/A,#N/A,TRUE,"Cover";#N/A,#N/A,TRUE,"Conts";#N/A,#N/A,TRUE,"VOS";#N/A,#N/A,TRUE,"Warrington";#N/A,#N/A,TRUE,"Widnes"}</definedName>
    <definedName name="eagrga" hidden="1">{#N/A,#N/A,TRUE,"Cover";#N/A,#N/A,TRUE,"Conts";#N/A,#N/A,TRUE,"VOS";#N/A,#N/A,TRUE,"Warrington";#N/A,#N/A,TRUE,"Widnes"}</definedName>
    <definedName name="ed" localSheetId="5" hidden="1">[20]FitOutConfCentre!#REF!</definedName>
    <definedName name="ed" localSheetId="3" hidden="1">[8]FitOutConfCentre!#REF!</definedName>
    <definedName name="ed" localSheetId="4" hidden="1">[20]FitOutConfCentre!#REF!</definedName>
    <definedName name="ed" hidden="1">[20]FitOutConfCentre!#REF!</definedName>
    <definedName name="edsed" localSheetId="5" hidden="1">[19]FitOutConfCentre!#REF!</definedName>
    <definedName name="edsed" localSheetId="3" hidden="1">[19]FitOutConfCentre!#REF!</definedName>
    <definedName name="edsed" localSheetId="4" hidden="1">[19]FitOutConfCentre!#REF!</definedName>
    <definedName name="edsed" hidden="1">[19]FitOutConfCentre!#REF!</definedName>
    <definedName name="eedrfe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edrfe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edrfe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edrfe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edrf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eeee" localSheetId="5" hidden="1">{#N/A,#N/A,TRUE,"Cover";#N/A,#N/A,TRUE,"Conts";#N/A,#N/A,TRUE,"VOS";#N/A,#N/A,TRUE,"Warrington";#N/A,#N/A,TRUE,"Widnes"}</definedName>
    <definedName name="eeeee" localSheetId="3" hidden="1">{#N/A,#N/A,TRUE,"Cover";#N/A,#N/A,TRUE,"Conts";#N/A,#N/A,TRUE,"VOS";#N/A,#N/A,TRUE,"Warrington";#N/A,#N/A,TRUE,"Widnes"}</definedName>
    <definedName name="eeeee" localSheetId="4" hidden="1">{#N/A,#N/A,TRUE,"Cover";#N/A,#N/A,TRUE,"Conts";#N/A,#N/A,TRUE,"VOS";#N/A,#N/A,TRUE,"Warrington";#N/A,#N/A,TRUE,"Widnes"}</definedName>
    <definedName name="eeeee" localSheetId="0" hidden="1">{#N/A,#N/A,TRUE,"Cover";#N/A,#N/A,TRUE,"Conts";#N/A,#N/A,TRUE,"VOS";#N/A,#N/A,TRUE,"Warrington";#N/A,#N/A,TRUE,"Widnes"}</definedName>
    <definedName name="eeeee" hidden="1">{#N/A,#N/A,TRUE,"Cover";#N/A,#N/A,TRUE,"Conts";#N/A,#N/A,TRUE,"VOS";#N/A,#N/A,TRUE,"Warrington";#N/A,#N/A,TRUE,"Widnes"}</definedName>
    <definedName name="efrdefd" localSheetId="5" hidden="1">{#N/A,#N/A,FALSE,"BS-lead";#N/A,#N/A,FALSE,"BS- cladding";#N/A,#N/A,FALSE,"BS-GRC";#N/A,#N/A,FALSE,"P&amp;L-Lead";#N/A,#N/A,FALSE,"P&amp;L-Cladding";#N/A,#N/A,FALSE,"P&amp;L-GRC"}</definedName>
    <definedName name="efrdefd" localSheetId="3" hidden="1">{#N/A,#N/A,FALSE,"BS-lead";#N/A,#N/A,FALSE,"BS- cladding";#N/A,#N/A,FALSE,"BS-GRC";#N/A,#N/A,FALSE,"P&amp;L-Lead";#N/A,#N/A,FALSE,"P&amp;L-Cladding";#N/A,#N/A,FALSE,"P&amp;L-GRC"}</definedName>
    <definedName name="efrdefd" localSheetId="4" hidden="1">{#N/A,#N/A,FALSE,"BS-lead";#N/A,#N/A,FALSE,"BS- cladding";#N/A,#N/A,FALSE,"BS-GRC";#N/A,#N/A,FALSE,"P&amp;L-Lead";#N/A,#N/A,FALSE,"P&amp;L-Cladding";#N/A,#N/A,FALSE,"P&amp;L-GRC"}</definedName>
    <definedName name="efrdefd" localSheetId="0" hidden="1">{#N/A,#N/A,FALSE,"BS-lead";#N/A,#N/A,FALSE,"BS- cladding";#N/A,#N/A,FALSE,"BS-GRC";#N/A,#N/A,FALSE,"P&amp;L-Lead";#N/A,#N/A,FALSE,"P&amp;L-Cladding";#N/A,#N/A,FALSE,"P&amp;L-GRC"}</definedName>
    <definedName name="efrdefd" hidden="1">{#N/A,#N/A,FALSE,"BS-lead";#N/A,#N/A,FALSE,"BS- cladding";#N/A,#N/A,FALSE,"BS-GRC";#N/A,#N/A,FALSE,"P&amp;L-Lead";#N/A,#N/A,FALSE,"P&amp;L-Cladding";#N/A,#N/A,FALSE,"P&amp;L-GRC"}</definedName>
    <definedName name="egag" localSheetId="5" hidden="1">{#N/A,#N/A,TRUE,"Cover";#N/A,#N/A,TRUE,"Conts";#N/A,#N/A,TRUE,"VOS";#N/A,#N/A,TRUE,"Warrington";#N/A,#N/A,TRUE,"Widnes"}</definedName>
    <definedName name="egag" localSheetId="3" hidden="1">{#N/A,#N/A,TRUE,"Cover";#N/A,#N/A,TRUE,"Conts";#N/A,#N/A,TRUE,"VOS";#N/A,#N/A,TRUE,"Warrington";#N/A,#N/A,TRUE,"Widnes"}</definedName>
    <definedName name="egag" localSheetId="4" hidden="1">{#N/A,#N/A,TRUE,"Cover";#N/A,#N/A,TRUE,"Conts";#N/A,#N/A,TRUE,"VOS";#N/A,#N/A,TRUE,"Warrington";#N/A,#N/A,TRUE,"Widnes"}</definedName>
    <definedName name="egag" localSheetId="0" hidden="1">{#N/A,#N/A,TRUE,"Cover";#N/A,#N/A,TRUE,"Conts";#N/A,#N/A,TRUE,"VOS";#N/A,#N/A,TRUE,"Warrington";#N/A,#N/A,TRUE,"Widnes"}</definedName>
    <definedName name="egag" hidden="1">{#N/A,#N/A,TRUE,"Cover";#N/A,#N/A,TRUE,"Conts";#N/A,#N/A,TRUE,"VOS";#N/A,#N/A,TRUE,"Warrington";#N/A,#N/A,TRUE,"Widnes"}</definedName>
    <definedName name="Ele" localSheetId="5" hidden="1">{"'Break down'!$A$4"}</definedName>
    <definedName name="Ele" localSheetId="3" hidden="1">{"'Break down'!$A$4"}</definedName>
    <definedName name="Ele" localSheetId="4" hidden="1">{"'Break down'!$A$4"}</definedName>
    <definedName name="Ele" localSheetId="0" hidden="1">{"'Break down'!$A$4"}</definedName>
    <definedName name="Ele" hidden="1">{"'Break down'!$A$4"}</definedName>
    <definedName name="ELEE" localSheetId="5" hidden="1">{"'Break down'!$A$4"}</definedName>
    <definedName name="ELEE" localSheetId="3" hidden="1">{"'Break down'!$A$4"}</definedName>
    <definedName name="ELEE" localSheetId="4" hidden="1">{"'Break down'!$A$4"}</definedName>
    <definedName name="ELEE" localSheetId="0" hidden="1">{"'Break down'!$A$4"}</definedName>
    <definedName name="ELEE" hidden="1">{"'Break down'!$A$4"}</definedName>
    <definedName name="ELLEN1" localSheetId="5" hidden="1">{#N/A,#N/A,FALSE,"CCTV"}</definedName>
    <definedName name="ELLEN1" localSheetId="3" hidden="1">{#N/A,#N/A,FALSE,"CCTV"}</definedName>
    <definedName name="ELLEN1" localSheetId="4" hidden="1">{#N/A,#N/A,FALSE,"CCTV"}</definedName>
    <definedName name="ELLEN1" localSheetId="0" hidden="1">{#N/A,#N/A,FALSE,"CCTV"}</definedName>
    <definedName name="ELLEN1" hidden="1">{#N/A,#N/A,FALSE,"CCTV"}</definedName>
    <definedName name="ELLEN10" localSheetId="5" hidden="1">{#N/A,#N/A,FALSE,"CCTV"}</definedName>
    <definedName name="ELLEN10" localSheetId="3" hidden="1">{#N/A,#N/A,FALSE,"CCTV"}</definedName>
    <definedName name="ELLEN10" localSheetId="4" hidden="1">{#N/A,#N/A,FALSE,"CCTV"}</definedName>
    <definedName name="ELLEN10" localSheetId="0" hidden="1">{#N/A,#N/A,FALSE,"CCTV"}</definedName>
    <definedName name="ELLEN10" hidden="1">{#N/A,#N/A,FALSE,"CCTV"}</definedName>
    <definedName name="ELLEN11" localSheetId="5" hidden="1">{#N/A,#N/A,FALSE,"CCTV"}</definedName>
    <definedName name="ELLEN11" localSheetId="3" hidden="1">{#N/A,#N/A,FALSE,"CCTV"}</definedName>
    <definedName name="ELLEN11" localSheetId="4" hidden="1">{#N/A,#N/A,FALSE,"CCTV"}</definedName>
    <definedName name="ELLEN11" localSheetId="0" hidden="1">{#N/A,#N/A,FALSE,"CCTV"}</definedName>
    <definedName name="ELLEN11" hidden="1">{#N/A,#N/A,FALSE,"CCTV"}</definedName>
    <definedName name="ELLEN12" localSheetId="5" hidden="1">{#N/A,#N/A,FALSE,"CCTV"}</definedName>
    <definedName name="ELLEN12" localSheetId="3" hidden="1">{#N/A,#N/A,FALSE,"CCTV"}</definedName>
    <definedName name="ELLEN12" localSheetId="4" hidden="1">{#N/A,#N/A,FALSE,"CCTV"}</definedName>
    <definedName name="ELLEN12" localSheetId="0" hidden="1">{#N/A,#N/A,FALSE,"CCTV"}</definedName>
    <definedName name="ELLEN12" hidden="1">{#N/A,#N/A,FALSE,"CCTV"}</definedName>
    <definedName name="ELLEN13" localSheetId="5" hidden="1">{#N/A,#N/A,FALSE,"CCTV"}</definedName>
    <definedName name="ELLEN13" localSheetId="3" hidden="1">{#N/A,#N/A,FALSE,"CCTV"}</definedName>
    <definedName name="ELLEN13" localSheetId="4" hidden="1">{#N/A,#N/A,FALSE,"CCTV"}</definedName>
    <definedName name="ELLEN13" localSheetId="0" hidden="1">{#N/A,#N/A,FALSE,"CCTV"}</definedName>
    <definedName name="ELLEN13" hidden="1">{#N/A,#N/A,FALSE,"CCTV"}</definedName>
    <definedName name="ELLEN14" localSheetId="5" hidden="1">{#N/A,#N/A,FALSE,"CCTV"}</definedName>
    <definedName name="ELLEN14" localSheetId="3" hidden="1">{#N/A,#N/A,FALSE,"CCTV"}</definedName>
    <definedName name="ELLEN14" localSheetId="4" hidden="1">{#N/A,#N/A,FALSE,"CCTV"}</definedName>
    <definedName name="ELLEN14" localSheetId="0" hidden="1">{#N/A,#N/A,FALSE,"CCTV"}</definedName>
    <definedName name="ELLEN14" hidden="1">{#N/A,#N/A,FALSE,"CCTV"}</definedName>
    <definedName name="ELLEN15" localSheetId="5" hidden="1">{#N/A,#N/A,FALSE,"CCTV"}</definedName>
    <definedName name="ELLEN15" localSheetId="3" hidden="1">{#N/A,#N/A,FALSE,"CCTV"}</definedName>
    <definedName name="ELLEN15" localSheetId="4" hidden="1">{#N/A,#N/A,FALSE,"CCTV"}</definedName>
    <definedName name="ELLEN15" localSheetId="0" hidden="1">{#N/A,#N/A,FALSE,"CCTV"}</definedName>
    <definedName name="ELLEN15" hidden="1">{#N/A,#N/A,FALSE,"CCTV"}</definedName>
    <definedName name="ELLEN16" localSheetId="5" hidden="1">{#N/A,#N/A,FALSE,"CCTV"}</definedName>
    <definedName name="ELLEN16" localSheetId="3" hidden="1">{#N/A,#N/A,FALSE,"CCTV"}</definedName>
    <definedName name="ELLEN16" localSheetId="4" hidden="1">{#N/A,#N/A,FALSE,"CCTV"}</definedName>
    <definedName name="ELLEN16" localSheetId="0" hidden="1">{#N/A,#N/A,FALSE,"CCTV"}</definedName>
    <definedName name="ELLEN16" hidden="1">{#N/A,#N/A,FALSE,"CCTV"}</definedName>
    <definedName name="ELLEN17" localSheetId="5" hidden="1">{#N/A,#N/A,FALSE,"CCTV"}</definedName>
    <definedName name="ELLEN17" localSheetId="3" hidden="1">{#N/A,#N/A,FALSE,"CCTV"}</definedName>
    <definedName name="ELLEN17" localSheetId="4" hidden="1">{#N/A,#N/A,FALSE,"CCTV"}</definedName>
    <definedName name="ELLEN17" localSheetId="0" hidden="1">{#N/A,#N/A,FALSE,"CCTV"}</definedName>
    <definedName name="ELLEN17" hidden="1">{#N/A,#N/A,FALSE,"CCTV"}</definedName>
    <definedName name="ELLEN18" localSheetId="5" hidden="1">{#N/A,#N/A,FALSE,"CCTV"}</definedName>
    <definedName name="ELLEN18" localSheetId="3" hidden="1">{#N/A,#N/A,FALSE,"CCTV"}</definedName>
    <definedName name="ELLEN18" localSheetId="4" hidden="1">{#N/A,#N/A,FALSE,"CCTV"}</definedName>
    <definedName name="ELLEN18" localSheetId="0" hidden="1">{#N/A,#N/A,FALSE,"CCTV"}</definedName>
    <definedName name="ELLEN18" hidden="1">{#N/A,#N/A,FALSE,"CCTV"}</definedName>
    <definedName name="ELLEN19" localSheetId="5" hidden="1">{#N/A,#N/A,FALSE,"CCTV"}</definedName>
    <definedName name="ELLEN19" localSheetId="3" hidden="1">{#N/A,#N/A,FALSE,"CCTV"}</definedName>
    <definedName name="ELLEN19" localSheetId="4" hidden="1">{#N/A,#N/A,FALSE,"CCTV"}</definedName>
    <definedName name="ELLEN19" localSheetId="0" hidden="1">{#N/A,#N/A,FALSE,"CCTV"}</definedName>
    <definedName name="ELLEN19" hidden="1">{#N/A,#N/A,FALSE,"CCTV"}</definedName>
    <definedName name="ELLEN2" localSheetId="5" hidden="1">{#N/A,#N/A,FALSE,"CCTV"}</definedName>
    <definedName name="ELLEN2" localSheetId="3" hidden="1">{#N/A,#N/A,FALSE,"CCTV"}</definedName>
    <definedName name="ELLEN2" localSheetId="4" hidden="1">{#N/A,#N/A,FALSE,"CCTV"}</definedName>
    <definedName name="ELLEN2" localSheetId="0" hidden="1">{#N/A,#N/A,FALSE,"CCTV"}</definedName>
    <definedName name="ELLEN2" hidden="1">{#N/A,#N/A,FALSE,"CCTV"}</definedName>
    <definedName name="ELLEN3" localSheetId="5" hidden="1">{#N/A,#N/A,FALSE,"CCTV"}</definedName>
    <definedName name="ELLEN3" localSheetId="3" hidden="1">{#N/A,#N/A,FALSE,"CCTV"}</definedName>
    <definedName name="ELLEN3" localSheetId="4" hidden="1">{#N/A,#N/A,FALSE,"CCTV"}</definedName>
    <definedName name="ELLEN3" localSheetId="0" hidden="1">{#N/A,#N/A,FALSE,"CCTV"}</definedName>
    <definedName name="ELLEN3" hidden="1">{#N/A,#N/A,FALSE,"CCTV"}</definedName>
    <definedName name="ELLEN4" localSheetId="5" hidden="1">{#N/A,#N/A,FALSE,"CCTV"}</definedName>
    <definedName name="ELLEN4" localSheetId="3" hidden="1">{#N/A,#N/A,FALSE,"CCTV"}</definedName>
    <definedName name="ELLEN4" localSheetId="4" hidden="1">{#N/A,#N/A,FALSE,"CCTV"}</definedName>
    <definedName name="ELLEN4" localSheetId="0" hidden="1">{#N/A,#N/A,FALSE,"CCTV"}</definedName>
    <definedName name="ELLEN4" hidden="1">{#N/A,#N/A,FALSE,"CCTV"}</definedName>
    <definedName name="ELLEN5" localSheetId="5" hidden="1">{#N/A,#N/A,FALSE,"CCTV"}</definedName>
    <definedName name="ELLEN5" localSheetId="3" hidden="1">{#N/A,#N/A,FALSE,"CCTV"}</definedName>
    <definedName name="ELLEN5" localSheetId="4" hidden="1">{#N/A,#N/A,FALSE,"CCTV"}</definedName>
    <definedName name="ELLEN5" localSheetId="0" hidden="1">{#N/A,#N/A,FALSE,"CCTV"}</definedName>
    <definedName name="ELLEN5" hidden="1">{#N/A,#N/A,FALSE,"CCTV"}</definedName>
    <definedName name="ELLEN6" localSheetId="5" hidden="1">{#N/A,#N/A,FALSE,"CCTV"}</definedName>
    <definedName name="ELLEN6" localSheetId="3" hidden="1">{#N/A,#N/A,FALSE,"CCTV"}</definedName>
    <definedName name="ELLEN6" localSheetId="4" hidden="1">{#N/A,#N/A,FALSE,"CCTV"}</definedName>
    <definedName name="ELLEN6" localSheetId="0" hidden="1">{#N/A,#N/A,FALSE,"CCTV"}</definedName>
    <definedName name="ELLEN6" hidden="1">{#N/A,#N/A,FALSE,"CCTV"}</definedName>
    <definedName name="ELLEN7" localSheetId="5" hidden="1">{#N/A,#N/A,FALSE,"CCTV"}</definedName>
    <definedName name="ELLEN7" localSheetId="3" hidden="1">{#N/A,#N/A,FALSE,"CCTV"}</definedName>
    <definedName name="ELLEN7" localSheetId="4" hidden="1">{#N/A,#N/A,FALSE,"CCTV"}</definedName>
    <definedName name="ELLEN7" localSheetId="0" hidden="1">{#N/A,#N/A,FALSE,"CCTV"}</definedName>
    <definedName name="ELLEN7" hidden="1">{#N/A,#N/A,FALSE,"CCTV"}</definedName>
    <definedName name="ELLEN8" localSheetId="5" hidden="1">{#N/A,#N/A,FALSE,"CCTV"}</definedName>
    <definedName name="ELLEN8" localSheetId="3" hidden="1">{#N/A,#N/A,FALSE,"CCTV"}</definedName>
    <definedName name="ELLEN8" localSheetId="4" hidden="1">{#N/A,#N/A,FALSE,"CCTV"}</definedName>
    <definedName name="ELLEN8" localSheetId="0" hidden="1">{#N/A,#N/A,FALSE,"CCTV"}</definedName>
    <definedName name="ELLEN8" hidden="1">{#N/A,#N/A,FALSE,"CCTV"}</definedName>
    <definedName name="ELLEN9" localSheetId="5" hidden="1">{#N/A,#N/A,FALSE,"CCTV"}</definedName>
    <definedName name="ELLEN9" localSheetId="3" hidden="1">{#N/A,#N/A,FALSE,"CCTV"}</definedName>
    <definedName name="ELLEN9" localSheetId="4" hidden="1">{#N/A,#N/A,FALSE,"CCTV"}</definedName>
    <definedName name="ELLEN9" localSheetId="0" hidden="1">{#N/A,#N/A,FALSE,"CCTV"}</definedName>
    <definedName name="ELLEN9" hidden="1">{#N/A,#N/A,FALSE,"CCTV"}</definedName>
    <definedName name="empty" localSheetId="5" hidden="1">{#N/A,#N/A,FALSE,"963YR";#N/A,#N/A,FALSE,"mkt mix";#N/A,#N/A,FALSE,"sect 5";#N/A,#N/A,FALSE,"sect 6";#N/A,#N/A,FALSE,"csh";#N/A,#N/A,FALSE,"capx";#N/A,#N/A,FALSE,"bal sheet"}</definedName>
    <definedName name="empty" localSheetId="3" hidden="1">{#N/A,#N/A,FALSE,"963YR";#N/A,#N/A,FALSE,"mkt mix";#N/A,#N/A,FALSE,"sect 5";#N/A,#N/A,FALSE,"sect 6";#N/A,#N/A,FALSE,"csh";#N/A,#N/A,FALSE,"capx";#N/A,#N/A,FALSE,"bal sheet"}</definedName>
    <definedName name="empty" localSheetId="4" hidden="1">{#N/A,#N/A,FALSE,"963YR";#N/A,#N/A,FALSE,"mkt mix";#N/A,#N/A,FALSE,"sect 5";#N/A,#N/A,FALSE,"sect 6";#N/A,#N/A,FALSE,"csh";#N/A,#N/A,FALSE,"capx";#N/A,#N/A,FALSE,"bal sheet"}</definedName>
    <definedName name="empty" localSheetId="0" hidden="1">{#N/A,#N/A,FALSE,"963YR";#N/A,#N/A,FALSE,"mkt mix";#N/A,#N/A,FALSE,"sect 5";#N/A,#N/A,FALSE,"sect 6";#N/A,#N/A,FALSE,"csh";#N/A,#N/A,FALSE,"capx";#N/A,#N/A,FALSE,"bal sheet"}</definedName>
    <definedName name="empty" hidden="1">{#N/A,#N/A,FALSE,"963YR";#N/A,#N/A,FALSE,"mkt mix";#N/A,#N/A,FALSE,"sect 5";#N/A,#N/A,FALSE,"sect 6";#N/A,#N/A,FALSE,"csh";#N/A,#N/A,FALSE,"capx";#N/A,#N/A,FALSE,"bal sheet"}</definedName>
    <definedName name="er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er" localSheetId="5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3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4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0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gaghag" localSheetId="5" hidden="1">{#N/A,#N/A,TRUE,"Cover";#N/A,#N/A,TRUE,"Conts";#N/A,#N/A,TRUE,"VOS";#N/A,#N/A,TRUE,"Warrington";#N/A,#N/A,TRUE,"Widnes"}</definedName>
    <definedName name="ergaghag" localSheetId="3" hidden="1">{#N/A,#N/A,TRUE,"Cover";#N/A,#N/A,TRUE,"Conts";#N/A,#N/A,TRUE,"VOS";#N/A,#N/A,TRUE,"Warrington";#N/A,#N/A,TRUE,"Widnes"}</definedName>
    <definedName name="ergaghag" localSheetId="4" hidden="1">{#N/A,#N/A,TRUE,"Cover";#N/A,#N/A,TRUE,"Conts";#N/A,#N/A,TRUE,"VOS";#N/A,#N/A,TRUE,"Warrington";#N/A,#N/A,TRUE,"Widnes"}</definedName>
    <definedName name="ergaghag" localSheetId="0" hidden="1">{#N/A,#N/A,TRUE,"Cover";#N/A,#N/A,TRUE,"Conts";#N/A,#N/A,TRUE,"VOS";#N/A,#N/A,TRUE,"Warrington";#N/A,#N/A,TRUE,"Widnes"}</definedName>
    <definedName name="ergaghag" hidden="1">{#N/A,#N/A,TRUE,"Cover";#N/A,#N/A,TRUE,"Conts";#N/A,#N/A,TRUE,"VOS";#N/A,#N/A,TRUE,"Warrington";#N/A,#N/A,TRUE,"Widnes"}</definedName>
    <definedName name="ergega" localSheetId="5" hidden="1">{#N/A,#N/A,TRUE,"Cover";#N/A,#N/A,TRUE,"Conts";#N/A,#N/A,TRUE,"VOS";#N/A,#N/A,TRUE,"Warrington";#N/A,#N/A,TRUE,"Widnes"}</definedName>
    <definedName name="ergega" localSheetId="3" hidden="1">{#N/A,#N/A,TRUE,"Cover";#N/A,#N/A,TRUE,"Conts";#N/A,#N/A,TRUE,"VOS";#N/A,#N/A,TRUE,"Warrington";#N/A,#N/A,TRUE,"Widnes"}</definedName>
    <definedName name="ergega" localSheetId="4" hidden="1">{#N/A,#N/A,TRUE,"Cover";#N/A,#N/A,TRUE,"Conts";#N/A,#N/A,TRUE,"VOS";#N/A,#N/A,TRUE,"Warrington";#N/A,#N/A,TRUE,"Widnes"}</definedName>
    <definedName name="ergega" localSheetId="0" hidden="1">{#N/A,#N/A,TRUE,"Cover";#N/A,#N/A,TRUE,"Conts";#N/A,#N/A,TRUE,"VOS";#N/A,#N/A,TRUE,"Warrington";#N/A,#N/A,TRUE,"Widnes"}</definedName>
    <definedName name="ergega" hidden="1">{#N/A,#N/A,TRUE,"Cover";#N/A,#N/A,TRUE,"Conts";#N/A,#N/A,TRUE,"VOS";#N/A,#N/A,TRUE,"Warrington";#N/A,#N/A,TRUE,"Widnes"}</definedName>
    <definedName name="ergtaeg" localSheetId="5" hidden="1">{#N/A,#N/A,TRUE,"Cover";#N/A,#N/A,TRUE,"Conts";#N/A,#N/A,TRUE,"VOS";#N/A,#N/A,TRUE,"Warrington";#N/A,#N/A,TRUE,"Widnes"}</definedName>
    <definedName name="ergtaeg" localSheetId="3" hidden="1">{#N/A,#N/A,TRUE,"Cover";#N/A,#N/A,TRUE,"Conts";#N/A,#N/A,TRUE,"VOS";#N/A,#N/A,TRUE,"Warrington";#N/A,#N/A,TRUE,"Widnes"}</definedName>
    <definedName name="ergtaeg" localSheetId="4" hidden="1">{#N/A,#N/A,TRUE,"Cover";#N/A,#N/A,TRUE,"Conts";#N/A,#N/A,TRUE,"VOS";#N/A,#N/A,TRUE,"Warrington";#N/A,#N/A,TRUE,"Widnes"}</definedName>
    <definedName name="ergtaeg" localSheetId="0" hidden="1">{#N/A,#N/A,TRUE,"Cover";#N/A,#N/A,TRUE,"Conts";#N/A,#N/A,TRUE,"VOS";#N/A,#N/A,TRUE,"Warrington";#N/A,#N/A,TRUE,"Widnes"}</definedName>
    <definedName name="ergtaeg" hidden="1">{#N/A,#N/A,TRUE,"Cover";#N/A,#N/A,TRUE,"Conts";#N/A,#N/A,TRUE,"VOS";#N/A,#N/A,TRUE,"Warrington";#N/A,#N/A,TRUE,"Widnes"}</definedName>
    <definedName name="ERKGNR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KGNRR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KGNR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KGNR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KGNR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rName301948010" localSheetId="5" hidden="1">{0,0,0,0;0,0,0,0;0,0,0,0;0,0,0,0;0,0,0,0;0,0,0,0}</definedName>
    <definedName name="ErrName301948010" localSheetId="3" hidden="1">{0,0,0,0;0,0,0,0;0,0,0,0;0,0,0,0;0,0,0,0;0,0,0,0}</definedName>
    <definedName name="ErrName301948010" localSheetId="4" hidden="1">{0,0,0,0;0,0,0,0;0,0,0,0;0,0,0,0;0,0,0,0;0,0,0,0}</definedName>
    <definedName name="ErrName301948010" localSheetId="0" hidden="1">{0,0,0,0;0,0,0,0;0,0,0,0;0,0,0,0;0,0,0,0;0,0,0,0}</definedName>
    <definedName name="ErrName301948010" hidden="1">{0,0,0,0;0,0,0,0;0,0,0,0;0,0,0,0;0,0,0,0;0,0,0,0}</definedName>
    <definedName name="ersyy" localSheetId="5" hidden="1">{#N/A,#N/A,TRUE,"Cover";#N/A,#N/A,TRUE,"Conts";#N/A,#N/A,TRUE,"VOS";#N/A,#N/A,TRUE,"Warrington";#N/A,#N/A,TRUE,"Widnes"}</definedName>
    <definedName name="ersyy" localSheetId="3" hidden="1">{#N/A,#N/A,TRUE,"Cover";#N/A,#N/A,TRUE,"Conts";#N/A,#N/A,TRUE,"VOS";#N/A,#N/A,TRUE,"Warrington";#N/A,#N/A,TRUE,"Widnes"}</definedName>
    <definedName name="ersyy" localSheetId="4" hidden="1">{#N/A,#N/A,TRUE,"Cover";#N/A,#N/A,TRUE,"Conts";#N/A,#N/A,TRUE,"VOS";#N/A,#N/A,TRUE,"Warrington";#N/A,#N/A,TRUE,"Widnes"}</definedName>
    <definedName name="ersyy" localSheetId="0" hidden="1">{#N/A,#N/A,TRUE,"Cover";#N/A,#N/A,TRUE,"Conts";#N/A,#N/A,TRUE,"VOS";#N/A,#N/A,TRUE,"Warrington";#N/A,#N/A,TRUE,"Widnes"}</definedName>
    <definedName name="ersyy" hidden="1">{#N/A,#N/A,TRUE,"Cover";#N/A,#N/A,TRUE,"Conts";#N/A,#N/A,TRUE,"VOS";#N/A,#N/A,TRUE,"Warrington";#N/A,#N/A,TRUE,"Widnes"}</definedName>
    <definedName name="erte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ter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te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te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t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tertyry" localSheetId="5" hidden="1">{#N/A,#N/A,TRUE,"Cover";#N/A,#N/A,TRUE,"Conts";#N/A,#N/A,TRUE,"VOS";#N/A,#N/A,TRUE,"Warrington";#N/A,#N/A,TRUE,"Widnes"}</definedName>
    <definedName name="ertertyry" localSheetId="3" hidden="1">{#N/A,#N/A,TRUE,"Cover";#N/A,#N/A,TRUE,"Conts";#N/A,#N/A,TRUE,"VOS";#N/A,#N/A,TRUE,"Warrington";#N/A,#N/A,TRUE,"Widnes"}</definedName>
    <definedName name="ertertyry" localSheetId="4" hidden="1">{#N/A,#N/A,TRUE,"Cover";#N/A,#N/A,TRUE,"Conts";#N/A,#N/A,TRUE,"VOS";#N/A,#N/A,TRUE,"Warrington";#N/A,#N/A,TRUE,"Widnes"}</definedName>
    <definedName name="ertertyry" localSheetId="0" hidden="1">{#N/A,#N/A,TRUE,"Cover";#N/A,#N/A,TRUE,"Conts";#N/A,#N/A,TRUE,"VOS";#N/A,#N/A,TRUE,"Warrington";#N/A,#N/A,TRUE,"Widnes"}</definedName>
    <definedName name="ertertyry" hidden="1">{#N/A,#N/A,TRUE,"Cover";#N/A,#N/A,TRUE,"Conts";#N/A,#N/A,TRUE,"VOS";#N/A,#N/A,TRUE,"Warrington";#N/A,#N/A,TRUE,"Widnes"}</definedName>
    <definedName name="erterydrutru" localSheetId="5" hidden="1">{#N/A,#N/A,TRUE,"Cover";#N/A,#N/A,TRUE,"Conts";#N/A,#N/A,TRUE,"VOS";#N/A,#N/A,TRUE,"Warrington";#N/A,#N/A,TRUE,"Widnes"}</definedName>
    <definedName name="erterydrutru" localSheetId="3" hidden="1">{#N/A,#N/A,TRUE,"Cover";#N/A,#N/A,TRUE,"Conts";#N/A,#N/A,TRUE,"VOS";#N/A,#N/A,TRUE,"Warrington";#N/A,#N/A,TRUE,"Widnes"}</definedName>
    <definedName name="erterydrutru" localSheetId="4" hidden="1">{#N/A,#N/A,TRUE,"Cover";#N/A,#N/A,TRUE,"Conts";#N/A,#N/A,TRUE,"VOS";#N/A,#N/A,TRUE,"Warrington";#N/A,#N/A,TRUE,"Widnes"}</definedName>
    <definedName name="erterydrutru" localSheetId="0" hidden="1">{#N/A,#N/A,TRUE,"Cover";#N/A,#N/A,TRUE,"Conts";#N/A,#N/A,TRUE,"VOS";#N/A,#N/A,TRUE,"Warrington";#N/A,#N/A,TRUE,"Widnes"}</definedName>
    <definedName name="erterydrutru" hidden="1">{#N/A,#N/A,TRUE,"Cover";#N/A,#N/A,TRUE,"Conts";#N/A,#N/A,TRUE,"VOS";#N/A,#N/A,TRUE,"Warrington";#N/A,#N/A,TRUE,"Widnes"}</definedName>
    <definedName name="erteysry" localSheetId="5" hidden="1">{#N/A,#N/A,TRUE,"Cover";#N/A,#N/A,TRUE,"Conts";#N/A,#N/A,TRUE,"VOS";#N/A,#N/A,TRUE,"Warrington";#N/A,#N/A,TRUE,"Widnes"}</definedName>
    <definedName name="erteysry" localSheetId="3" hidden="1">{#N/A,#N/A,TRUE,"Cover";#N/A,#N/A,TRUE,"Conts";#N/A,#N/A,TRUE,"VOS";#N/A,#N/A,TRUE,"Warrington";#N/A,#N/A,TRUE,"Widnes"}</definedName>
    <definedName name="erteysry" localSheetId="4" hidden="1">{#N/A,#N/A,TRUE,"Cover";#N/A,#N/A,TRUE,"Conts";#N/A,#N/A,TRUE,"VOS";#N/A,#N/A,TRUE,"Warrington";#N/A,#N/A,TRUE,"Widnes"}</definedName>
    <definedName name="erteysry" localSheetId="0" hidden="1">{#N/A,#N/A,TRUE,"Cover";#N/A,#N/A,TRUE,"Conts";#N/A,#N/A,TRUE,"VOS";#N/A,#N/A,TRUE,"Warrington";#N/A,#N/A,TRUE,"Widnes"}</definedName>
    <definedName name="erteysry" hidden="1">{#N/A,#N/A,TRUE,"Cover";#N/A,#N/A,TRUE,"Conts";#N/A,#N/A,TRUE,"VOS";#N/A,#N/A,TRUE,"Warrington";#N/A,#N/A,TRUE,"Widnes"}</definedName>
    <definedName name="erwew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wewr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wew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wew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wew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yr" localSheetId="5" hidden="1">{#N/A,#N/A,TRUE,"Cover";#N/A,#N/A,TRUE,"Conts";#N/A,#N/A,TRUE,"VOS";#N/A,#N/A,TRUE,"Warrington";#N/A,#N/A,TRUE,"Widnes"}</definedName>
    <definedName name="eryr" localSheetId="3" hidden="1">{#N/A,#N/A,TRUE,"Cover";#N/A,#N/A,TRUE,"Conts";#N/A,#N/A,TRUE,"VOS";#N/A,#N/A,TRUE,"Warrington";#N/A,#N/A,TRUE,"Widnes"}</definedName>
    <definedName name="eryr" localSheetId="4" hidden="1">{#N/A,#N/A,TRUE,"Cover";#N/A,#N/A,TRUE,"Conts";#N/A,#N/A,TRUE,"VOS";#N/A,#N/A,TRUE,"Warrington";#N/A,#N/A,TRUE,"Widnes"}</definedName>
    <definedName name="eryr" localSheetId="0" hidden="1">{#N/A,#N/A,TRUE,"Cover";#N/A,#N/A,TRUE,"Conts";#N/A,#N/A,TRUE,"VOS";#N/A,#N/A,TRUE,"Warrington";#N/A,#N/A,TRUE,"Widnes"}</definedName>
    <definedName name="eryr" hidden="1">{#N/A,#N/A,TRUE,"Cover";#N/A,#N/A,TRUE,"Conts";#N/A,#N/A,TRUE,"VOS";#N/A,#N/A,TRUE,"Warrington";#N/A,#N/A,TRUE,"Widnes"}</definedName>
    <definedName name="eryrte" localSheetId="5" hidden="1">{#N/A,#N/A,FALSE,"속도"}</definedName>
    <definedName name="eryrte" localSheetId="3" hidden="1">{#N/A,#N/A,FALSE,"속도"}</definedName>
    <definedName name="eryrte" localSheetId="4" hidden="1">{#N/A,#N/A,FALSE,"속도"}</definedName>
    <definedName name="eryrte" localSheetId="0" hidden="1">{#N/A,#N/A,FALSE,"속도"}</definedName>
    <definedName name="eryrte" hidden="1">{#N/A,#N/A,FALSE,"속도"}</definedName>
    <definedName name="eryrutru" localSheetId="5" hidden="1">{#N/A,#N/A,TRUE,"Cover";#N/A,#N/A,TRUE,"Conts";#N/A,#N/A,TRUE,"VOS";#N/A,#N/A,TRUE,"Warrington";#N/A,#N/A,TRUE,"Widnes"}</definedName>
    <definedName name="eryrutru" localSheetId="3" hidden="1">{#N/A,#N/A,TRUE,"Cover";#N/A,#N/A,TRUE,"Conts";#N/A,#N/A,TRUE,"VOS";#N/A,#N/A,TRUE,"Warrington";#N/A,#N/A,TRUE,"Widnes"}</definedName>
    <definedName name="eryrutru" localSheetId="4" hidden="1">{#N/A,#N/A,TRUE,"Cover";#N/A,#N/A,TRUE,"Conts";#N/A,#N/A,TRUE,"VOS";#N/A,#N/A,TRUE,"Warrington";#N/A,#N/A,TRUE,"Widnes"}</definedName>
    <definedName name="eryrutru" localSheetId="0" hidden="1">{#N/A,#N/A,TRUE,"Cover";#N/A,#N/A,TRUE,"Conts";#N/A,#N/A,TRUE,"VOS";#N/A,#N/A,TRUE,"Warrington";#N/A,#N/A,TRUE,"Widnes"}</definedName>
    <definedName name="eryrutru" hidden="1">{#N/A,#N/A,TRUE,"Cover";#N/A,#N/A,TRUE,"Conts";#N/A,#N/A,TRUE,"VOS";#N/A,#N/A,TRUE,"Warrington";#N/A,#N/A,TRUE,"Widnes"}</definedName>
    <definedName name="erytrh" localSheetId="5" hidden="1">{#N/A,#N/A,TRUE,"Cover";#N/A,#N/A,TRUE,"Conts";#N/A,#N/A,TRUE,"VOS";#N/A,#N/A,TRUE,"Warrington";#N/A,#N/A,TRUE,"Widnes"}</definedName>
    <definedName name="erytrh" localSheetId="3" hidden="1">{#N/A,#N/A,TRUE,"Cover";#N/A,#N/A,TRUE,"Conts";#N/A,#N/A,TRUE,"VOS";#N/A,#N/A,TRUE,"Warrington";#N/A,#N/A,TRUE,"Widnes"}</definedName>
    <definedName name="erytrh" localSheetId="4" hidden="1">{#N/A,#N/A,TRUE,"Cover";#N/A,#N/A,TRUE,"Conts";#N/A,#N/A,TRUE,"VOS";#N/A,#N/A,TRUE,"Warrington";#N/A,#N/A,TRUE,"Widnes"}</definedName>
    <definedName name="erytrh" localSheetId="0" hidden="1">{#N/A,#N/A,TRUE,"Cover";#N/A,#N/A,TRUE,"Conts";#N/A,#N/A,TRUE,"VOS";#N/A,#N/A,TRUE,"Warrington";#N/A,#N/A,TRUE,"Widnes"}</definedName>
    <definedName name="erytrh" hidden="1">{#N/A,#N/A,TRUE,"Cover";#N/A,#N/A,TRUE,"Conts";#N/A,#N/A,TRUE,"VOS";#N/A,#N/A,TRUE,"Warrington";#N/A,#N/A,TRUE,"Widnes"}</definedName>
    <definedName name="erytuui" localSheetId="5" hidden="1">{#N/A,#N/A,TRUE,"Cover";#N/A,#N/A,TRUE,"Conts";#N/A,#N/A,TRUE,"VOS";#N/A,#N/A,TRUE,"Warrington";#N/A,#N/A,TRUE,"Widnes"}</definedName>
    <definedName name="erytuui" localSheetId="3" hidden="1">{#N/A,#N/A,TRUE,"Cover";#N/A,#N/A,TRUE,"Conts";#N/A,#N/A,TRUE,"VOS";#N/A,#N/A,TRUE,"Warrington";#N/A,#N/A,TRUE,"Widnes"}</definedName>
    <definedName name="erytuui" localSheetId="4" hidden="1">{#N/A,#N/A,TRUE,"Cover";#N/A,#N/A,TRUE,"Conts";#N/A,#N/A,TRUE,"VOS";#N/A,#N/A,TRUE,"Warrington";#N/A,#N/A,TRUE,"Widnes"}</definedName>
    <definedName name="erytuui" localSheetId="0" hidden="1">{#N/A,#N/A,TRUE,"Cover";#N/A,#N/A,TRUE,"Conts";#N/A,#N/A,TRUE,"VOS";#N/A,#N/A,TRUE,"Warrington";#N/A,#N/A,TRUE,"Widnes"}</definedName>
    <definedName name="erytuui" hidden="1">{#N/A,#N/A,TRUE,"Cover";#N/A,#N/A,TRUE,"Conts";#N/A,#N/A,TRUE,"VOS";#N/A,#N/A,TRUE,"Warrington";#N/A,#N/A,TRUE,"Widnes"}</definedName>
    <definedName name="erywwwgyy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ywwwgyy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ywwwgy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ywwwgy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ywwwg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yytrysy" localSheetId="5" hidden="1">{#N/A,#N/A,TRUE,"Cover";#N/A,#N/A,TRUE,"Conts";#N/A,#N/A,TRUE,"VOS";#N/A,#N/A,TRUE,"Warrington";#N/A,#N/A,TRUE,"Widnes"}</definedName>
    <definedName name="eryytrysy" localSheetId="3" hidden="1">{#N/A,#N/A,TRUE,"Cover";#N/A,#N/A,TRUE,"Conts";#N/A,#N/A,TRUE,"VOS";#N/A,#N/A,TRUE,"Warrington";#N/A,#N/A,TRUE,"Widnes"}</definedName>
    <definedName name="eryytrysy" localSheetId="4" hidden="1">{#N/A,#N/A,TRUE,"Cover";#N/A,#N/A,TRUE,"Conts";#N/A,#N/A,TRUE,"VOS";#N/A,#N/A,TRUE,"Warrington";#N/A,#N/A,TRUE,"Widnes"}</definedName>
    <definedName name="eryytrysy" localSheetId="0" hidden="1">{#N/A,#N/A,TRUE,"Cover";#N/A,#N/A,TRUE,"Conts";#N/A,#N/A,TRUE,"VOS";#N/A,#N/A,TRUE,"Warrington";#N/A,#N/A,TRUE,"Widnes"}</definedName>
    <definedName name="eryytrysy" hidden="1">{#N/A,#N/A,TRUE,"Cover";#N/A,#N/A,TRUE,"Conts";#N/A,#N/A,TRUE,"VOS";#N/A,#N/A,TRUE,"Warrington";#N/A,#N/A,TRUE,"Widnes"}</definedName>
    <definedName name="ES" localSheetId="3" hidden="1">{#N/A,#N/A,FALSE,"Organisation Chart"}</definedName>
    <definedName name="ES" localSheetId="0" hidden="1">{#N/A,#N/A,FALSE,"Organisation Chart"}</definedName>
    <definedName name="ES" hidden="1">{#N/A,#N/A,FALSE,"Organisation Chart"}</definedName>
    <definedName name="estetystry" localSheetId="5" hidden="1">{#N/A,#N/A,TRUE,"Cover";#N/A,#N/A,TRUE,"Conts";#N/A,#N/A,TRUE,"VOS";#N/A,#N/A,TRUE,"Warrington";#N/A,#N/A,TRUE,"Widnes"}</definedName>
    <definedName name="estetystry" localSheetId="3" hidden="1">{#N/A,#N/A,TRUE,"Cover";#N/A,#N/A,TRUE,"Conts";#N/A,#N/A,TRUE,"VOS";#N/A,#N/A,TRUE,"Warrington";#N/A,#N/A,TRUE,"Widnes"}</definedName>
    <definedName name="estetystry" localSheetId="4" hidden="1">{#N/A,#N/A,TRUE,"Cover";#N/A,#N/A,TRUE,"Conts";#N/A,#N/A,TRUE,"VOS";#N/A,#N/A,TRUE,"Warrington";#N/A,#N/A,TRUE,"Widnes"}</definedName>
    <definedName name="estetystry" localSheetId="0" hidden="1">{#N/A,#N/A,TRUE,"Cover";#N/A,#N/A,TRUE,"Conts";#N/A,#N/A,TRUE,"VOS";#N/A,#N/A,TRUE,"Warrington";#N/A,#N/A,TRUE,"Widnes"}</definedName>
    <definedName name="estetystry" hidden="1">{#N/A,#N/A,TRUE,"Cover";#N/A,#N/A,TRUE,"Conts";#N/A,#N/A,TRUE,"VOS";#N/A,#N/A,TRUE,"Warrington";#N/A,#N/A,TRUE,"Widnes"}</definedName>
    <definedName name="estimateb" localSheetId="5" hidden="1">{#N/A,#N/A,TRUE,"Cover";#N/A,#N/A,TRUE,"Conts";#N/A,#N/A,TRUE,"VOS";#N/A,#N/A,TRUE,"Warrington";#N/A,#N/A,TRUE,"Widnes"}</definedName>
    <definedName name="estimateb" localSheetId="3" hidden="1">{#N/A,#N/A,TRUE,"Cover";#N/A,#N/A,TRUE,"Conts";#N/A,#N/A,TRUE,"VOS";#N/A,#N/A,TRUE,"Warrington";#N/A,#N/A,TRUE,"Widnes"}</definedName>
    <definedName name="estimateb" localSheetId="4" hidden="1">{#N/A,#N/A,TRUE,"Cover";#N/A,#N/A,TRUE,"Conts";#N/A,#N/A,TRUE,"VOS";#N/A,#N/A,TRUE,"Warrington";#N/A,#N/A,TRUE,"Widnes"}</definedName>
    <definedName name="estimateb" localSheetId="0" hidden="1">{#N/A,#N/A,TRUE,"Cover";#N/A,#N/A,TRUE,"Conts";#N/A,#N/A,TRUE,"VOS";#N/A,#N/A,TRUE,"Warrington";#N/A,#N/A,TRUE,"Widnes"}</definedName>
    <definedName name="estimateb" hidden="1">{#N/A,#N/A,TRUE,"Cover";#N/A,#N/A,TRUE,"Conts";#N/A,#N/A,TRUE,"VOS";#N/A,#N/A,TRUE,"Warrington";#N/A,#N/A,TRUE,"Widnes"}</definedName>
    <definedName name="etertyr" localSheetId="5" hidden="1">{#N/A,#N/A,TRUE,"Cover";#N/A,#N/A,TRUE,"Conts";#N/A,#N/A,TRUE,"VOS";#N/A,#N/A,TRUE,"Warrington";#N/A,#N/A,TRUE,"Widnes"}</definedName>
    <definedName name="etertyr" localSheetId="3" hidden="1">{#N/A,#N/A,TRUE,"Cover";#N/A,#N/A,TRUE,"Conts";#N/A,#N/A,TRUE,"VOS";#N/A,#N/A,TRUE,"Warrington";#N/A,#N/A,TRUE,"Widnes"}</definedName>
    <definedName name="etertyr" localSheetId="4" hidden="1">{#N/A,#N/A,TRUE,"Cover";#N/A,#N/A,TRUE,"Conts";#N/A,#N/A,TRUE,"VOS";#N/A,#N/A,TRUE,"Warrington";#N/A,#N/A,TRUE,"Widnes"}</definedName>
    <definedName name="etertyr" localSheetId="0" hidden="1">{#N/A,#N/A,TRUE,"Cover";#N/A,#N/A,TRUE,"Conts";#N/A,#N/A,TRUE,"VOS";#N/A,#N/A,TRUE,"Warrington";#N/A,#N/A,TRUE,"Widnes"}</definedName>
    <definedName name="etertyr" hidden="1">{#N/A,#N/A,TRUE,"Cover";#N/A,#N/A,TRUE,"Conts";#N/A,#N/A,TRUE,"VOS";#N/A,#N/A,TRUE,"Warrington";#N/A,#N/A,TRUE,"Widnes"}</definedName>
    <definedName name="etetert" localSheetId="5" hidden="1">{#N/A,#N/A,TRUE,"Cover";#N/A,#N/A,TRUE,"Conts";#N/A,#N/A,TRUE,"VOS";#N/A,#N/A,TRUE,"Warrington";#N/A,#N/A,TRUE,"Widnes"}</definedName>
    <definedName name="etetert" localSheetId="3" hidden="1">{#N/A,#N/A,TRUE,"Cover";#N/A,#N/A,TRUE,"Conts";#N/A,#N/A,TRUE,"VOS";#N/A,#N/A,TRUE,"Warrington";#N/A,#N/A,TRUE,"Widnes"}</definedName>
    <definedName name="etetert" localSheetId="4" hidden="1">{#N/A,#N/A,TRUE,"Cover";#N/A,#N/A,TRUE,"Conts";#N/A,#N/A,TRUE,"VOS";#N/A,#N/A,TRUE,"Warrington";#N/A,#N/A,TRUE,"Widnes"}</definedName>
    <definedName name="etetert" localSheetId="0" hidden="1">{#N/A,#N/A,TRUE,"Cover";#N/A,#N/A,TRUE,"Conts";#N/A,#N/A,TRUE,"VOS";#N/A,#N/A,TRUE,"Warrington";#N/A,#N/A,TRUE,"Widnes"}</definedName>
    <definedName name="etetert" hidden="1">{#N/A,#N/A,TRUE,"Cover";#N/A,#N/A,TRUE,"Conts";#N/A,#N/A,TRUE,"VOS";#N/A,#N/A,TRUE,"Warrington";#N/A,#N/A,TRUE,"Widnes"}</definedName>
    <definedName name="etgewt" localSheetId="5" hidden="1">{#N/A,#N/A,FALSE,"CAM-G7";#N/A,#N/A,FALSE,"SPL";#N/A,#N/A,FALSE,"butt-in G7";#N/A,#N/A,FALSE,"dia-in G7";#N/A,#N/A,FALSE,"추가-STA G7"}</definedName>
    <definedName name="etgewt" localSheetId="3" hidden="1">{#N/A,#N/A,FALSE,"CAM-G7";#N/A,#N/A,FALSE,"SPL";#N/A,#N/A,FALSE,"butt-in G7";#N/A,#N/A,FALSE,"dia-in G7";#N/A,#N/A,FALSE,"추가-STA G7"}</definedName>
    <definedName name="etgewt" localSheetId="4" hidden="1">{#N/A,#N/A,FALSE,"CAM-G7";#N/A,#N/A,FALSE,"SPL";#N/A,#N/A,FALSE,"butt-in G7";#N/A,#N/A,FALSE,"dia-in G7";#N/A,#N/A,FALSE,"추가-STA G7"}</definedName>
    <definedName name="etgewt" localSheetId="0" hidden="1">{#N/A,#N/A,FALSE,"CAM-G7";#N/A,#N/A,FALSE,"SPL";#N/A,#N/A,FALSE,"butt-in G7";#N/A,#N/A,FALSE,"dia-in G7";#N/A,#N/A,FALSE,"추가-STA G7"}</definedName>
    <definedName name="etgewt" hidden="1">{#N/A,#N/A,FALSE,"CAM-G7";#N/A,#N/A,FALSE,"SPL";#N/A,#N/A,FALSE,"butt-in G7";#N/A,#N/A,FALSE,"dia-in G7";#N/A,#N/A,FALSE,"추가-STA G7"}</definedName>
    <definedName name="eth" hidden="1">[8]FitOutConfCentre!#REF!</definedName>
    <definedName name="etr6str7tuiuo" localSheetId="5" hidden="1">{#N/A,#N/A,TRUE,"Cover";#N/A,#N/A,TRUE,"Conts";#N/A,#N/A,TRUE,"VOS";#N/A,#N/A,TRUE,"Warrington";#N/A,#N/A,TRUE,"Widnes"}</definedName>
    <definedName name="etr6str7tuiuo" localSheetId="3" hidden="1">{#N/A,#N/A,TRUE,"Cover";#N/A,#N/A,TRUE,"Conts";#N/A,#N/A,TRUE,"VOS";#N/A,#N/A,TRUE,"Warrington";#N/A,#N/A,TRUE,"Widnes"}</definedName>
    <definedName name="etr6str7tuiuo" localSheetId="4" hidden="1">{#N/A,#N/A,TRUE,"Cover";#N/A,#N/A,TRUE,"Conts";#N/A,#N/A,TRUE,"VOS";#N/A,#N/A,TRUE,"Warrington";#N/A,#N/A,TRUE,"Widnes"}</definedName>
    <definedName name="etr6str7tuiuo" localSheetId="0" hidden="1">{#N/A,#N/A,TRUE,"Cover";#N/A,#N/A,TRUE,"Conts";#N/A,#N/A,TRUE,"VOS";#N/A,#N/A,TRUE,"Warrington";#N/A,#N/A,TRUE,"Widnes"}</definedName>
    <definedName name="etr6str7tuiuo" hidden="1">{#N/A,#N/A,TRUE,"Cover";#N/A,#N/A,TRUE,"Conts";#N/A,#N/A,TRUE,"VOS";#N/A,#N/A,TRUE,"Warrington";#N/A,#N/A,TRUE,"Widnes"}</definedName>
    <definedName name="etretyer" localSheetId="5" hidden="1">{#N/A,#N/A,TRUE,"Cover";#N/A,#N/A,TRUE,"Conts";#N/A,#N/A,TRUE,"VOS";#N/A,#N/A,TRUE,"Warrington";#N/A,#N/A,TRUE,"Widnes"}</definedName>
    <definedName name="etretyer" localSheetId="3" hidden="1">{#N/A,#N/A,TRUE,"Cover";#N/A,#N/A,TRUE,"Conts";#N/A,#N/A,TRUE,"VOS";#N/A,#N/A,TRUE,"Warrington";#N/A,#N/A,TRUE,"Widnes"}</definedName>
    <definedName name="etretyer" localSheetId="4" hidden="1">{#N/A,#N/A,TRUE,"Cover";#N/A,#N/A,TRUE,"Conts";#N/A,#N/A,TRUE,"VOS";#N/A,#N/A,TRUE,"Warrington";#N/A,#N/A,TRUE,"Widnes"}</definedName>
    <definedName name="etretyer" localSheetId="0" hidden="1">{#N/A,#N/A,TRUE,"Cover";#N/A,#N/A,TRUE,"Conts";#N/A,#N/A,TRUE,"VOS";#N/A,#N/A,TRUE,"Warrington";#N/A,#N/A,TRUE,"Widnes"}</definedName>
    <definedName name="etretyer" hidden="1">{#N/A,#N/A,TRUE,"Cover";#N/A,#N/A,TRUE,"Conts";#N/A,#N/A,TRUE,"VOS";#N/A,#N/A,TRUE,"Warrington";#N/A,#N/A,TRUE,"Widnes"}</definedName>
    <definedName name="etrytwe" localSheetId="5" hidden="1">{#N/A,#N/A,FALSE,"CAM-G7";#N/A,#N/A,FALSE,"SPL";#N/A,#N/A,FALSE,"butt-in G7";#N/A,#N/A,FALSE,"dia-in G7";#N/A,#N/A,FALSE,"추가-STA G7"}</definedName>
    <definedName name="etrytwe" localSheetId="3" hidden="1">{#N/A,#N/A,FALSE,"CAM-G7";#N/A,#N/A,FALSE,"SPL";#N/A,#N/A,FALSE,"butt-in G7";#N/A,#N/A,FALSE,"dia-in G7";#N/A,#N/A,FALSE,"추가-STA G7"}</definedName>
    <definedName name="etrytwe" localSheetId="4" hidden="1">{#N/A,#N/A,FALSE,"CAM-G7";#N/A,#N/A,FALSE,"SPL";#N/A,#N/A,FALSE,"butt-in G7";#N/A,#N/A,FALSE,"dia-in G7";#N/A,#N/A,FALSE,"추가-STA G7"}</definedName>
    <definedName name="etrytwe" localSheetId="0" hidden="1">{#N/A,#N/A,FALSE,"CAM-G7";#N/A,#N/A,FALSE,"SPL";#N/A,#N/A,FALSE,"butt-in G7";#N/A,#N/A,FALSE,"dia-in G7";#N/A,#N/A,FALSE,"추가-STA G7"}</definedName>
    <definedName name="etrytwe" hidden="1">{#N/A,#N/A,FALSE,"CAM-G7";#N/A,#N/A,FALSE,"SPL";#N/A,#N/A,FALSE,"butt-in G7";#N/A,#N/A,FALSE,"dia-in G7";#N/A,#N/A,FALSE,"추가-STA G7"}</definedName>
    <definedName name="etwrtwt" localSheetId="5" hidden="1">{#N/A,#N/A,FALSE,"물량산출"}</definedName>
    <definedName name="etwrtwt" localSheetId="3" hidden="1">{#N/A,#N/A,FALSE,"물량산출"}</definedName>
    <definedName name="etwrtwt" localSheetId="4" hidden="1">{#N/A,#N/A,FALSE,"물량산출"}</definedName>
    <definedName name="etwrtwt" localSheetId="0" hidden="1">{#N/A,#N/A,FALSE,"물량산출"}</definedName>
    <definedName name="etwrtwt" hidden="1">{#N/A,#N/A,FALSE,"물량산출"}</definedName>
    <definedName name="etyegf" localSheetId="5" hidden="1">{#N/A,#N/A,TRUE,"Cover";#N/A,#N/A,TRUE,"Conts";#N/A,#N/A,TRUE,"VOS";#N/A,#N/A,TRUE,"Warrington";#N/A,#N/A,TRUE,"Widnes"}</definedName>
    <definedName name="etyegf" localSheetId="3" hidden="1">{#N/A,#N/A,TRUE,"Cover";#N/A,#N/A,TRUE,"Conts";#N/A,#N/A,TRUE,"VOS";#N/A,#N/A,TRUE,"Warrington";#N/A,#N/A,TRUE,"Widnes"}</definedName>
    <definedName name="etyegf" localSheetId="4" hidden="1">{#N/A,#N/A,TRUE,"Cover";#N/A,#N/A,TRUE,"Conts";#N/A,#N/A,TRUE,"VOS";#N/A,#N/A,TRUE,"Warrington";#N/A,#N/A,TRUE,"Widnes"}</definedName>
    <definedName name="etyegf" localSheetId="0" hidden="1">{#N/A,#N/A,TRUE,"Cover";#N/A,#N/A,TRUE,"Conts";#N/A,#N/A,TRUE,"VOS";#N/A,#N/A,TRUE,"Warrington";#N/A,#N/A,TRUE,"Widnes"}</definedName>
    <definedName name="etyegf" hidden="1">{#N/A,#N/A,TRUE,"Cover";#N/A,#N/A,TRUE,"Conts";#N/A,#N/A,TRUE,"VOS";#N/A,#N/A,TRUE,"Warrington";#N/A,#N/A,TRUE,"Widnes"}</definedName>
    <definedName name="etyytr" localSheetId="5" hidden="1">{#N/A,#N/A,TRUE,"Cover";#N/A,#N/A,TRUE,"Conts";#N/A,#N/A,TRUE,"VOS";#N/A,#N/A,TRUE,"Warrington";#N/A,#N/A,TRUE,"Widnes"}</definedName>
    <definedName name="etyytr" localSheetId="3" hidden="1">{#N/A,#N/A,TRUE,"Cover";#N/A,#N/A,TRUE,"Conts";#N/A,#N/A,TRUE,"VOS";#N/A,#N/A,TRUE,"Warrington";#N/A,#N/A,TRUE,"Widnes"}</definedName>
    <definedName name="etyytr" localSheetId="4" hidden="1">{#N/A,#N/A,TRUE,"Cover";#N/A,#N/A,TRUE,"Conts";#N/A,#N/A,TRUE,"VOS";#N/A,#N/A,TRUE,"Warrington";#N/A,#N/A,TRUE,"Widnes"}</definedName>
    <definedName name="etyytr" localSheetId="0" hidden="1">{#N/A,#N/A,TRUE,"Cover";#N/A,#N/A,TRUE,"Conts";#N/A,#N/A,TRUE,"VOS";#N/A,#N/A,TRUE,"Warrington";#N/A,#N/A,TRUE,"Widnes"}</definedName>
    <definedName name="etyytr" hidden="1">{#N/A,#N/A,TRUE,"Cover";#N/A,#N/A,TRUE,"Conts";#N/A,#N/A,TRUE,"VOS";#N/A,#N/A,TRUE,"Warrington";#N/A,#N/A,TRUE,"Widnes"}</definedName>
    <definedName name="EV__EVCOM_OPTIONS__" hidden="1">8</definedName>
    <definedName name="EV__EXPOPTIONS__" hidden="1">0</definedName>
    <definedName name="EV__LASTREFTIME__" hidden="1">39461.3743287037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134217783</definedName>
    <definedName name="EV__WBVERSION__" hidden="1">0</definedName>
    <definedName name="ewateryryxyz" localSheetId="5" hidden="1">{#N/A,#N/A,TRUE,"Cover";#N/A,#N/A,TRUE,"Conts";#N/A,#N/A,TRUE,"VOS";#N/A,#N/A,TRUE,"Warrington";#N/A,#N/A,TRUE,"Widnes"}</definedName>
    <definedName name="ewateryryxyz" localSheetId="3" hidden="1">{#N/A,#N/A,TRUE,"Cover";#N/A,#N/A,TRUE,"Conts";#N/A,#N/A,TRUE,"VOS";#N/A,#N/A,TRUE,"Warrington";#N/A,#N/A,TRUE,"Widnes"}</definedName>
    <definedName name="ewateryryxyz" localSheetId="4" hidden="1">{#N/A,#N/A,TRUE,"Cover";#N/A,#N/A,TRUE,"Conts";#N/A,#N/A,TRUE,"VOS";#N/A,#N/A,TRUE,"Warrington";#N/A,#N/A,TRUE,"Widnes"}</definedName>
    <definedName name="ewateryryxyz" localSheetId="0" hidden="1">{#N/A,#N/A,TRUE,"Cover";#N/A,#N/A,TRUE,"Conts";#N/A,#N/A,TRUE,"VOS";#N/A,#N/A,TRUE,"Warrington";#N/A,#N/A,TRUE,"Widnes"}</definedName>
    <definedName name="ewateryryxyz" hidden="1">{#N/A,#N/A,TRUE,"Cover";#N/A,#N/A,TRUE,"Conts";#N/A,#N/A,TRUE,"VOS";#N/A,#N/A,TRUE,"Warrington";#N/A,#N/A,TRUE,"Widnes"}</definedName>
    <definedName name="ewdsd" localSheetId="5" hidden="1">{"'Break down'!$A$4"}</definedName>
    <definedName name="ewdsd" localSheetId="3" hidden="1">{"'Break down'!$A$4"}</definedName>
    <definedName name="ewdsd" localSheetId="4" hidden="1">{"'Break down'!$A$4"}</definedName>
    <definedName name="ewdsd" localSheetId="0" hidden="1">{"'Break down'!$A$4"}</definedName>
    <definedName name="ewdsd" hidden="1">{"'Break down'!$A$4"}</definedName>
    <definedName name="ewt" localSheetId="5" hidden="1">{#N/A,#N/A,TRUE,"Cover";#N/A,#N/A,TRUE,"Conts";#N/A,#N/A,TRUE,"VOS";#N/A,#N/A,TRUE,"Warrington";#N/A,#N/A,TRUE,"Widnes"}</definedName>
    <definedName name="ewt" localSheetId="3" hidden="1">{#N/A,#N/A,TRUE,"Cover";#N/A,#N/A,TRUE,"Conts";#N/A,#N/A,TRUE,"VOS";#N/A,#N/A,TRUE,"Warrington";#N/A,#N/A,TRUE,"Widnes"}</definedName>
    <definedName name="ewt" localSheetId="4" hidden="1">{#N/A,#N/A,TRUE,"Cover";#N/A,#N/A,TRUE,"Conts";#N/A,#N/A,TRUE,"VOS";#N/A,#N/A,TRUE,"Warrington";#N/A,#N/A,TRUE,"Widnes"}</definedName>
    <definedName name="ewt" localSheetId="0" hidden="1">{#N/A,#N/A,TRUE,"Cover";#N/A,#N/A,TRUE,"Conts";#N/A,#N/A,TRUE,"VOS";#N/A,#N/A,TRUE,"Warrington";#N/A,#N/A,TRUE,"Widnes"}</definedName>
    <definedName name="ewt" hidden="1">{#N/A,#N/A,TRUE,"Cover";#N/A,#N/A,TRUE,"Conts";#N/A,#N/A,TRUE,"VOS";#N/A,#N/A,TRUE,"Warrington";#N/A,#N/A,TRUE,"Widnes"}</definedName>
    <definedName name="ewtateryry" localSheetId="5" hidden="1">{#N/A,#N/A,TRUE,"Cover";#N/A,#N/A,TRUE,"Conts";#N/A,#N/A,TRUE,"VOS";#N/A,#N/A,TRUE,"Warrington";#N/A,#N/A,TRUE,"Widnes"}</definedName>
    <definedName name="ewtateryry" localSheetId="3" hidden="1">{#N/A,#N/A,TRUE,"Cover";#N/A,#N/A,TRUE,"Conts";#N/A,#N/A,TRUE,"VOS";#N/A,#N/A,TRUE,"Warrington";#N/A,#N/A,TRUE,"Widnes"}</definedName>
    <definedName name="ewtateryry" localSheetId="4" hidden="1">{#N/A,#N/A,TRUE,"Cover";#N/A,#N/A,TRUE,"Conts";#N/A,#N/A,TRUE,"VOS";#N/A,#N/A,TRUE,"Warrington";#N/A,#N/A,TRUE,"Widnes"}</definedName>
    <definedName name="ewtateryry" localSheetId="0" hidden="1">{#N/A,#N/A,TRUE,"Cover";#N/A,#N/A,TRUE,"Conts";#N/A,#N/A,TRUE,"VOS";#N/A,#N/A,TRUE,"Warrington";#N/A,#N/A,TRUE,"Widnes"}</definedName>
    <definedName name="ewtateryry" hidden="1">{#N/A,#N/A,TRUE,"Cover";#N/A,#N/A,TRUE,"Conts";#N/A,#N/A,TRUE,"VOS";#N/A,#N/A,TRUE,"Warrington";#N/A,#N/A,TRUE,"Widnes"}</definedName>
    <definedName name="ewtewtew" localSheetId="5" hidden="1">{#N/A,#N/A,FALSE,"CAM-G7";#N/A,#N/A,FALSE,"SPL";#N/A,#N/A,FALSE,"butt-in G7";#N/A,#N/A,FALSE,"dia-in G7";#N/A,#N/A,FALSE,"추가-STA G7"}</definedName>
    <definedName name="ewtewtew" localSheetId="3" hidden="1">{#N/A,#N/A,FALSE,"CAM-G7";#N/A,#N/A,FALSE,"SPL";#N/A,#N/A,FALSE,"butt-in G7";#N/A,#N/A,FALSE,"dia-in G7";#N/A,#N/A,FALSE,"추가-STA G7"}</definedName>
    <definedName name="ewtewtew" localSheetId="4" hidden="1">{#N/A,#N/A,FALSE,"CAM-G7";#N/A,#N/A,FALSE,"SPL";#N/A,#N/A,FALSE,"butt-in G7";#N/A,#N/A,FALSE,"dia-in G7";#N/A,#N/A,FALSE,"추가-STA G7"}</definedName>
    <definedName name="ewtewtew" localSheetId="0" hidden="1">{#N/A,#N/A,FALSE,"CAM-G7";#N/A,#N/A,FALSE,"SPL";#N/A,#N/A,FALSE,"butt-in G7";#N/A,#N/A,FALSE,"dia-in G7";#N/A,#N/A,FALSE,"추가-STA G7"}</definedName>
    <definedName name="ewtewtew" hidden="1">{#N/A,#N/A,FALSE,"CAM-G7";#N/A,#N/A,FALSE,"SPL";#N/A,#N/A,FALSE,"butt-in G7";#N/A,#N/A,FALSE,"dia-in G7";#N/A,#N/A,FALSE,"추가-STA G7"}</definedName>
    <definedName name="ewtw453wt" localSheetId="5" hidden="1">{#N/A,#N/A,FALSE,"토공2"}</definedName>
    <definedName name="ewtw453wt" localSheetId="3" hidden="1">{#N/A,#N/A,FALSE,"토공2"}</definedName>
    <definedName name="ewtw453wt" localSheetId="4" hidden="1">{#N/A,#N/A,FALSE,"토공2"}</definedName>
    <definedName name="ewtw453wt" localSheetId="0" hidden="1">{#N/A,#N/A,FALSE,"토공2"}</definedName>
    <definedName name="ewtw453wt" hidden="1">{#N/A,#N/A,FALSE,"토공2"}</definedName>
    <definedName name="eyt" localSheetId="5" hidden="1">{"'Break down'!$A$4"}</definedName>
    <definedName name="eyt" localSheetId="3" hidden="1">{"'Break down'!$A$4"}</definedName>
    <definedName name="eyt" localSheetId="4" hidden="1">{"'Break down'!$A$4"}</definedName>
    <definedName name="eyt" localSheetId="0" hidden="1">{"'Break down'!$A$4"}</definedName>
    <definedName name="eyt" hidden="1">{"'Break down'!$A$4"}</definedName>
    <definedName name="eytryerety" localSheetId="5" hidden="1">{#N/A,#N/A,FALSE,"배수2"}</definedName>
    <definedName name="eytryerety" localSheetId="3" hidden="1">{#N/A,#N/A,FALSE,"배수2"}</definedName>
    <definedName name="eytryerety" localSheetId="4" hidden="1">{#N/A,#N/A,FALSE,"배수2"}</definedName>
    <definedName name="eytryerety" localSheetId="0" hidden="1">{#N/A,#N/A,FALSE,"배수2"}</definedName>
    <definedName name="eytryerety" hidden="1">{#N/A,#N/A,FALSE,"배수2"}</definedName>
    <definedName name="eyy" localSheetId="5" hidden="1">{#N/A,#N/A,TRUE,"Cover";#N/A,#N/A,TRUE,"Conts";#N/A,#N/A,TRUE,"VOS";#N/A,#N/A,TRUE,"Warrington";#N/A,#N/A,TRUE,"Widnes"}</definedName>
    <definedName name="eyy" localSheetId="3" hidden="1">{#N/A,#N/A,TRUE,"Cover";#N/A,#N/A,TRUE,"Conts";#N/A,#N/A,TRUE,"VOS";#N/A,#N/A,TRUE,"Warrington";#N/A,#N/A,TRUE,"Widnes"}</definedName>
    <definedName name="eyy" localSheetId="4" hidden="1">{#N/A,#N/A,TRUE,"Cover";#N/A,#N/A,TRUE,"Conts";#N/A,#N/A,TRUE,"VOS";#N/A,#N/A,TRUE,"Warrington";#N/A,#N/A,TRUE,"Widnes"}</definedName>
    <definedName name="eyy" localSheetId="0" hidden="1">{#N/A,#N/A,TRUE,"Cover";#N/A,#N/A,TRUE,"Conts";#N/A,#N/A,TRUE,"VOS";#N/A,#N/A,TRUE,"Warrington";#N/A,#N/A,TRUE,"Widnes"}</definedName>
    <definedName name="eyy" hidden="1">{#N/A,#N/A,TRUE,"Cover";#N/A,#N/A,TRUE,"Conts";#N/A,#N/A,TRUE,"VOS";#N/A,#N/A,TRUE,"Warrington";#N/A,#N/A,TRUE,"Widnes"}</definedName>
    <definedName name="f" localSheetId="3" hidden="1">#REF!</definedName>
    <definedName name="f" localSheetId="0" hidden="1">#REF!</definedName>
    <definedName name="f" hidden="1">#REF!</definedName>
    <definedName name="fasfsdfsdfasdfsdfsd" localSheetId="5" hidden="1">{#N/A,#N/A,TRUE,"Basic";#N/A,#N/A,TRUE,"EXT-TABLE";#N/A,#N/A,TRUE,"STEEL";#N/A,#N/A,TRUE,"INT-Table";#N/A,#N/A,TRUE,"STEEL";#N/A,#N/A,TRUE,"Door"}</definedName>
    <definedName name="fasfsdfsdfasdfsdfsd" localSheetId="3" hidden="1">{#N/A,#N/A,TRUE,"Basic";#N/A,#N/A,TRUE,"EXT-TABLE";#N/A,#N/A,TRUE,"STEEL";#N/A,#N/A,TRUE,"INT-Table";#N/A,#N/A,TRUE,"STEEL";#N/A,#N/A,TRUE,"Door"}</definedName>
    <definedName name="fasfsdfsdfasdfsdfsd" localSheetId="4" hidden="1">{#N/A,#N/A,TRUE,"Basic";#N/A,#N/A,TRUE,"EXT-TABLE";#N/A,#N/A,TRUE,"STEEL";#N/A,#N/A,TRUE,"INT-Table";#N/A,#N/A,TRUE,"STEEL";#N/A,#N/A,TRUE,"Door"}</definedName>
    <definedName name="fasfsdfsdfasdfsdfsd" localSheetId="0" hidden="1">{#N/A,#N/A,TRUE,"Basic";#N/A,#N/A,TRUE,"EXT-TABLE";#N/A,#N/A,TRUE,"STEEL";#N/A,#N/A,TRUE,"INT-Table";#N/A,#N/A,TRUE,"STEEL";#N/A,#N/A,TRUE,"Door"}</definedName>
    <definedName name="fasfsdfsdfasdfsdfsd" hidden="1">{#N/A,#N/A,TRUE,"Basic";#N/A,#N/A,TRUE,"EXT-TABLE";#N/A,#N/A,TRUE,"STEEL";#N/A,#N/A,TRUE,"INT-Table";#N/A,#N/A,TRUE,"STEEL";#N/A,#N/A,TRUE,"Door"}</definedName>
    <definedName name="FCode" localSheetId="5" hidden="1">#REF!</definedName>
    <definedName name="FCode" localSheetId="3" hidden="1">#REF!</definedName>
    <definedName name="FCode" localSheetId="4" hidden="1">#REF!</definedName>
    <definedName name="FCode" localSheetId="0" hidden="1">#REF!</definedName>
    <definedName name="FCode" hidden="1">#REF!</definedName>
    <definedName name="FDD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DH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D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D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D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fddf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dfddf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dfdd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dfddf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dfdd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dff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ghdfhg" localSheetId="5" hidden="1">{#N/A,#N/A,FALSE,"2~8번"}</definedName>
    <definedName name="fdghdfhg" localSheetId="3" hidden="1">{#N/A,#N/A,FALSE,"2~8번"}</definedName>
    <definedName name="fdghdfhg" localSheetId="4" hidden="1">{#N/A,#N/A,FALSE,"2~8번"}</definedName>
    <definedName name="fdghdfhg" localSheetId="0" hidden="1">{#N/A,#N/A,FALSE,"2~8번"}</definedName>
    <definedName name="fdghdfhg" hidden="1">{#N/A,#N/A,FALSE,"2~8번"}</definedName>
    <definedName name="fdhdf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hdfh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hdf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hdf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hd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hdh" localSheetId="5" hidden="1">{#N/A,#N/A,FALSE,"갑지";#N/A,#N/A,FALSE,"개요";#N/A,#N/A,FALSE,"비목별";#N/A,#N/A,FALSE,"건물별";#N/A,#N/A,FALSE,"기구표";#N/A,#N/A,FALSE,"직원투입"}</definedName>
    <definedName name="fdhdh" localSheetId="3" hidden="1">{#N/A,#N/A,FALSE,"갑지";#N/A,#N/A,FALSE,"개요";#N/A,#N/A,FALSE,"비목별";#N/A,#N/A,FALSE,"건물별";#N/A,#N/A,FALSE,"기구표";#N/A,#N/A,FALSE,"직원투입"}</definedName>
    <definedName name="fdhdh" localSheetId="4" hidden="1">{#N/A,#N/A,FALSE,"갑지";#N/A,#N/A,FALSE,"개요";#N/A,#N/A,FALSE,"비목별";#N/A,#N/A,FALSE,"건물별";#N/A,#N/A,FALSE,"기구표";#N/A,#N/A,FALSE,"직원투입"}</definedName>
    <definedName name="fdhdh" localSheetId="0" hidden="1">{#N/A,#N/A,FALSE,"갑지";#N/A,#N/A,FALSE,"개요";#N/A,#N/A,FALSE,"비목별";#N/A,#N/A,FALSE,"건물별";#N/A,#N/A,FALSE,"기구표";#N/A,#N/A,FALSE,"직원투입"}</definedName>
    <definedName name="fdhdh" hidden="1">{#N/A,#N/A,FALSE,"갑지";#N/A,#N/A,FALSE,"개요";#N/A,#N/A,FALSE,"비목별";#N/A,#N/A,FALSE,"건물별";#N/A,#N/A,FALSE,"기구표";#N/A,#N/A,FALSE,"직원투입"}</definedName>
    <definedName name="fdhfdh" localSheetId="5" hidden="1">{#N/A,#N/A,FALSE,"운반시간"}</definedName>
    <definedName name="fdhfdh" localSheetId="3" hidden="1">{#N/A,#N/A,FALSE,"운반시간"}</definedName>
    <definedName name="fdhfdh" localSheetId="4" hidden="1">{#N/A,#N/A,FALSE,"운반시간"}</definedName>
    <definedName name="fdhfdh" localSheetId="0" hidden="1">{#N/A,#N/A,FALSE,"운반시간"}</definedName>
    <definedName name="fdhfdh" hidden="1">{#N/A,#N/A,FALSE,"운반시간"}</definedName>
    <definedName name="fdhghdfh" localSheetId="5" hidden="1">{#N/A,#N/A,FALSE,"물량산출"}</definedName>
    <definedName name="fdhghdfh" localSheetId="3" hidden="1">{#N/A,#N/A,FALSE,"물량산출"}</definedName>
    <definedName name="fdhghdfh" localSheetId="4" hidden="1">{#N/A,#N/A,FALSE,"물량산출"}</definedName>
    <definedName name="fdhghdfh" localSheetId="0" hidden="1">{#N/A,#N/A,FALSE,"물량산출"}</definedName>
    <definedName name="fdhghdfh" hidden="1">{#N/A,#N/A,FALSE,"물량산출"}</definedName>
    <definedName name="FDR" localSheetId="5" hidden="1">#REF!</definedName>
    <definedName name="FDR" localSheetId="3" hidden="1">#REF!</definedName>
    <definedName name="FDR" localSheetId="4" hidden="1">#REF!</definedName>
    <definedName name="FDR" localSheetId="0" hidden="1">#REF!</definedName>
    <definedName name="FDR" hidden="1">#REF!</definedName>
    <definedName name="FDSA" localSheetId="5" hidden="1">{#N/A,#N/A,FALSE,"물량산출"}</definedName>
    <definedName name="FDSA" localSheetId="3" hidden="1">{#N/A,#N/A,FALSE,"물량산출"}</definedName>
    <definedName name="FDSA" localSheetId="4" hidden="1">{#N/A,#N/A,FALSE,"물량산출"}</definedName>
    <definedName name="FDSA" localSheetId="0" hidden="1">{#N/A,#N/A,FALSE,"물량산출"}</definedName>
    <definedName name="FDSA" hidden="1">{#N/A,#N/A,FALSE,"물량산출"}</definedName>
    <definedName name="fdsfsd" localSheetId="5" hidden="1">{#N/A,#N/A,FALSE,"갑지";#N/A,#N/A,FALSE,"개요";#N/A,#N/A,FALSE,"비목별";#N/A,#N/A,FALSE,"건물별";#N/A,#N/A,FALSE,"기구표";#N/A,#N/A,FALSE,"직원투입"}</definedName>
    <definedName name="fdsfsd" localSheetId="3" hidden="1">{#N/A,#N/A,FALSE,"갑지";#N/A,#N/A,FALSE,"개요";#N/A,#N/A,FALSE,"비목별";#N/A,#N/A,FALSE,"건물별";#N/A,#N/A,FALSE,"기구표";#N/A,#N/A,FALSE,"직원투입"}</definedName>
    <definedName name="fdsfsd" localSheetId="4" hidden="1">{#N/A,#N/A,FALSE,"갑지";#N/A,#N/A,FALSE,"개요";#N/A,#N/A,FALSE,"비목별";#N/A,#N/A,FALSE,"건물별";#N/A,#N/A,FALSE,"기구표";#N/A,#N/A,FALSE,"직원투입"}</definedName>
    <definedName name="fdsfsd" localSheetId="0" hidden="1">{#N/A,#N/A,FALSE,"갑지";#N/A,#N/A,FALSE,"개요";#N/A,#N/A,FALSE,"비목별";#N/A,#N/A,FALSE,"건물별";#N/A,#N/A,FALSE,"기구표";#N/A,#N/A,FALSE,"직원투입"}</definedName>
    <definedName name="fdsfsd" hidden="1">{#N/A,#N/A,FALSE,"갑지";#N/A,#N/A,FALSE,"개요";#N/A,#N/A,FALSE,"비목별";#N/A,#N/A,FALSE,"건물별";#N/A,#N/A,FALSE,"기구표";#N/A,#N/A,FALSE,"직원투입"}</definedName>
    <definedName name="fed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dr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d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d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d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es.1" localSheetId="5" hidden="1">{#N/A,#N/A,TRUE,"Cover";#N/A,#N/A,TRUE,"Conts";#N/A,#N/A,TRUE,"VOS";#N/A,#N/A,TRUE,"Warrington";#N/A,#N/A,TRUE,"Widnes"}</definedName>
    <definedName name="Fees.1" localSheetId="3" hidden="1">{#N/A,#N/A,TRUE,"Cover";#N/A,#N/A,TRUE,"Conts";#N/A,#N/A,TRUE,"VOS";#N/A,#N/A,TRUE,"Warrington";#N/A,#N/A,TRUE,"Widnes"}</definedName>
    <definedName name="Fees.1" localSheetId="4" hidden="1">{#N/A,#N/A,TRUE,"Cover";#N/A,#N/A,TRUE,"Conts";#N/A,#N/A,TRUE,"VOS";#N/A,#N/A,TRUE,"Warrington";#N/A,#N/A,TRUE,"Widnes"}</definedName>
    <definedName name="Fees.1" localSheetId="0" hidden="1">{#N/A,#N/A,TRUE,"Cover";#N/A,#N/A,TRUE,"Conts";#N/A,#N/A,TRUE,"VOS";#N/A,#N/A,TRUE,"Warrington";#N/A,#N/A,TRUE,"Widnes"}</definedName>
    <definedName name="Fees.1" hidden="1">{#N/A,#N/A,TRUE,"Cover";#N/A,#N/A,TRUE,"Conts";#N/A,#N/A,TRUE,"VOS";#N/A,#N/A,TRUE,"Warrington";#N/A,#N/A,TRUE,"Widnes"}</definedName>
    <definedName name="fefwe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fwe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fwe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fwe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f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f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f" localSheetId="3" hidden="1">{#N/A,#N/A,TRUE,"Summary";"AnnualRentRoll",#N/A,TRUE,"RentRoll";#N/A,#N/A,TRUE,"ExitStratigy";#N/A,#N/A,TRUE,"OperatingAssumptions"}</definedName>
    <definedName name="Fffef" localSheetId="5" hidden="1">{#N/A,#N/A,FALSE,"MARCH"}</definedName>
    <definedName name="Fffef" localSheetId="3" hidden="1">{#N/A,#N/A,FALSE,"MARCH"}</definedName>
    <definedName name="Fffef" localSheetId="4" hidden="1">{#N/A,#N/A,FALSE,"MARCH"}</definedName>
    <definedName name="Fffef" localSheetId="0" hidden="1">{#N/A,#N/A,FALSE,"MARCH"}</definedName>
    <definedName name="Fffef" hidden="1">{#N/A,#N/A,FALSE,"MARCH"}</definedName>
    <definedName name="fFFF" localSheetId="3" hidden="1">{#N/A,#N/A,FALSE,"MARCH"}</definedName>
    <definedName name="fffff" localSheetId="5" hidden="1">#REF!</definedName>
    <definedName name="fffff" localSheetId="3" hidden="1">#REF!</definedName>
    <definedName name="fffff" localSheetId="4" hidden="1">#REF!</definedName>
    <definedName name="fffff" localSheetId="0" hidden="1">#REF!</definedName>
    <definedName name="fffff" hidden="1">#REF!</definedName>
    <definedName name="fffffff" localSheetId="5" hidden="1">#REF!</definedName>
    <definedName name="fffffff" localSheetId="3" hidden="1">#REF!</definedName>
    <definedName name="fffffff" localSheetId="4" hidden="1">#REF!</definedName>
    <definedName name="fffffff" localSheetId="0" hidden="1">#REF!</definedName>
    <definedName name="fffffff" hidden="1">#REF!</definedName>
    <definedName name="fffuu" localSheetId="5" hidden="1">{"'Break down'!$A$4"}</definedName>
    <definedName name="fffuu" localSheetId="3" hidden="1">{"'Break down'!$A$4"}</definedName>
    <definedName name="fffuu" localSheetId="4" hidden="1">{"'Break down'!$A$4"}</definedName>
    <definedName name="fffuu" localSheetId="0" hidden="1">{"'Break down'!$A$4"}</definedName>
    <definedName name="fffuu" hidden="1">{"'Break down'!$A$4"}</definedName>
    <definedName name="ffqwe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qwe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qwe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qwe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RRRR" localSheetId="5" hidden="1">{#N/A,#N/A,FALSE,"Organisation Chart"}</definedName>
    <definedName name="FFRRRR" localSheetId="3" hidden="1">{#N/A,#N/A,FALSE,"Organisation Chart"}</definedName>
    <definedName name="FFRRRR" localSheetId="4" hidden="1">{#N/A,#N/A,FALSE,"Organisation Chart"}</definedName>
    <definedName name="FFRRRR" localSheetId="0" hidden="1">{#N/A,#N/A,FALSE,"Organisation Chart"}</definedName>
    <definedName name="FFRRRR" hidden="1">{#N/A,#N/A,FALSE,"Organisation Chart"}</definedName>
    <definedName name="ffsd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sdf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sd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sd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s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" localSheetId="5" hidden="1">{"'Break down'!$A$4"}</definedName>
    <definedName name="FG" localSheetId="4" hidden="1">{"'Break down'!$A$4"}</definedName>
    <definedName name="fgdfg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GB" localSheetId="5" hidden="1">#REF!</definedName>
    <definedName name="FGDGB" localSheetId="3" hidden="1">#REF!</definedName>
    <definedName name="FGDGB" localSheetId="4" hidden="1">#REF!</definedName>
    <definedName name="FGDGB" hidden="1">#REF!</definedName>
    <definedName name="fgfdg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G" localSheetId="5" hidden="1">{#N/A,#N/A,FALSE,"CAM-G7";#N/A,#N/A,FALSE,"SPL";#N/A,#N/A,FALSE,"butt-in G7";#N/A,#N/A,FALSE,"dia-in G7";#N/A,#N/A,FALSE,"추가-STA G7"}</definedName>
    <definedName name="FGFG" localSheetId="3" hidden="1">{#N/A,#N/A,FALSE,"CAM-G7";#N/A,#N/A,FALSE,"SPL";#N/A,#N/A,FALSE,"butt-in G7";#N/A,#N/A,FALSE,"dia-in G7";#N/A,#N/A,FALSE,"추가-STA G7"}</definedName>
    <definedName name="FGFG" localSheetId="4" hidden="1">{#N/A,#N/A,FALSE,"CAM-G7";#N/A,#N/A,FALSE,"SPL";#N/A,#N/A,FALSE,"butt-in G7";#N/A,#N/A,FALSE,"dia-in G7";#N/A,#N/A,FALSE,"추가-STA G7"}</definedName>
    <definedName name="FGFG" localSheetId="0" hidden="1">{#N/A,#N/A,FALSE,"CAM-G7";#N/A,#N/A,FALSE,"SPL";#N/A,#N/A,FALSE,"butt-in G7";#N/A,#N/A,FALSE,"dia-in G7";#N/A,#N/A,FALSE,"추가-STA G7"}</definedName>
    <definedName name="FGFG" hidden="1">{#N/A,#N/A,FALSE,"CAM-G7";#N/A,#N/A,FALSE,"SPL";#N/A,#N/A,FALSE,"butt-in G7";#N/A,#N/A,FALSE,"dia-in G7";#N/A,#N/A,FALSE,"추가-STA G7"}</definedName>
    <definedName name="fgfgsfdg" localSheetId="5" hidden="1">{#N/A,#N/A,FALSE,"Organisation Chart"}</definedName>
    <definedName name="fgfgsfdg" localSheetId="3" hidden="1">{#N/A,#N/A,FALSE,"Organisation Chart"}</definedName>
    <definedName name="fgfgsfdg" localSheetId="4" hidden="1">{#N/A,#N/A,FALSE,"Organisation Chart"}</definedName>
    <definedName name="fgfgsfdg" localSheetId="0" hidden="1">{#N/A,#N/A,FALSE,"Organisation Chart"}</definedName>
    <definedName name="fgfgsfdg" hidden="1">{#N/A,#N/A,FALSE,"Organisation Chart"}</definedName>
    <definedName name="fgg" localSheetId="5" hidden="1">{"'장비'!$A$3:$M$12"}</definedName>
    <definedName name="fgg" localSheetId="3" hidden="1">{"'장비'!$A$3:$M$12"}</definedName>
    <definedName name="fgg" localSheetId="4" hidden="1">{"'장비'!$A$3:$M$12"}</definedName>
    <definedName name="fgg" localSheetId="0" hidden="1">{"'장비'!$A$3:$M$12"}</definedName>
    <definedName name="fgg" hidden="1">{"'장비'!$A$3:$M$12"}</definedName>
    <definedName name="fggdfhd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dfhdf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dfhd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dfhd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dfh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hg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hgh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hg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hg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h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hdfds" localSheetId="5" hidden="1">#REF!</definedName>
    <definedName name="fghdfds" localSheetId="3" hidden="1">#REF!</definedName>
    <definedName name="fghdfds" localSheetId="4" hidden="1">#REF!</definedName>
    <definedName name="fghdfds" localSheetId="0" hidden="1">#REF!</definedName>
    <definedName name="fghdfds" hidden="1">#REF!</definedName>
    <definedName name="fghfg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hhg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hh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hh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h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hjhgfj" localSheetId="5" hidden="1">{#N/A,#N/A,FALSE,"CAM-G7";#N/A,#N/A,FALSE,"SPL";#N/A,#N/A,FALSE,"butt-in G7";#N/A,#N/A,FALSE,"dia-in G7";#N/A,#N/A,FALSE,"추가-STA G7"}</definedName>
    <definedName name="fghjhgfj" localSheetId="3" hidden="1">{#N/A,#N/A,FALSE,"CAM-G7";#N/A,#N/A,FALSE,"SPL";#N/A,#N/A,FALSE,"butt-in G7";#N/A,#N/A,FALSE,"dia-in G7";#N/A,#N/A,FALSE,"추가-STA G7"}</definedName>
    <definedName name="fghjhgfj" localSheetId="4" hidden="1">{#N/A,#N/A,FALSE,"CAM-G7";#N/A,#N/A,FALSE,"SPL";#N/A,#N/A,FALSE,"butt-in G7";#N/A,#N/A,FALSE,"dia-in G7";#N/A,#N/A,FALSE,"추가-STA G7"}</definedName>
    <definedName name="fghjhgfj" localSheetId="0" hidden="1">{#N/A,#N/A,FALSE,"CAM-G7";#N/A,#N/A,FALSE,"SPL";#N/A,#N/A,FALSE,"butt-in G7";#N/A,#N/A,FALSE,"dia-in G7";#N/A,#N/A,FALSE,"추가-STA G7"}</definedName>
    <definedName name="fghjhgfj" hidden="1">{#N/A,#N/A,FALSE,"CAM-G7";#N/A,#N/A,FALSE,"SPL";#N/A,#N/A,FALSE,"butt-in G7";#N/A,#N/A,FALSE,"dia-in G7";#N/A,#N/A,FALSE,"추가-STA G7"}</definedName>
    <definedName name="fgjgj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jgj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jg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jg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jg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jjjkyg" localSheetId="5" hidden="1">{#N/A,#N/A,TRUE,"Cover";#N/A,#N/A,TRUE,"Conts";#N/A,#N/A,TRUE,"VOS";#N/A,#N/A,TRUE,"Warrington";#N/A,#N/A,TRUE,"Widnes"}</definedName>
    <definedName name="fgjjjkyg" localSheetId="3" hidden="1">{#N/A,#N/A,TRUE,"Cover";#N/A,#N/A,TRUE,"Conts";#N/A,#N/A,TRUE,"VOS";#N/A,#N/A,TRUE,"Warrington";#N/A,#N/A,TRUE,"Widnes"}</definedName>
    <definedName name="fgjjjkyg" localSheetId="4" hidden="1">{#N/A,#N/A,TRUE,"Cover";#N/A,#N/A,TRUE,"Conts";#N/A,#N/A,TRUE,"VOS";#N/A,#N/A,TRUE,"Warrington";#N/A,#N/A,TRUE,"Widnes"}</definedName>
    <definedName name="fgjjjkyg" localSheetId="0" hidden="1">{#N/A,#N/A,TRUE,"Cover";#N/A,#N/A,TRUE,"Conts";#N/A,#N/A,TRUE,"VOS";#N/A,#N/A,TRUE,"Warrington";#N/A,#N/A,TRUE,"Widnes"}</definedName>
    <definedName name="fgjjjkyg" hidden="1">{#N/A,#N/A,TRUE,"Cover";#N/A,#N/A,TRUE,"Conts";#N/A,#N/A,TRUE,"VOS";#N/A,#N/A,TRUE,"Warrington";#N/A,#N/A,TRUE,"Widnes"}</definedName>
    <definedName name="fgtt" localSheetId="5" hidden="1">{"'Sheet1'!$A$4386:$N$4591"}</definedName>
    <definedName name="fgtt" localSheetId="3" hidden="1">{"'Sheet1'!$A$4386:$N$4591"}</definedName>
    <definedName name="fgtt" localSheetId="4" hidden="1">{"'Sheet1'!$A$4386:$N$4591"}</definedName>
    <definedName name="fgtt" localSheetId="0" hidden="1">{"'Sheet1'!$A$4386:$N$4591"}</definedName>
    <definedName name="fgtt" hidden="1">{"'Sheet1'!$A$4386:$N$4591"}</definedName>
    <definedName name="fhfff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hfff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hfff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hfff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hfff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hgujguthi" localSheetId="5" hidden="1">{#N/A,#N/A,TRUE,"Cover";#N/A,#N/A,TRUE,"Conts";#N/A,#N/A,TRUE,"VOS";#N/A,#N/A,TRUE,"Warrington";#N/A,#N/A,TRUE,"Widnes"}</definedName>
    <definedName name="fhgujguthi" localSheetId="3" hidden="1">{#N/A,#N/A,TRUE,"Cover";#N/A,#N/A,TRUE,"Conts";#N/A,#N/A,TRUE,"VOS";#N/A,#N/A,TRUE,"Warrington";#N/A,#N/A,TRUE,"Widnes"}</definedName>
    <definedName name="fhgujguthi" localSheetId="4" hidden="1">{#N/A,#N/A,TRUE,"Cover";#N/A,#N/A,TRUE,"Conts";#N/A,#N/A,TRUE,"VOS";#N/A,#N/A,TRUE,"Warrington";#N/A,#N/A,TRUE,"Widnes"}</definedName>
    <definedName name="fhgujguthi" localSheetId="0" hidden="1">{#N/A,#N/A,TRUE,"Cover";#N/A,#N/A,TRUE,"Conts";#N/A,#N/A,TRUE,"VOS";#N/A,#N/A,TRUE,"Warrington";#N/A,#N/A,TRUE,"Widnes"}</definedName>
    <definedName name="fhgujguthi" hidden="1">{#N/A,#N/A,TRUE,"Cover";#N/A,#N/A,TRUE,"Conts";#N/A,#N/A,TRUE,"VOS";#N/A,#N/A,TRUE,"Warrington";#N/A,#N/A,TRUE,"Widnes"}</definedName>
    <definedName name="fhhfh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hhfhg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hhfh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hhfh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hhf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hjgfjhg" localSheetId="5" hidden="1">{#N/A,#N/A,FALSE,"CAM-G7";#N/A,#N/A,FALSE,"SPL";#N/A,#N/A,FALSE,"butt-in G7";#N/A,#N/A,FALSE,"dia-in G7";#N/A,#N/A,FALSE,"추가-STA G7"}</definedName>
    <definedName name="fhjgfjhg" localSheetId="3" hidden="1">{#N/A,#N/A,FALSE,"CAM-G7";#N/A,#N/A,FALSE,"SPL";#N/A,#N/A,FALSE,"butt-in G7";#N/A,#N/A,FALSE,"dia-in G7";#N/A,#N/A,FALSE,"추가-STA G7"}</definedName>
    <definedName name="fhjgfjhg" localSheetId="4" hidden="1">{#N/A,#N/A,FALSE,"CAM-G7";#N/A,#N/A,FALSE,"SPL";#N/A,#N/A,FALSE,"butt-in G7";#N/A,#N/A,FALSE,"dia-in G7";#N/A,#N/A,FALSE,"추가-STA G7"}</definedName>
    <definedName name="fhjgfjhg" localSheetId="0" hidden="1">{#N/A,#N/A,FALSE,"CAM-G7";#N/A,#N/A,FALSE,"SPL";#N/A,#N/A,FALSE,"butt-in G7";#N/A,#N/A,FALSE,"dia-in G7";#N/A,#N/A,FALSE,"추가-STA G7"}</definedName>
    <definedName name="fhjgfjhg" hidden="1">{#N/A,#N/A,FALSE,"CAM-G7";#N/A,#N/A,FALSE,"SPL";#N/A,#N/A,FALSE,"butt-in G7";#N/A,#N/A,FALSE,"dia-in G7";#N/A,#N/A,FALSE,"추가-STA G7"}</definedName>
    <definedName name="fhjsjs" localSheetId="5" hidden="1">{#N/A,#N/A,TRUE,"Cover";#N/A,#N/A,TRUE,"Conts";#N/A,#N/A,TRUE,"VOS";#N/A,#N/A,TRUE,"Warrington";#N/A,#N/A,TRUE,"Widnes"}</definedName>
    <definedName name="fhjsjs" localSheetId="3" hidden="1">{#N/A,#N/A,TRUE,"Cover";#N/A,#N/A,TRUE,"Conts";#N/A,#N/A,TRUE,"VOS";#N/A,#N/A,TRUE,"Warrington";#N/A,#N/A,TRUE,"Widnes"}</definedName>
    <definedName name="fhjsjs" localSheetId="4" hidden="1">{#N/A,#N/A,TRUE,"Cover";#N/A,#N/A,TRUE,"Conts";#N/A,#N/A,TRUE,"VOS";#N/A,#N/A,TRUE,"Warrington";#N/A,#N/A,TRUE,"Widnes"}</definedName>
    <definedName name="fhjsjs" localSheetId="0" hidden="1">{#N/A,#N/A,TRUE,"Cover";#N/A,#N/A,TRUE,"Conts";#N/A,#N/A,TRUE,"VOS";#N/A,#N/A,TRUE,"Warrington";#N/A,#N/A,TRUE,"Widnes"}</definedName>
    <definedName name="fhjsjs" hidden="1">{#N/A,#N/A,TRUE,"Cover";#N/A,#N/A,TRUE,"Conts";#N/A,#N/A,TRUE,"VOS";#N/A,#N/A,TRUE,"Warrington";#N/A,#N/A,TRUE,"Widnes"}</definedName>
    <definedName name="FILL" localSheetId="5" hidden="1">'[31]A.O.R.'!#REF!</definedName>
    <definedName name="FILL" localSheetId="3" hidden="1">'[31]A.O.R.'!#REF!</definedName>
    <definedName name="FILL" localSheetId="4" hidden="1">'[31]A.O.R.'!#REF!</definedName>
    <definedName name="FILL" hidden="1">'[31]A.O.R.'!#REF!</definedName>
    <definedName name="fino" localSheetId="5" hidden="1">{#N/A,#N/A,FALSE,"summary";#N/A,#N/A,FALSE,"preliminy";#N/A,#N/A,FALSE,"bill 3";#N/A,#N/A,FALSE,"bill 4"}</definedName>
    <definedName name="fino" localSheetId="3" hidden="1">{#N/A,#N/A,FALSE,"summary";#N/A,#N/A,FALSE,"preliminy";#N/A,#N/A,FALSE,"bill 3";#N/A,#N/A,FALSE,"bill 4"}</definedName>
    <definedName name="fino" localSheetId="4" hidden="1">{#N/A,#N/A,FALSE,"summary";#N/A,#N/A,FALSE,"preliminy";#N/A,#N/A,FALSE,"bill 3";#N/A,#N/A,FALSE,"bill 4"}</definedName>
    <definedName name="fino" localSheetId="0" hidden="1">{#N/A,#N/A,FALSE,"summary";#N/A,#N/A,FALSE,"preliminy";#N/A,#N/A,FALSE,"bill 3";#N/A,#N/A,FALSE,"bill 4"}</definedName>
    <definedName name="fino" hidden="1">{#N/A,#N/A,FALSE,"summary";#N/A,#N/A,FALSE,"preliminy";#N/A,#N/A,FALSE,"bill 3";#N/A,#N/A,FALSE,"bill 4"}</definedName>
    <definedName name="fino1" localSheetId="5" hidden="1">{#N/A,#N/A,FALSE,"summary";#N/A,#N/A,FALSE,"preliminy";#N/A,#N/A,FALSE,"bill 3";#N/A,#N/A,FALSE,"bill 4"}</definedName>
    <definedName name="fino1" localSheetId="3" hidden="1">{#N/A,#N/A,FALSE,"summary";#N/A,#N/A,FALSE,"preliminy";#N/A,#N/A,FALSE,"bill 3";#N/A,#N/A,FALSE,"bill 4"}</definedName>
    <definedName name="fino1" localSheetId="4" hidden="1">{#N/A,#N/A,FALSE,"summary";#N/A,#N/A,FALSE,"preliminy";#N/A,#N/A,FALSE,"bill 3";#N/A,#N/A,FALSE,"bill 4"}</definedName>
    <definedName name="fino1" localSheetId="0" hidden="1">{#N/A,#N/A,FALSE,"summary";#N/A,#N/A,FALSE,"preliminy";#N/A,#N/A,FALSE,"bill 3";#N/A,#N/A,FALSE,"bill 4"}</definedName>
    <definedName name="fino1" hidden="1">{#N/A,#N/A,FALSE,"summary";#N/A,#N/A,FALSE,"preliminy";#N/A,#N/A,FALSE,"bill 3";#N/A,#N/A,FALSE,"bill 4"}</definedName>
    <definedName name="fiyu" localSheetId="5" hidden="1">{"'Break down'!$A$4"}</definedName>
    <definedName name="fiyu" localSheetId="3" hidden="1">{"'Break down'!$A$4"}</definedName>
    <definedName name="fiyu" localSheetId="4" hidden="1">{"'Break down'!$A$4"}</definedName>
    <definedName name="fiyu" localSheetId="0" hidden="1">{"'Break down'!$A$4"}</definedName>
    <definedName name="fiyu" hidden="1">{"'Break down'!$A$4"}</definedName>
    <definedName name="fjfghjj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ghjj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ghjj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ghjj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ghj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gj" localSheetId="5" hidden="1">{#N/A,#N/A,FALSE,"물량산출"}</definedName>
    <definedName name="fjfgj" localSheetId="3" hidden="1">{#N/A,#N/A,FALSE,"물량산출"}</definedName>
    <definedName name="fjfgj" localSheetId="4" hidden="1">{#N/A,#N/A,FALSE,"물량산출"}</definedName>
    <definedName name="fjfgj" localSheetId="0" hidden="1">{#N/A,#N/A,FALSE,"물량산출"}</definedName>
    <definedName name="fjfgj" hidden="1">{#N/A,#N/A,FALSE,"물량산출"}</definedName>
    <definedName name="fjfgjfgj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gjfgj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gjfgj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gjfgj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gjfg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hjf" localSheetId="5" hidden="1">{#N/A,#N/A,FALSE,"CAM-G7";#N/A,#N/A,FALSE,"SPL";#N/A,#N/A,FALSE,"butt-in G7";#N/A,#N/A,FALSE,"dia-in G7";#N/A,#N/A,FALSE,"추가-STA G7"}</definedName>
    <definedName name="fjfhjf" localSheetId="3" hidden="1">{#N/A,#N/A,FALSE,"CAM-G7";#N/A,#N/A,FALSE,"SPL";#N/A,#N/A,FALSE,"butt-in G7";#N/A,#N/A,FALSE,"dia-in G7";#N/A,#N/A,FALSE,"추가-STA G7"}</definedName>
    <definedName name="fjfhjf" localSheetId="4" hidden="1">{#N/A,#N/A,FALSE,"CAM-G7";#N/A,#N/A,FALSE,"SPL";#N/A,#N/A,FALSE,"butt-in G7";#N/A,#N/A,FALSE,"dia-in G7";#N/A,#N/A,FALSE,"추가-STA G7"}</definedName>
    <definedName name="fjfhjf" localSheetId="0" hidden="1">{#N/A,#N/A,FALSE,"CAM-G7";#N/A,#N/A,FALSE,"SPL";#N/A,#N/A,FALSE,"butt-in G7";#N/A,#N/A,FALSE,"dia-in G7";#N/A,#N/A,FALSE,"추가-STA G7"}</definedName>
    <definedName name="fjfhjf" hidden="1">{#N/A,#N/A,FALSE,"CAM-G7";#N/A,#N/A,FALSE,"SPL";#N/A,#N/A,FALSE,"butt-in G7";#N/A,#N/A,FALSE,"dia-in G7";#N/A,#N/A,FALSE,"추가-STA G7"}</definedName>
    <definedName name="fjfjfj" localSheetId="5" hidden="1">{#N/A,#N/A,FALSE,"CAM-G7";#N/A,#N/A,FALSE,"SPL";#N/A,#N/A,FALSE,"butt-in G7";#N/A,#N/A,FALSE,"dia-in G7";#N/A,#N/A,FALSE,"추가-STA G7"}</definedName>
    <definedName name="fjfjfj" localSheetId="3" hidden="1">{#N/A,#N/A,FALSE,"CAM-G7";#N/A,#N/A,FALSE,"SPL";#N/A,#N/A,FALSE,"butt-in G7";#N/A,#N/A,FALSE,"dia-in G7";#N/A,#N/A,FALSE,"추가-STA G7"}</definedName>
    <definedName name="fjfjfj" localSheetId="4" hidden="1">{#N/A,#N/A,FALSE,"CAM-G7";#N/A,#N/A,FALSE,"SPL";#N/A,#N/A,FALSE,"butt-in G7";#N/A,#N/A,FALSE,"dia-in G7";#N/A,#N/A,FALSE,"추가-STA G7"}</definedName>
    <definedName name="fjfjfj" localSheetId="0" hidden="1">{#N/A,#N/A,FALSE,"CAM-G7";#N/A,#N/A,FALSE,"SPL";#N/A,#N/A,FALSE,"butt-in G7";#N/A,#N/A,FALSE,"dia-in G7";#N/A,#N/A,FALSE,"추가-STA G7"}</definedName>
    <definedName name="fjfjfj" hidden="1">{#N/A,#N/A,FALSE,"CAM-G7";#N/A,#N/A,FALSE,"SPL";#N/A,#N/A,FALSE,"butt-in G7";#N/A,#N/A,FALSE,"dia-in G7";#N/A,#N/A,FALSE,"추가-STA G7"}</definedName>
    <definedName name="fjhgfd" localSheetId="5" hidden="1">{"'Sheet1'!$A$4386:$N$4591"}</definedName>
    <definedName name="fjhgfd" localSheetId="3" hidden="1">{"'Sheet1'!$A$4386:$N$4591"}</definedName>
    <definedName name="fjhgfd" localSheetId="4" hidden="1">{"'Sheet1'!$A$4386:$N$4591"}</definedName>
    <definedName name="fjhgfd" localSheetId="0" hidden="1">{"'Sheet1'!$A$4386:$N$4591"}</definedName>
    <definedName name="fjhgfd" hidden="1">{"'Sheet1'!$A$4386:$N$4591"}</definedName>
    <definedName name="fjhgjghj" localSheetId="5" hidden="1">{#N/A,#N/A,FALSE,"CAM-G7";#N/A,#N/A,FALSE,"SPL";#N/A,#N/A,FALSE,"butt-in G7";#N/A,#N/A,FALSE,"dia-in G7";#N/A,#N/A,FALSE,"추가-STA G7"}</definedName>
    <definedName name="fjhgjghj" localSheetId="3" hidden="1">{#N/A,#N/A,FALSE,"CAM-G7";#N/A,#N/A,FALSE,"SPL";#N/A,#N/A,FALSE,"butt-in G7";#N/A,#N/A,FALSE,"dia-in G7";#N/A,#N/A,FALSE,"추가-STA G7"}</definedName>
    <definedName name="fjhgjghj" localSheetId="4" hidden="1">{#N/A,#N/A,FALSE,"CAM-G7";#N/A,#N/A,FALSE,"SPL";#N/A,#N/A,FALSE,"butt-in G7";#N/A,#N/A,FALSE,"dia-in G7";#N/A,#N/A,FALSE,"추가-STA G7"}</definedName>
    <definedName name="fjhgjghj" localSheetId="0" hidden="1">{#N/A,#N/A,FALSE,"CAM-G7";#N/A,#N/A,FALSE,"SPL";#N/A,#N/A,FALSE,"butt-in G7";#N/A,#N/A,FALSE,"dia-in G7";#N/A,#N/A,FALSE,"추가-STA G7"}</definedName>
    <definedName name="fjhgjghj" hidden="1">{#N/A,#N/A,FALSE,"CAM-G7";#N/A,#N/A,FALSE,"SPL";#N/A,#N/A,FALSE,"butt-in G7";#N/A,#N/A,FALSE,"dia-in G7";#N/A,#N/A,FALSE,"추가-STA G7"}</definedName>
    <definedName name="fjhjf" localSheetId="5" hidden="1">{#N/A,#N/A,FALSE,"CAM-G7";#N/A,#N/A,FALSE,"SPL";#N/A,#N/A,FALSE,"butt-in G7";#N/A,#N/A,FALSE,"dia-in G7";#N/A,#N/A,FALSE,"추가-STA G7"}</definedName>
    <definedName name="fjhjf" localSheetId="3" hidden="1">{#N/A,#N/A,FALSE,"CAM-G7";#N/A,#N/A,FALSE,"SPL";#N/A,#N/A,FALSE,"butt-in G7";#N/A,#N/A,FALSE,"dia-in G7";#N/A,#N/A,FALSE,"추가-STA G7"}</definedName>
    <definedName name="fjhjf" localSheetId="4" hidden="1">{#N/A,#N/A,FALSE,"CAM-G7";#N/A,#N/A,FALSE,"SPL";#N/A,#N/A,FALSE,"butt-in G7";#N/A,#N/A,FALSE,"dia-in G7";#N/A,#N/A,FALSE,"추가-STA G7"}</definedName>
    <definedName name="fjhjf" localSheetId="0" hidden="1">{#N/A,#N/A,FALSE,"CAM-G7";#N/A,#N/A,FALSE,"SPL";#N/A,#N/A,FALSE,"butt-in G7";#N/A,#N/A,FALSE,"dia-in G7";#N/A,#N/A,FALSE,"추가-STA G7"}</definedName>
    <definedName name="fjhjf" hidden="1">{#N/A,#N/A,FALSE,"CAM-G7";#N/A,#N/A,FALSE,"SPL";#N/A,#N/A,FALSE,"butt-in G7";#N/A,#N/A,FALSE,"dia-in G7";#N/A,#N/A,FALSE,"추가-STA G7"}</definedName>
    <definedName name="fjhjfgh" localSheetId="5" hidden="1">{#N/A,#N/A,FALSE,"CAM-G7";#N/A,#N/A,FALSE,"SPL";#N/A,#N/A,FALSE,"butt-in G7";#N/A,#N/A,FALSE,"dia-in G7";#N/A,#N/A,FALSE,"추가-STA G7"}</definedName>
    <definedName name="fjhjfgh" localSheetId="3" hidden="1">{#N/A,#N/A,FALSE,"CAM-G7";#N/A,#N/A,FALSE,"SPL";#N/A,#N/A,FALSE,"butt-in G7";#N/A,#N/A,FALSE,"dia-in G7";#N/A,#N/A,FALSE,"추가-STA G7"}</definedName>
    <definedName name="fjhjfgh" localSheetId="4" hidden="1">{#N/A,#N/A,FALSE,"CAM-G7";#N/A,#N/A,FALSE,"SPL";#N/A,#N/A,FALSE,"butt-in G7";#N/A,#N/A,FALSE,"dia-in G7";#N/A,#N/A,FALSE,"추가-STA G7"}</definedName>
    <definedName name="fjhjfgh" localSheetId="0" hidden="1">{#N/A,#N/A,FALSE,"CAM-G7";#N/A,#N/A,FALSE,"SPL";#N/A,#N/A,FALSE,"butt-in G7";#N/A,#N/A,FALSE,"dia-in G7";#N/A,#N/A,FALSE,"추가-STA G7"}</definedName>
    <definedName name="fjhjfgh" hidden="1">{#N/A,#N/A,FALSE,"CAM-G7";#N/A,#N/A,FALSE,"SPL";#N/A,#N/A,FALSE,"butt-in G7";#N/A,#N/A,FALSE,"dia-in G7";#N/A,#N/A,FALSE,"추가-STA G7"}</definedName>
    <definedName name="fjhjfgj" localSheetId="5" hidden="1">{#N/A,#N/A,FALSE,"혼합골재"}</definedName>
    <definedName name="fjhjfgj" localSheetId="3" hidden="1">{#N/A,#N/A,FALSE,"혼합골재"}</definedName>
    <definedName name="fjhjfgj" localSheetId="4" hidden="1">{#N/A,#N/A,FALSE,"혼합골재"}</definedName>
    <definedName name="fjhjfgj" localSheetId="0" hidden="1">{#N/A,#N/A,FALSE,"혼합골재"}</definedName>
    <definedName name="fjhjfgj" hidden="1">{#N/A,#N/A,FALSE,"혼합골재"}</definedName>
    <definedName name="fjhjfj" localSheetId="5" hidden="1">{#N/A,#N/A,FALSE,"CAM-G7";#N/A,#N/A,FALSE,"SPL";#N/A,#N/A,FALSE,"butt-in G7";#N/A,#N/A,FALSE,"dia-in G7";#N/A,#N/A,FALSE,"추가-STA G7"}</definedName>
    <definedName name="fjhjfj" localSheetId="3" hidden="1">{#N/A,#N/A,FALSE,"CAM-G7";#N/A,#N/A,FALSE,"SPL";#N/A,#N/A,FALSE,"butt-in G7";#N/A,#N/A,FALSE,"dia-in G7";#N/A,#N/A,FALSE,"추가-STA G7"}</definedName>
    <definedName name="fjhjfj" localSheetId="4" hidden="1">{#N/A,#N/A,FALSE,"CAM-G7";#N/A,#N/A,FALSE,"SPL";#N/A,#N/A,FALSE,"butt-in G7";#N/A,#N/A,FALSE,"dia-in G7";#N/A,#N/A,FALSE,"추가-STA G7"}</definedName>
    <definedName name="fjhjfj" localSheetId="0" hidden="1">{#N/A,#N/A,FALSE,"CAM-G7";#N/A,#N/A,FALSE,"SPL";#N/A,#N/A,FALSE,"butt-in G7";#N/A,#N/A,FALSE,"dia-in G7";#N/A,#N/A,FALSE,"추가-STA G7"}</definedName>
    <definedName name="fjhjfj" hidden="1">{#N/A,#N/A,FALSE,"CAM-G7";#N/A,#N/A,FALSE,"SPL";#N/A,#N/A,FALSE,"butt-in G7";#N/A,#N/A,FALSE,"dia-in G7";#N/A,#N/A,FALSE,"추가-STA G7"}</definedName>
    <definedName name="fjhjghjf" localSheetId="5" hidden="1">{#N/A,#N/A,FALSE,"운반시간"}</definedName>
    <definedName name="fjhjghjf" localSheetId="3" hidden="1">{#N/A,#N/A,FALSE,"운반시간"}</definedName>
    <definedName name="fjhjghjf" localSheetId="4" hidden="1">{#N/A,#N/A,FALSE,"운반시간"}</definedName>
    <definedName name="fjhjghjf" localSheetId="0" hidden="1">{#N/A,#N/A,FALSE,"운반시간"}</definedName>
    <definedName name="fjhjghjf" hidden="1">{#N/A,#N/A,FALSE,"운반시간"}</definedName>
    <definedName name="fkfkvhikkhju" localSheetId="5" hidden="1">{#N/A,#N/A,TRUE,"Cover";#N/A,#N/A,TRUE,"Conts";#N/A,#N/A,TRUE,"VOS";#N/A,#N/A,TRUE,"Warrington";#N/A,#N/A,TRUE,"Widnes"}</definedName>
    <definedName name="fkfkvhikkhju" localSheetId="3" hidden="1">{#N/A,#N/A,TRUE,"Cover";#N/A,#N/A,TRUE,"Conts";#N/A,#N/A,TRUE,"VOS";#N/A,#N/A,TRUE,"Warrington";#N/A,#N/A,TRUE,"Widnes"}</definedName>
    <definedName name="fkfkvhikkhju" localSheetId="4" hidden="1">{#N/A,#N/A,TRUE,"Cover";#N/A,#N/A,TRUE,"Conts";#N/A,#N/A,TRUE,"VOS";#N/A,#N/A,TRUE,"Warrington";#N/A,#N/A,TRUE,"Widnes"}</definedName>
    <definedName name="fkfkvhikkhju" localSheetId="0" hidden="1">{#N/A,#N/A,TRUE,"Cover";#N/A,#N/A,TRUE,"Conts";#N/A,#N/A,TRUE,"VOS";#N/A,#N/A,TRUE,"Warrington";#N/A,#N/A,TRUE,"Widnes"}</definedName>
    <definedName name="fkfkvhikkhju" hidden="1">{#N/A,#N/A,TRUE,"Cover";#N/A,#N/A,TRUE,"Conts";#N/A,#N/A,TRUE,"VOS";#N/A,#N/A,TRUE,"Warrington";#N/A,#N/A,TRUE,"Widnes"}</definedName>
    <definedName name="fnfjjfnfn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nfjjfnfn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nfjjfnf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nfjjfnf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nfjjfnf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qwettqwtq" localSheetId="5" hidden="1">{#N/A,#N/A,FALSE,"MARCH"}</definedName>
    <definedName name="fqwettqwtq" localSheetId="3" hidden="1">{#N/A,#N/A,FALSE,"MARCH"}</definedName>
    <definedName name="fqwettqwtq" localSheetId="4" hidden="1">{#N/A,#N/A,FALSE,"MARCH"}</definedName>
    <definedName name="fqwettqwtq" localSheetId="0" hidden="1">{#N/A,#N/A,FALSE,"MARCH"}</definedName>
    <definedName name="fqwettqwtq" hidden="1">{#N/A,#N/A,FALSE,"MARCH"}</definedName>
    <definedName name="fre" localSheetId="5" hidden="1">{#N/A,#N/A,TRUE,"Cover";#N/A,#N/A,TRUE,"Conts";#N/A,#N/A,TRUE,"VOS";#N/A,#N/A,TRUE,"Warrington";#N/A,#N/A,TRUE,"Widnes"}</definedName>
    <definedName name="fre" localSheetId="3" hidden="1">{#N/A,#N/A,TRUE,"Cover";#N/A,#N/A,TRUE,"Conts";#N/A,#N/A,TRUE,"VOS";#N/A,#N/A,TRUE,"Warrington";#N/A,#N/A,TRUE,"Widnes"}</definedName>
    <definedName name="fre" localSheetId="4" hidden="1">{#N/A,#N/A,TRUE,"Cover";#N/A,#N/A,TRUE,"Conts";#N/A,#N/A,TRUE,"VOS";#N/A,#N/A,TRUE,"Warrington";#N/A,#N/A,TRUE,"Widnes"}</definedName>
    <definedName name="fre" localSheetId="0" hidden="1">{#N/A,#N/A,TRUE,"Cover";#N/A,#N/A,TRUE,"Conts";#N/A,#N/A,TRUE,"VOS";#N/A,#N/A,TRUE,"Warrington";#N/A,#N/A,TRUE,"Widnes"}</definedName>
    <definedName name="fre" hidden="1">{#N/A,#N/A,TRUE,"Cover";#N/A,#N/A,TRUE,"Conts";#N/A,#N/A,TRUE,"VOS";#N/A,#N/A,TRUE,"Warrington";#N/A,#N/A,TRUE,"Widnes"}</definedName>
    <definedName name="fred" localSheetId="3" hidden="1">{"'Break down'!$A$4"}</definedName>
    <definedName name="FReport5" localSheetId="5" hidden="1">{#N/A,#N/A,FALSE,"MARCH"}</definedName>
    <definedName name="FReport5" localSheetId="3" hidden="1">{#N/A,#N/A,FALSE,"MARCH"}</definedName>
    <definedName name="FReport5" localSheetId="4" hidden="1">{#N/A,#N/A,FALSE,"MARCH"}</definedName>
    <definedName name="FReport5" localSheetId="0" hidden="1">{#N/A,#N/A,FALSE,"MARCH"}</definedName>
    <definedName name="FReport5" hidden="1">{#N/A,#N/A,FALSE,"MARCH"}</definedName>
    <definedName name="frf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rff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rf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rf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r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rjj" localSheetId="5" hidden="1">{#N/A,#N/A,TRUE,"Cover";#N/A,#N/A,TRUE,"Conts";#N/A,#N/A,TRUE,"VOS";#N/A,#N/A,TRUE,"Warrington";#N/A,#N/A,TRUE,"Widnes"}</definedName>
    <definedName name="frjj" localSheetId="3" hidden="1">{#N/A,#N/A,TRUE,"Cover";#N/A,#N/A,TRUE,"Conts";#N/A,#N/A,TRUE,"VOS";#N/A,#N/A,TRUE,"Warrington";#N/A,#N/A,TRUE,"Widnes"}</definedName>
    <definedName name="frjj" localSheetId="4" hidden="1">{#N/A,#N/A,TRUE,"Cover";#N/A,#N/A,TRUE,"Conts";#N/A,#N/A,TRUE,"VOS";#N/A,#N/A,TRUE,"Warrington";#N/A,#N/A,TRUE,"Widnes"}</definedName>
    <definedName name="frjj" localSheetId="0" hidden="1">{#N/A,#N/A,TRUE,"Cover";#N/A,#N/A,TRUE,"Conts";#N/A,#N/A,TRUE,"VOS";#N/A,#N/A,TRUE,"Warrington";#N/A,#N/A,TRUE,"Widnes"}</definedName>
    <definedName name="frjj" hidden="1">{#N/A,#N/A,TRUE,"Cover";#N/A,#N/A,TRUE,"Conts";#N/A,#N/A,TRUE,"VOS";#N/A,#N/A,TRUE,"Warrington";#N/A,#N/A,TRUE,"Widnes"}</definedName>
    <definedName name="fsda" localSheetId="5" hidden="1">{#N/A,#N/A,TRUE,"Basic";#N/A,#N/A,TRUE,"EXT-TABLE";#N/A,#N/A,TRUE,"STEEL";#N/A,#N/A,TRUE,"INT-Table";#N/A,#N/A,TRUE,"STEEL";#N/A,#N/A,TRUE,"Door"}</definedName>
    <definedName name="fsda" localSheetId="3" hidden="1">{#N/A,#N/A,TRUE,"Basic";#N/A,#N/A,TRUE,"EXT-TABLE";#N/A,#N/A,TRUE,"STEEL";#N/A,#N/A,TRUE,"INT-Table";#N/A,#N/A,TRUE,"STEEL";#N/A,#N/A,TRUE,"Door"}</definedName>
    <definedName name="fsda" localSheetId="4" hidden="1">{#N/A,#N/A,TRUE,"Basic";#N/A,#N/A,TRUE,"EXT-TABLE";#N/A,#N/A,TRUE,"STEEL";#N/A,#N/A,TRUE,"INT-Table";#N/A,#N/A,TRUE,"STEEL";#N/A,#N/A,TRUE,"Door"}</definedName>
    <definedName name="fsda" localSheetId="0" hidden="1">{#N/A,#N/A,TRUE,"Basic";#N/A,#N/A,TRUE,"EXT-TABLE";#N/A,#N/A,TRUE,"STEEL";#N/A,#N/A,TRUE,"INT-Table";#N/A,#N/A,TRUE,"STEEL";#N/A,#N/A,TRUE,"Door"}</definedName>
    <definedName name="fsda" hidden="1">{#N/A,#N/A,TRUE,"Basic";#N/A,#N/A,TRUE,"EXT-TABLE";#N/A,#N/A,TRUE,"STEEL";#N/A,#N/A,TRUE,"INT-Table";#N/A,#N/A,TRUE,"STEEL";#N/A,#N/A,TRUE,"Door"}</definedName>
    <definedName name="fsdaa" localSheetId="5" hidden="1">{#N/A,#N/A,TRUE,"Basic";#N/A,#N/A,TRUE,"EXT-TABLE";#N/A,#N/A,TRUE,"STEEL";#N/A,#N/A,TRUE,"INT-Table";#N/A,#N/A,TRUE,"STEEL";#N/A,#N/A,TRUE,"Door"}</definedName>
    <definedName name="fsdaa" localSheetId="3" hidden="1">{#N/A,#N/A,TRUE,"Basic";#N/A,#N/A,TRUE,"EXT-TABLE";#N/A,#N/A,TRUE,"STEEL";#N/A,#N/A,TRUE,"INT-Table";#N/A,#N/A,TRUE,"STEEL";#N/A,#N/A,TRUE,"Door"}</definedName>
    <definedName name="fsdaa" localSheetId="4" hidden="1">{#N/A,#N/A,TRUE,"Basic";#N/A,#N/A,TRUE,"EXT-TABLE";#N/A,#N/A,TRUE,"STEEL";#N/A,#N/A,TRUE,"INT-Table";#N/A,#N/A,TRUE,"STEEL";#N/A,#N/A,TRUE,"Door"}</definedName>
    <definedName name="fsdaa" localSheetId="0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d" localSheetId="5" hidden="1">'[1]Rate Analysis'!#REF!</definedName>
    <definedName name="fsdd" localSheetId="3" hidden="1">'[1]Rate Analysis'!#REF!</definedName>
    <definedName name="fsdd" localSheetId="4" hidden="1">'[1]Rate Analysis'!#REF!</definedName>
    <definedName name="fsdd" hidden="1">'[2]Rate Analysis'!#REF!</definedName>
    <definedName name="fund" localSheetId="5" hidden="1">{"'Sheet1'!$A$4386:$N$4591"}</definedName>
    <definedName name="fund" localSheetId="3" hidden="1">{"'Sheet1'!$A$4386:$N$4591"}</definedName>
    <definedName name="fund" localSheetId="4" hidden="1">{"'Sheet1'!$A$4386:$N$4591"}</definedName>
    <definedName name="fund" localSheetId="0" hidden="1">{"'Sheet1'!$A$4386:$N$4591"}</definedName>
    <definedName name="fund" hidden="1">{"'Sheet1'!$A$4386:$N$4591"}</definedName>
    <definedName name="funds" localSheetId="5" hidden="1">{"'Sheet1'!$A$4386:$N$4591"}</definedName>
    <definedName name="funds" localSheetId="3" hidden="1">{"'Sheet1'!$A$4386:$N$4591"}</definedName>
    <definedName name="funds" localSheetId="4" hidden="1">{"'Sheet1'!$A$4386:$N$4591"}</definedName>
    <definedName name="funds" localSheetId="0" hidden="1">{"'Sheet1'!$A$4386:$N$4591"}</definedName>
    <definedName name="funds" hidden="1">{"'Sheet1'!$A$4386:$N$4591"}</definedName>
    <definedName name="fv" localSheetId="3" hidden="1">{#N/A,#N/A,FALSE,"Organisation Chart"}</definedName>
    <definedName name="fv" localSheetId="0" hidden="1">{#N/A,#N/A,FALSE,"Organisation Chart"}</definedName>
    <definedName name="fv" hidden="1">{#N/A,#N/A,FALSE,"Organisation Chart"}</definedName>
    <definedName name="fwe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wef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we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we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we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weqw3r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weqw3rf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weqw3r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weqw3r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weqw3r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5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5t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5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5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5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aeg" localSheetId="5" hidden="1">{#N/A,#N/A,TRUE,"Cover";#N/A,#N/A,TRUE,"Conts";#N/A,#N/A,TRUE,"VOS";#N/A,#N/A,TRUE,"Warrington";#N/A,#N/A,TRUE,"Widnes"}</definedName>
    <definedName name="gaeg" localSheetId="3" hidden="1">{#N/A,#N/A,TRUE,"Cover";#N/A,#N/A,TRUE,"Conts";#N/A,#N/A,TRUE,"VOS";#N/A,#N/A,TRUE,"Warrington";#N/A,#N/A,TRUE,"Widnes"}</definedName>
    <definedName name="gaeg" localSheetId="4" hidden="1">{#N/A,#N/A,TRUE,"Cover";#N/A,#N/A,TRUE,"Conts";#N/A,#N/A,TRUE,"VOS";#N/A,#N/A,TRUE,"Warrington";#N/A,#N/A,TRUE,"Widnes"}</definedName>
    <definedName name="gaeg" localSheetId="0" hidden="1">{#N/A,#N/A,TRUE,"Cover";#N/A,#N/A,TRUE,"Conts";#N/A,#N/A,TRUE,"VOS";#N/A,#N/A,TRUE,"Warrington";#N/A,#N/A,TRUE,"Widnes"}</definedName>
    <definedName name="gaeg" hidden="1">{#N/A,#N/A,TRUE,"Cover";#N/A,#N/A,TRUE,"Conts";#N/A,#N/A,TRUE,"VOS";#N/A,#N/A,TRUE,"Warrington";#N/A,#N/A,TRUE,"Widnes"}</definedName>
    <definedName name="gaegg" localSheetId="5" hidden="1">{#N/A,#N/A,TRUE,"Cover";#N/A,#N/A,TRUE,"Conts";#N/A,#N/A,TRUE,"VOS";#N/A,#N/A,TRUE,"Warrington";#N/A,#N/A,TRUE,"Widnes"}</definedName>
    <definedName name="gaegg" localSheetId="3" hidden="1">{#N/A,#N/A,TRUE,"Cover";#N/A,#N/A,TRUE,"Conts";#N/A,#N/A,TRUE,"VOS";#N/A,#N/A,TRUE,"Warrington";#N/A,#N/A,TRUE,"Widnes"}</definedName>
    <definedName name="gaegg" localSheetId="4" hidden="1">{#N/A,#N/A,TRUE,"Cover";#N/A,#N/A,TRUE,"Conts";#N/A,#N/A,TRUE,"VOS";#N/A,#N/A,TRUE,"Warrington";#N/A,#N/A,TRUE,"Widnes"}</definedName>
    <definedName name="gaegg" localSheetId="0" hidden="1">{#N/A,#N/A,TRUE,"Cover";#N/A,#N/A,TRUE,"Conts";#N/A,#N/A,TRUE,"VOS";#N/A,#N/A,TRUE,"Warrington";#N/A,#N/A,TRUE,"Widnes"}</definedName>
    <definedName name="gaegg" hidden="1">{#N/A,#N/A,TRUE,"Cover";#N/A,#N/A,TRUE,"Conts";#N/A,#N/A,TRUE,"VOS";#N/A,#N/A,TRUE,"Warrington";#N/A,#N/A,TRUE,"Widnes"}</definedName>
    <definedName name="garden" localSheetId="5" hidden="1">#REF!</definedName>
    <definedName name="garden" localSheetId="4" hidden="1">#REF!</definedName>
    <definedName name="garden" hidden="1">#REF!</definedName>
    <definedName name="gdfgaefgasdfasdfasdfsdfsda" localSheetId="5" hidden="1">{#N/A,#N/A,FALSE,"MARCH"}</definedName>
    <definedName name="gdfgaefgasdfasdfasdfsdfsda" localSheetId="3" hidden="1">{#N/A,#N/A,FALSE,"MARCH"}</definedName>
    <definedName name="gdfgaefgasdfasdfasdfsdfsda" localSheetId="4" hidden="1">{#N/A,#N/A,FALSE,"MARCH"}</definedName>
    <definedName name="gdfgaefgasdfasdfasdfsdfsda" localSheetId="0" hidden="1">{#N/A,#N/A,FALSE,"MARCH"}</definedName>
    <definedName name="gdfgaefgasdfasdfasdfsdfsda" hidden="1">{#N/A,#N/A,FALSE,"MARCH"}</definedName>
    <definedName name="gd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dg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d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d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d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eag" localSheetId="5" hidden="1">{#N/A,#N/A,TRUE,"Cover";#N/A,#N/A,TRUE,"Conts";#N/A,#N/A,TRUE,"VOS";#N/A,#N/A,TRUE,"Warrington";#N/A,#N/A,TRUE,"Widnes"}</definedName>
    <definedName name="geag" localSheetId="3" hidden="1">{#N/A,#N/A,TRUE,"Cover";#N/A,#N/A,TRUE,"Conts";#N/A,#N/A,TRUE,"VOS";#N/A,#N/A,TRUE,"Warrington";#N/A,#N/A,TRUE,"Widnes"}</definedName>
    <definedName name="geag" localSheetId="4" hidden="1">{#N/A,#N/A,TRUE,"Cover";#N/A,#N/A,TRUE,"Conts";#N/A,#N/A,TRUE,"VOS";#N/A,#N/A,TRUE,"Warrington";#N/A,#N/A,TRUE,"Widnes"}</definedName>
    <definedName name="geag" localSheetId="0" hidden="1">{#N/A,#N/A,TRUE,"Cover";#N/A,#N/A,TRUE,"Conts";#N/A,#N/A,TRUE,"VOS";#N/A,#N/A,TRUE,"Warrington";#N/A,#N/A,TRUE,"Widnes"}</definedName>
    <definedName name="geag" hidden="1">{#N/A,#N/A,TRUE,"Cover";#N/A,#N/A,TRUE,"Conts";#N/A,#N/A,TRUE,"VOS";#N/A,#N/A,TRUE,"Warrington";#N/A,#N/A,TRUE,"Widnes"}</definedName>
    <definedName name="gerger" localSheetId="5" hidden="1">{#N/A,#N/A,TRUE,"Cover";#N/A,#N/A,TRUE,"Conts";#N/A,#N/A,TRUE,"VOS";#N/A,#N/A,TRUE,"Warrington";#N/A,#N/A,TRUE,"Widnes"}</definedName>
    <definedName name="gerger" localSheetId="3" hidden="1">{#N/A,#N/A,TRUE,"Cover";#N/A,#N/A,TRUE,"Conts";#N/A,#N/A,TRUE,"VOS";#N/A,#N/A,TRUE,"Warrington";#N/A,#N/A,TRUE,"Widnes"}</definedName>
    <definedName name="gerger" localSheetId="4" hidden="1">{#N/A,#N/A,TRUE,"Cover";#N/A,#N/A,TRUE,"Conts";#N/A,#N/A,TRUE,"VOS";#N/A,#N/A,TRUE,"Warrington";#N/A,#N/A,TRUE,"Widnes"}</definedName>
    <definedName name="gerger" localSheetId="0" hidden="1">{#N/A,#N/A,TRUE,"Cover";#N/A,#N/A,TRUE,"Conts";#N/A,#N/A,TRUE,"VOS";#N/A,#N/A,TRUE,"Warrington";#N/A,#N/A,TRUE,"Widnes"}</definedName>
    <definedName name="gerger" hidden="1">{#N/A,#N/A,TRUE,"Cover";#N/A,#N/A,TRUE,"Conts";#N/A,#N/A,TRUE,"VOS";#N/A,#N/A,TRUE,"Warrington";#N/A,#N/A,TRUE,"Widnes"}</definedName>
    <definedName name="gfdf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dfg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df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df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df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dgfdg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j" hidden="1">[17]FitOutConfCentre!#REF!</definedName>
    <definedName name="GFGDF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FGDF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FGDF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FGDF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FGDF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fgdfg" localSheetId="5" hidden="1">[21]BID!#REF!</definedName>
    <definedName name="gfgdfg" localSheetId="3" hidden="1">[22]BID!#REF!</definedName>
    <definedName name="gfgdfg" localSheetId="4" hidden="1">[21]BID!#REF!</definedName>
    <definedName name="gfgdfg" hidden="1">[23]BID!#REF!</definedName>
    <definedName name="gfgdgd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gdgd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gdg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gdg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gdg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gfgfgfg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ss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hfd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fdh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fd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fd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fd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hgfg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hgfgh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hgfg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hgfg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hg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kjghk" localSheetId="5" hidden="1">{#N/A,#N/A,FALSE,"골재소요량";#N/A,#N/A,FALSE,"골재소요량"}</definedName>
    <definedName name="gfkjghk" localSheetId="3" hidden="1">{#N/A,#N/A,FALSE,"골재소요량";#N/A,#N/A,FALSE,"골재소요량"}</definedName>
    <definedName name="gfkjghk" localSheetId="4" hidden="1">{#N/A,#N/A,FALSE,"골재소요량";#N/A,#N/A,FALSE,"골재소요량"}</definedName>
    <definedName name="gfkjghk" localSheetId="0" hidden="1">{#N/A,#N/A,FALSE,"골재소요량";#N/A,#N/A,FALSE,"골재소요량"}</definedName>
    <definedName name="gfkjghk" hidden="1">{#N/A,#N/A,FALSE,"골재소요량";#N/A,#N/A,FALSE,"골재소요량"}</definedName>
    <definedName name="ggdrgdfhyyj" localSheetId="5" hidden="1">{#N/A,#N/A,TRUE,"Cover";#N/A,#N/A,TRUE,"Conts";#N/A,#N/A,TRUE,"VOS";#N/A,#N/A,TRUE,"Warrington";#N/A,#N/A,TRUE,"Widnes"}</definedName>
    <definedName name="ggdrgdfhyyj" localSheetId="3" hidden="1">{#N/A,#N/A,TRUE,"Cover";#N/A,#N/A,TRUE,"Conts";#N/A,#N/A,TRUE,"VOS";#N/A,#N/A,TRUE,"Warrington";#N/A,#N/A,TRUE,"Widnes"}</definedName>
    <definedName name="ggdrgdfhyyj" localSheetId="4" hidden="1">{#N/A,#N/A,TRUE,"Cover";#N/A,#N/A,TRUE,"Conts";#N/A,#N/A,TRUE,"VOS";#N/A,#N/A,TRUE,"Warrington";#N/A,#N/A,TRUE,"Widnes"}</definedName>
    <definedName name="ggdrgdfhyyj" localSheetId="0" hidden="1">{#N/A,#N/A,TRUE,"Cover";#N/A,#N/A,TRUE,"Conts";#N/A,#N/A,TRUE,"VOS";#N/A,#N/A,TRUE,"Warrington";#N/A,#N/A,TRUE,"Widnes"}</definedName>
    <definedName name="ggdrgdfhyyj" hidden="1">{#N/A,#N/A,TRUE,"Cover";#N/A,#N/A,TRUE,"Conts";#N/A,#N/A,TRUE,"VOS";#N/A,#N/A,TRUE,"Warrington";#N/A,#N/A,TRUE,"Widnes"}</definedName>
    <definedName name="gge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er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e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e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3" hidden="1">{#N/A,#N/A,FALSE,"PropertyInfo"}</definedName>
    <definedName name="gggg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2" localSheetId="5" hidden="1">{"View1",#N/A,FALSE,"Sheet1";"View2",#N/A,FALSE,"Sheet1"}</definedName>
    <definedName name="gggg2" localSheetId="3" hidden="1">{"View1",#N/A,FALSE,"Sheet1";"View2",#N/A,FALSE,"Sheet1"}</definedName>
    <definedName name="gggg2" localSheetId="4" hidden="1">{"View1",#N/A,FALSE,"Sheet1";"View2",#N/A,FALSE,"Sheet1"}</definedName>
    <definedName name="gggg2" localSheetId="0" hidden="1">{"View1",#N/A,FALSE,"Sheet1";"View2",#N/A,FALSE,"Sheet1"}</definedName>
    <definedName name="gggg2" hidden="1">{"View1",#N/A,FALSE,"Sheet1";"View2",#N/A,FALSE,"Sheet1"}</definedName>
    <definedName name="gggw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w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w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w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jjhg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jjhgg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jjhg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jjhg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jjh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k" localSheetId="5" hidden="1">{#N/A,#N/A,FALSE,"물량산출"}</definedName>
    <definedName name="ggk" localSheetId="3" hidden="1">{#N/A,#N/A,FALSE,"물량산출"}</definedName>
    <definedName name="ggk" localSheetId="4" hidden="1">{#N/A,#N/A,FALSE,"물량산출"}</definedName>
    <definedName name="ggk" localSheetId="0" hidden="1">{#N/A,#N/A,FALSE,"물량산출"}</definedName>
    <definedName name="ggk" hidden="1">{#N/A,#N/A,FALSE,"물량산출"}</definedName>
    <definedName name="ggre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rer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re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re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r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dfhfg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dfhfgh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dfhfg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dfhfg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dfh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dhdh" localSheetId="5" hidden="1">{#N/A,#N/A,FALSE,"표지목차"}</definedName>
    <definedName name="ghdhdh" localSheetId="3" hidden="1">{#N/A,#N/A,FALSE,"표지목차"}</definedName>
    <definedName name="ghdhdh" localSheetId="4" hidden="1">{#N/A,#N/A,FALSE,"표지목차"}</definedName>
    <definedName name="ghdhdh" localSheetId="0" hidden="1">{#N/A,#N/A,FALSE,"표지목차"}</definedName>
    <definedName name="ghdhdh" hidden="1">{#N/A,#N/A,FALSE,"표지목차"}</definedName>
    <definedName name="GHDW" localSheetId="5" hidden="1">{#N/A,#N/A,FALSE,"CAM-G7";#N/A,#N/A,FALSE,"SPL";#N/A,#N/A,FALSE,"butt-in G7";#N/A,#N/A,FALSE,"dia-in G7";#N/A,#N/A,FALSE,"추가-STA G7"}</definedName>
    <definedName name="GHDW" localSheetId="3" hidden="1">{#N/A,#N/A,FALSE,"CAM-G7";#N/A,#N/A,FALSE,"SPL";#N/A,#N/A,FALSE,"butt-in G7";#N/A,#N/A,FALSE,"dia-in G7";#N/A,#N/A,FALSE,"추가-STA G7"}</definedName>
    <definedName name="GHDW" localSheetId="4" hidden="1">{#N/A,#N/A,FALSE,"CAM-G7";#N/A,#N/A,FALSE,"SPL";#N/A,#N/A,FALSE,"butt-in G7";#N/A,#N/A,FALSE,"dia-in G7";#N/A,#N/A,FALSE,"추가-STA G7"}</definedName>
    <definedName name="GHDW" localSheetId="0" hidden="1">{#N/A,#N/A,FALSE,"CAM-G7";#N/A,#N/A,FALSE,"SPL";#N/A,#N/A,FALSE,"butt-in G7";#N/A,#N/A,FALSE,"dia-in G7";#N/A,#N/A,FALSE,"추가-STA G7"}</definedName>
    <definedName name="GHDW" hidden="1">{#N/A,#N/A,FALSE,"CAM-G7";#N/A,#N/A,FALSE,"SPL";#N/A,#N/A,FALSE,"butt-in G7";#N/A,#N/A,FALSE,"dia-in G7";#N/A,#N/A,FALSE,"추가-STA G7"}</definedName>
    <definedName name="ghff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h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h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hg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h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h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f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fg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f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f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f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g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gf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g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g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jfghj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fjfghj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fjfghj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fjfghj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fjfgh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g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g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gg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hd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d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g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gf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g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g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hd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hd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h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hd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h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h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hg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h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h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I" hidden="1">[32]FitOutConfCentre!#REF!</definedName>
    <definedName name="ghj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j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sdhth" localSheetId="5" hidden="1">{#N/A,#N/A,TRUE,"Cover";#N/A,#N/A,TRUE,"Conts";#N/A,#N/A,TRUE,"VOS";#N/A,#N/A,TRUE,"Warrington";#N/A,#N/A,TRUE,"Widnes"}</definedName>
    <definedName name="ghsdhth" localSheetId="3" hidden="1">{#N/A,#N/A,TRUE,"Cover";#N/A,#N/A,TRUE,"Conts";#N/A,#N/A,TRUE,"VOS";#N/A,#N/A,TRUE,"Warrington";#N/A,#N/A,TRUE,"Widnes"}</definedName>
    <definedName name="ghsdhth" localSheetId="4" hidden="1">{#N/A,#N/A,TRUE,"Cover";#N/A,#N/A,TRUE,"Conts";#N/A,#N/A,TRUE,"VOS";#N/A,#N/A,TRUE,"Warrington";#N/A,#N/A,TRUE,"Widnes"}</definedName>
    <definedName name="ghsdhth" localSheetId="0" hidden="1">{#N/A,#N/A,TRUE,"Cover";#N/A,#N/A,TRUE,"Conts";#N/A,#N/A,TRUE,"VOS";#N/A,#N/A,TRUE,"Warrington";#N/A,#N/A,TRUE,"Widnes"}</definedName>
    <definedName name="ghsdhth" hidden="1">{#N/A,#N/A,TRUE,"Cover";#N/A,#N/A,TRUE,"Conts";#N/A,#N/A,TRUE,"VOS";#N/A,#N/A,TRUE,"Warrington";#N/A,#N/A,TRUE,"Widnes"}</definedName>
    <definedName name="ghsg" localSheetId="5" hidden="1">{#N/A,#N/A,TRUE,"Cover";#N/A,#N/A,TRUE,"Conts";#N/A,#N/A,TRUE,"VOS";#N/A,#N/A,TRUE,"Warrington";#N/A,#N/A,TRUE,"Widnes"}</definedName>
    <definedName name="ghsg" localSheetId="3" hidden="1">{#N/A,#N/A,TRUE,"Cover";#N/A,#N/A,TRUE,"Conts";#N/A,#N/A,TRUE,"VOS";#N/A,#N/A,TRUE,"Warrington";#N/A,#N/A,TRUE,"Widnes"}</definedName>
    <definedName name="ghsg" localSheetId="4" hidden="1">{#N/A,#N/A,TRUE,"Cover";#N/A,#N/A,TRUE,"Conts";#N/A,#N/A,TRUE,"VOS";#N/A,#N/A,TRUE,"Warrington";#N/A,#N/A,TRUE,"Widnes"}</definedName>
    <definedName name="ghsg" localSheetId="0" hidden="1">{#N/A,#N/A,TRUE,"Cover";#N/A,#N/A,TRUE,"Conts";#N/A,#N/A,TRUE,"VOS";#N/A,#N/A,TRUE,"Warrington";#N/A,#N/A,TRUE,"Widnes"}</definedName>
    <definedName name="ghsg" hidden="1">{#N/A,#N/A,TRUE,"Cover";#N/A,#N/A,TRUE,"Conts";#N/A,#N/A,TRUE,"VOS";#N/A,#N/A,TRUE,"Warrington";#N/A,#N/A,TRUE,"Widnes"}</definedName>
    <definedName name="gij" localSheetId="5" hidden="1">{"'Break down'!$A$4"}</definedName>
    <definedName name="gij" localSheetId="3" hidden="1">{"'Break down'!$A$4"}</definedName>
    <definedName name="gij" localSheetId="4" hidden="1">{"'Break down'!$A$4"}</definedName>
    <definedName name="gij" localSheetId="0" hidden="1">{"'Break down'!$A$4"}</definedName>
    <definedName name="gij" hidden="1">{"'Break down'!$A$4"}</definedName>
    <definedName name="gjahgkj" localSheetId="5" hidden="1">{#N/A,#N/A,TRUE,"Cover";#N/A,#N/A,TRUE,"Conts";#N/A,#N/A,TRUE,"VOS";#N/A,#N/A,TRUE,"Warrington";#N/A,#N/A,TRUE,"Widnes"}</definedName>
    <definedName name="gjahgkj" localSheetId="3" hidden="1">{#N/A,#N/A,TRUE,"Cover";#N/A,#N/A,TRUE,"Conts";#N/A,#N/A,TRUE,"VOS";#N/A,#N/A,TRUE,"Warrington";#N/A,#N/A,TRUE,"Widnes"}</definedName>
    <definedName name="gjahgkj" localSheetId="4" hidden="1">{#N/A,#N/A,TRUE,"Cover";#N/A,#N/A,TRUE,"Conts";#N/A,#N/A,TRUE,"VOS";#N/A,#N/A,TRUE,"Warrington";#N/A,#N/A,TRUE,"Widnes"}</definedName>
    <definedName name="gjahgkj" localSheetId="0" hidden="1">{#N/A,#N/A,TRUE,"Cover";#N/A,#N/A,TRUE,"Conts";#N/A,#N/A,TRUE,"VOS";#N/A,#N/A,TRUE,"Warrington";#N/A,#N/A,TRUE,"Widnes"}</definedName>
    <definedName name="gjahgkj" hidden="1">{#N/A,#N/A,TRUE,"Cover";#N/A,#N/A,TRUE,"Conts";#N/A,#N/A,TRUE,"VOS";#N/A,#N/A,TRUE,"Warrington";#N/A,#N/A,TRUE,"Widnes"}</definedName>
    <definedName name="gjgjjhgj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jgjjhgj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jgjjhg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jgjjhg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jgjjhg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jkjhg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jkjhg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jkjhg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jkjhg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jkjhg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jkkl" localSheetId="5" hidden="1">{#N/A,#N/A,TRUE,"Cover";#N/A,#N/A,TRUE,"Conts";#N/A,#N/A,TRUE,"VOS";#N/A,#N/A,TRUE,"Warrington";#N/A,#N/A,TRUE,"Widnes"}</definedName>
    <definedName name="gjkkl" localSheetId="3" hidden="1">{#N/A,#N/A,TRUE,"Cover";#N/A,#N/A,TRUE,"Conts";#N/A,#N/A,TRUE,"VOS";#N/A,#N/A,TRUE,"Warrington";#N/A,#N/A,TRUE,"Widnes"}</definedName>
    <definedName name="gjkkl" localSheetId="4" hidden="1">{#N/A,#N/A,TRUE,"Cover";#N/A,#N/A,TRUE,"Conts";#N/A,#N/A,TRUE,"VOS";#N/A,#N/A,TRUE,"Warrington";#N/A,#N/A,TRUE,"Widnes"}</definedName>
    <definedName name="gjkkl" localSheetId="0" hidden="1">{#N/A,#N/A,TRUE,"Cover";#N/A,#N/A,TRUE,"Conts";#N/A,#N/A,TRUE,"VOS";#N/A,#N/A,TRUE,"Warrington";#N/A,#N/A,TRUE,"Widnes"}</definedName>
    <definedName name="gjkkl" hidden="1">{#N/A,#N/A,TRUE,"Cover";#N/A,#N/A,TRUE,"Conts";#N/A,#N/A,TRUE,"VOS";#N/A,#N/A,TRUE,"Warrington";#N/A,#N/A,TRUE,"Widnes"}</definedName>
    <definedName name="gkhgk" localSheetId="5" hidden="1">{#N/A,#N/A,FALSE,"물량산출"}</definedName>
    <definedName name="gkhgk" localSheetId="3" hidden="1">{#N/A,#N/A,FALSE,"물량산출"}</definedName>
    <definedName name="gkhgk" localSheetId="4" hidden="1">{#N/A,#N/A,FALSE,"물량산출"}</definedName>
    <definedName name="gkhgk" localSheetId="0" hidden="1">{#N/A,#N/A,FALSE,"물량산출"}</definedName>
    <definedName name="gkhgk" hidden="1">{#N/A,#N/A,FALSE,"물량산출"}</definedName>
    <definedName name="gkjkj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kjkj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kjkj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kjkj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kjk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lgkgk" localSheetId="5" hidden="1">{#N/A,#N/A,FALSE,"전력간선"}</definedName>
    <definedName name="glgkgk" localSheetId="3" hidden="1">{#N/A,#N/A,FALSE,"전력간선"}</definedName>
    <definedName name="glgkgk" localSheetId="4" hidden="1">{#N/A,#N/A,FALSE,"전력간선"}</definedName>
    <definedName name="glgkgk" localSheetId="0" hidden="1">{#N/A,#N/A,FALSE,"전력간선"}</definedName>
    <definedName name="glgkgk" hidden="1">{#N/A,#N/A,FALSE,"전력간선"}</definedName>
    <definedName name="gmnhh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mnhhg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mnhh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mnhh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mnh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mo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q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qg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q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q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q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t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e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e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e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e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g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w" localSheetId="5" hidden="1">[21]BID!$C$1:$H$533</definedName>
    <definedName name="grew" localSheetId="3" hidden="1">[22]BID!$C$1:$H$533</definedName>
    <definedName name="grew" localSheetId="4" hidden="1">[21]BID!$C$1:$H$533</definedName>
    <definedName name="grew" hidden="1">[23]BID!$C$1:$H$533</definedName>
    <definedName name="GROUP" localSheetId="3" hidden="1">"bissql"</definedName>
    <definedName name="grtt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ttr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tt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tt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tt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a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a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a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d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df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d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d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TSYAEYAEYEYET" localSheetId="5" hidden="1">{"'Break down'!$A$4"}</definedName>
    <definedName name="GSTSYAEYAEYEYET" localSheetId="3" hidden="1">{"'Break down'!$A$4"}</definedName>
    <definedName name="GSTSYAEYAEYEYET" localSheetId="4" hidden="1">{"'Break down'!$A$4"}</definedName>
    <definedName name="GSTSYAEYAEYEYET" localSheetId="0" hidden="1">{"'Break down'!$A$4"}</definedName>
    <definedName name="GSTSYAEYAEYEYET" hidden="1">{"'Break down'!$A$4"}</definedName>
    <definedName name="gtrghr" localSheetId="5" hidden="1">{#N/A,#N/A,TRUE,"Cover";#N/A,#N/A,TRUE,"Conts";#N/A,#N/A,TRUE,"VOS";#N/A,#N/A,TRUE,"Warrington";#N/A,#N/A,TRUE,"Widnes"}</definedName>
    <definedName name="gtrghr" localSheetId="3" hidden="1">{#N/A,#N/A,TRUE,"Cover";#N/A,#N/A,TRUE,"Conts";#N/A,#N/A,TRUE,"VOS";#N/A,#N/A,TRUE,"Warrington";#N/A,#N/A,TRUE,"Widnes"}</definedName>
    <definedName name="gtrghr" localSheetId="4" hidden="1">{#N/A,#N/A,TRUE,"Cover";#N/A,#N/A,TRUE,"Conts";#N/A,#N/A,TRUE,"VOS";#N/A,#N/A,TRUE,"Warrington";#N/A,#N/A,TRUE,"Widnes"}</definedName>
    <definedName name="gtrghr" localSheetId="0" hidden="1">{#N/A,#N/A,TRUE,"Cover";#N/A,#N/A,TRUE,"Conts";#N/A,#N/A,TRUE,"VOS";#N/A,#N/A,TRUE,"Warrington";#N/A,#N/A,TRUE,"Widnes"}</definedName>
    <definedName name="gtrghr" hidden="1">{#N/A,#N/A,TRUE,"Cover";#N/A,#N/A,TRUE,"Conts";#N/A,#N/A,TRUE,"VOS";#N/A,#N/A,TRUE,"Warrington";#N/A,#N/A,TRUE,"Widnes"}</definedName>
    <definedName name="gurgaon112row" localSheetId="5" hidden="1">[33]XREF!#REF!</definedName>
    <definedName name="gurgaon112row" localSheetId="3" hidden="1">[33]XREF!#REF!</definedName>
    <definedName name="gurgaon112row" localSheetId="4" hidden="1">[33]XREF!#REF!</definedName>
    <definedName name="gurgaon112row" localSheetId="0" hidden="1">[33]XREF!#REF!</definedName>
    <definedName name="gurgaon112row" hidden="1">[33]XREF!#REF!</definedName>
    <definedName name="gwef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wefh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wef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wef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we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WEG" localSheetId="5" hidden="1">{#N/A,#N/A,TRUE,"Cover";#N/A,#N/A,TRUE,"Conts";#N/A,#N/A,TRUE,"VOS";#N/A,#N/A,TRUE,"Warrington";#N/A,#N/A,TRUE,"Widnes"}</definedName>
    <definedName name="gWEG" localSheetId="3" hidden="1">{#N/A,#N/A,TRUE,"Cover";#N/A,#N/A,TRUE,"Conts";#N/A,#N/A,TRUE,"VOS";#N/A,#N/A,TRUE,"Warrington";#N/A,#N/A,TRUE,"Widnes"}</definedName>
    <definedName name="gWEG" localSheetId="4" hidden="1">{#N/A,#N/A,TRUE,"Cover";#N/A,#N/A,TRUE,"Conts";#N/A,#N/A,TRUE,"VOS";#N/A,#N/A,TRUE,"Warrington";#N/A,#N/A,TRUE,"Widnes"}</definedName>
    <definedName name="gWEG" localSheetId="0" hidden="1">{#N/A,#N/A,TRUE,"Cover";#N/A,#N/A,TRUE,"Conts";#N/A,#N/A,TRUE,"VOS";#N/A,#N/A,TRUE,"Warrington";#N/A,#N/A,TRUE,"Widnes"}</definedName>
    <definedName name="gWEG" hidden="1">{#N/A,#N/A,TRUE,"Cover";#N/A,#N/A,TRUE,"Conts";#N/A,#N/A,TRUE,"VOS";#N/A,#N/A,TRUE,"Warrington";#N/A,#N/A,TRUE,"Widnes"}</definedName>
    <definedName name="GWEGTew" localSheetId="5" hidden="1">{#N/A,#N/A,TRUE,"Cover";#N/A,#N/A,TRUE,"Conts";#N/A,#N/A,TRUE,"VOS";#N/A,#N/A,TRUE,"Warrington";#N/A,#N/A,TRUE,"Widnes"}</definedName>
    <definedName name="GWEGTew" localSheetId="3" hidden="1">{#N/A,#N/A,TRUE,"Cover";#N/A,#N/A,TRUE,"Conts";#N/A,#N/A,TRUE,"VOS";#N/A,#N/A,TRUE,"Warrington";#N/A,#N/A,TRUE,"Widnes"}</definedName>
    <definedName name="GWEGTew" localSheetId="4" hidden="1">{#N/A,#N/A,TRUE,"Cover";#N/A,#N/A,TRUE,"Conts";#N/A,#N/A,TRUE,"VOS";#N/A,#N/A,TRUE,"Warrington";#N/A,#N/A,TRUE,"Widnes"}</definedName>
    <definedName name="GWEGTew" localSheetId="0" hidden="1">{#N/A,#N/A,TRUE,"Cover";#N/A,#N/A,TRUE,"Conts";#N/A,#N/A,TRUE,"VOS";#N/A,#N/A,TRUE,"Warrington";#N/A,#N/A,TRUE,"Widnes"}</definedName>
    <definedName name="GWEGTew" hidden="1">{#N/A,#N/A,TRUE,"Cover";#N/A,#N/A,TRUE,"Conts";#N/A,#N/A,TRUE,"VOS";#N/A,#N/A,TRUE,"Warrington";#N/A,#N/A,TRUE,"Widnes"}</definedName>
    <definedName name="gwgtergyr" localSheetId="5" hidden="1">{#N/A,#N/A,TRUE,"Cover";#N/A,#N/A,TRUE,"Conts";#N/A,#N/A,TRUE,"VOS";#N/A,#N/A,TRUE,"Warrington";#N/A,#N/A,TRUE,"Widnes"}</definedName>
    <definedName name="gwgtergyr" localSheetId="3" hidden="1">{#N/A,#N/A,TRUE,"Cover";#N/A,#N/A,TRUE,"Conts";#N/A,#N/A,TRUE,"VOS";#N/A,#N/A,TRUE,"Warrington";#N/A,#N/A,TRUE,"Widnes"}</definedName>
    <definedName name="gwgtergyr" localSheetId="4" hidden="1">{#N/A,#N/A,TRUE,"Cover";#N/A,#N/A,TRUE,"Conts";#N/A,#N/A,TRUE,"VOS";#N/A,#N/A,TRUE,"Warrington";#N/A,#N/A,TRUE,"Widnes"}</definedName>
    <definedName name="gwgtergyr" localSheetId="0" hidden="1">{#N/A,#N/A,TRUE,"Cover";#N/A,#N/A,TRUE,"Conts";#N/A,#N/A,TRUE,"VOS";#N/A,#N/A,TRUE,"Warrington";#N/A,#N/A,TRUE,"Widnes"}</definedName>
    <definedName name="gwgtergyr" hidden="1">{#N/A,#N/A,TRUE,"Cover";#N/A,#N/A,TRUE,"Conts";#N/A,#N/A,TRUE,"VOS";#N/A,#N/A,TRUE,"Warrington";#N/A,#N/A,TRUE,"Widnes"}</definedName>
    <definedName name="gwqrtrftg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wqrtrftgf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wqrtrftg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wqrtrftg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wqrtrft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" hidden="1">#REF!</definedName>
    <definedName name="han" localSheetId="5" hidden="1">[21]BID!$A$1:$A$1714</definedName>
    <definedName name="han" localSheetId="3" hidden="1">[22]BID!$A$1:$A$1714</definedName>
    <definedName name="han" localSheetId="4" hidden="1">[21]BID!$A$1:$A$1714</definedName>
    <definedName name="han" hidden="1">[23]BID!$A$1:$A$1714</definedName>
    <definedName name="hb" localSheetId="5" hidden="1">{#N/A,#N/A,TRUE,"Cover";#N/A,#N/A,TRUE,"Conts";#N/A,#N/A,TRUE,"VOS";#N/A,#N/A,TRUE,"Warrington";#N/A,#N/A,TRUE,"Widnes"}</definedName>
    <definedName name="hb" localSheetId="3" hidden="1">{#N/A,#N/A,TRUE,"Cover";#N/A,#N/A,TRUE,"Conts";#N/A,#N/A,TRUE,"VOS";#N/A,#N/A,TRUE,"Warrington";#N/A,#N/A,TRUE,"Widnes"}</definedName>
    <definedName name="hb" localSheetId="4" hidden="1">{#N/A,#N/A,TRUE,"Cover";#N/A,#N/A,TRUE,"Conts";#N/A,#N/A,TRUE,"VOS";#N/A,#N/A,TRUE,"Warrington";#N/A,#N/A,TRUE,"Widnes"}</definedName>
    <definedName name="hb" localSheetId="0" hidden="1">{#N/A,#N/A,TRUE,"Cover";#N/A,#N/A,TRUE,"Conts";#N/A,#N/A,TRUE,"VOS";#N/A,#N/A,TRUE,"Warrington";#N/A,#N/A,TRUE,"Widnes"}</definedName>
    <definedName name="hb" hidden="1">{#N/A,#N/A,TRUE,"Cover";#N/A,#N/A,TRUE,"Conts";#N/A,#N/A,TRUE,"VOS";#N/A,#N/A,TRUE,"Warrington";#N/A,#N/A,TRUE,"Widnes"}</definedName>
    <definedName name="hdfhdh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dfhdhf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dfhdh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dfhdh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dfhdh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dhd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dhd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dh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dh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dh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f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fh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f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f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hfhhgfg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hfhhgfgh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hfhhgfg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hfhhgfg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hfhhg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" localSheetId="5" hidden="1">{#N/A,#N/A,FALSE,"估價單  (3)"}</definedName>
    <definedName name="hfgh" localSheetId="3" hidden="1">{#N/A,#N/A,FALSE,"估價單  (3)"}</definedName>
    <definedName name="hfgh" localSheetId="4" hidden="1">{#N/A,#N/A,FALSE,"估價單  (3)"}</definedName>
    <definedName name="hfgh" localSheetId="0" hidden="1">{#N/A,#N/A,FALSE,"估價單  (3)"}</definedName>
    <definedName name="hfgh" hidden="1">{#N/A,#N/A,FALSE,"估價單  (3)"}</definedName>
    <definedName name="hfgh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h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h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hfd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hfd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hf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hf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hf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hgf" localSheetId="5" hidden="1">{#N/A,#N/A,TRUE,"Cover";#N/A,#N/A,TRUE,"Conts";#N/A,#N/A,TRUE,"VOS";#N/A,#N/A,TRUE,"Warrington";#N/A,#N/A,TRUE,"Widnes"}</definedName>
    <definedName name="hfhgf" localSheetId="3" hidden="1">{#N/A,#N/A,TRUE,"Cover";#N/A,#N/A,TRUE,"Conts";#N/A,#N/A,TRUE,"VOS";#N/A,#N/A,TRUE,"Warrington";#N/A,#N/A,TRUE,"Widnes"}</definedName>
    <definedName name="hfhgf" localSheetId="4" hidden="1">{#N/A,#N/A,TRUE,"Cover";#N/A,#N/A,TRUE,"Conts";#N/A,#N/A,TRUE,"VOS";#N/A,#N/A,TRUE,"Warrington";#N/A,#N/A,TRUE,"Widnes"}</definedName>
    <definedName name="hfhgf" localSheetId="0" hidden="1">{#N/A,#N/A,TRUE,"Cover";#N/A,#N/A,TRUE,"Conts";#N/A,#N/A,TRUE,"VOS";#N/A,#N/A,TRUE,"Warrington";#N/A,#N/A,TRUE,"Widnes"}</definedName>
    <definedName name="hfhgf" hidden="1">{#N/A,#N/A,TRUE,"Cover";#N/A,#N/A,TRUE,"Conts";#N/A,#N/A,TRUE,"VOS";#N/A,#N/A,TRUE,"Warrington";#N/A,#N/A,TRUE,"Widnes"}</definedName>
    <definedName name="hgjhj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gjhj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gjh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gjh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gjh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gkhkg" localSheetId="5" hidden="1">{#N/A,#N/A,TRUE,"Cover";#N/A,#N/A,TRUE,"Conts";#N/A,#N/A,TRUE,"VOS";#N/A,#N/A,TRUE,"Warrington";#N/A,#N/A,TRUE,"Widnes"}</definedName>
    <definedName name="hgkhkg" localSheetId="3" hidden="1">{#N/A,#N/A,TRUE,"Cover";#N/A,#N/A,TRUE,"Conts";#N/A,#N/A,TRUE,"VOS";#N/A,#N/A,TRUE,"Warrington";#N/A,#N/A,TRUE,"Widnes"}</definedName>
    <definedName name="hgkhkg" localSheetId="4" hidden="1">{#N/A,#N/A,TRUE,"Cover";#N/A,#N/A,TRUE,"Conts";#N/A,#N/A,TRUE,"VOS";#N/A,#N/A,TRUE,"Warrington";#N/A,#N/A,TRUE,"Widnes"}</definedName>
    <definedName name="hgkhkg" localSheetId="0" hidden="1">{#N/A,#N/A,TRUE,"Cover";#N/A,#N/A,TRUE,"Conts";#N/A,#N/A,TRUE,"VOS";#N/A,#N/A,TRUE,"Warrington";#N/A,#N/A,TRUE,"Widnes"}</definedName>
    <definedName name="hgkhkg" hidden="1">{#N/A,#N/A,TRUE,"Cover";#N/A,#N/A,TRUE,"Conts";#N/A,#N/A,TRUE,"VOS";#N/A,#N/A,TRUE,"Warrington";#N/A,#N/A,TRUE,"Widnes"}</definedName>
    <definedName name="hhd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d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f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ff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f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f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hh" localSheetId="5" hidden="1">#REF!</definedName>
    <definedName name="hhhh" localSheetId="3" hidden="1">#REF!</definedName>
    <definedName name="hhhh" localSheetId="4" hidden="1">#REF!</definedName>
    <definedName name="hhhh" localSheetId="0" hidden="1">#REF!</definedName>
    <definedName name="hhhh" hidden="1">#REF!</definedName>
    <definedName name="hhuuyvv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uuyvv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uuyvv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uuyvv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uuyv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i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iddenRows" localSheetId="5" hidden="1">#REF!</definedName>
    <definedName name="HiddenRows" localSheetId="4" hidden="1">#REF!</definedName>
    <definedName name="HiddenRows" hidden="1">#REF!</definedName>
    <definedName name="hjdj" localSheetId="5" hidden="1">{#N/A,#N/A,TRUE,"Cover";#N/A,#N/A,TRUE,"Conts";#N/A,#N/A,TRUE,"VOS";#N/A,#N/A,TRUE,"Warrington";#N/A,#N/A,TRUE,"Widnes"}</definedName>
    <definedName name="hjdj" localSheetId="3" hidden="1">{#N/A,#N/A,TRUE,"Cover";#N/A,#N/A,TRUE,"Conts";#N/A,#N/A,TRUE,"VOS";#N/A,#N/A,TRUE,"Warrington";#N/A,#N/A,TRUE,"Widnes"}</definedName>
    <definedName name="hjdj" localSheetId="4" hidden="1">{#N/A,#N/A,TRUE,"Cover";#N/A,#N/A,TRUE,"Conts";#N/A,#N/A,TRUE,"VOS";#N/A,#N/A,TRUE,"Warrington";#N/A,#N/A,TRUE,"Widnes"}</definedName>
    <definedName name="hjdj" localSheetId="0" hidden="1">{#N/A,#N/A,TRUE,"Cover";#N/A,#N/A,TRUE,"Conts";#N/A,#N/A,TRUE,"VOS";#N/A,#N/A,TRUE,"Warrington";#N/A,#N/A,TRUE,"Widnes"}</definedName>
    <definedName name="hjdj" hidden="1">{#N/A,#N/A,TRUE,"Cover";#N/A,#N/A,TRUE,"Conts";#N/A,#N/A,TRUE,"VOS";#N/A,#N/A,TRUE,"Warrington";#N/A,#N/A,TRUE,"Widnes"}</definedName>
    <definedName name="hjghjf" localSheetId="5" hidden="1">{#N/A,#N/A,FALSE,"표지목차"}</definedName>
    <definedName name="hjghjf" localSheetId="3" hidden="1">{#N/A,#N/A,FALSE,"표지목차"}</definedName>
    <definedName name="hjghjf" localSheetId="4" hidden="1">{#N/A,#N/A,FALSE,"표지목차"}</definedName>
    <definedName name="hjghjf" localSheetId="0" hidden="1">{#N/A,#N/A,FALSE,"표지목차"}</definedName>
    <definedName name="hjghjf" hidden="1">{#N/A,#N/A,FALSE,"표지목차"}</definedName>
    <definedName name="hjk" localSheetId="5" hidden="1">{#N/A,#N/A,FALSE,"MARCH"}</definedName>
    <definedName name="hjk" localSheetId="3" hidden="1">{#N/A,#N/A,FALSE,"MARCH"}</definedName>
    <definedName name="hjk" localSheetId="4" hidden="1">{#N/A,#N/A,FALSE,"MARCH"}</definedName>
    <definedName name="hjk" localSheetId="0" hidden="1">{#N/A,#N/A,FALSE,"MARCH"}</definedName>
    <definedName name="hjk" hidden="1">{#N/A,#N/A,FALSE,"MARCH"}</definedName>
    <definedName name="hjkghk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jkghk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jkghk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jkghk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jkghk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jmghj" localSheetId="5" hidden="1">{#N/A,#N/A,FALSE,"물량산출"}</definedName>
    <definedName name="hjmghj" localSheetId="3" hidden="1">{#N/A,#N/A,FALSE,"물량산출"}</definedName>
    <definedName name="hjmghj" localSheetId="4" hidden="1">{#N/A,#N/A,FALSE,"물량산출"}</definedName>
    <definedName name="hjmghj" localSheetId="0" hidden="1">{#N/A,#N/A,FALSE,"물량산출"}</definedName>
    <definedName name="hjmghj" hidden="1">{#N/A,#N/A,FALSE,"물량산출"}</definedName>
    <definedName name="hjy" localSheetId="5" hidden="1">{"'Break down'!$A$4"}</definedName>
    <definedName name="hjy" localSheetId="3" hidden="1">{"'Break down'!$A$4"}</definedName>
    <definedName name="hjy" localSheetId="4" hidden="1">{"'Break down'!$A$4"}</definedName>
    <definedName name="hjy" localSheetId="0" hidden="1">{"'Break down'!$A$4"}</definedName>
    <definedName name="hjy" hidden="1">{"'Break down'!$A$4"}</definedName>
    <definedName name="hk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djdjh" localSheetId="5" hidden="1">{#N/A,#N/A,FALSE,"물량산출"}</definedName>
    <definedName name="hkdjdjh" localSheetId="3" hidden="1">{#N/A,#N/A,FALSE,"물량산출"}</definedName>
    <definedName name="hkdjdjh" localSheetId="4" hidden="1">{#N/A,#N/A,FALSE,"물량산출"}</definedName>
    <definedName name="hkdjdjh" localSheetId="0" hidden="1">{#N/A,#N/A,FALSE,"물량산출"}</definedName>
    <definedName name="hkdjdjh" hidden="1">{#N/A,#N/A,FALSE,"물량산출"}</definedName>
    <definedName name="hkjjhkhkhk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mliynkly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mliynklyh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mliynkly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mliynkly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mliynkly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OIST기초" localSheetId="5" hidden="1">{#N/A,#N/A,FALSE,"물량산출"}</definedName>
    <definedName name="HOIST기초" localSheetId="3" hidden="1">{#N/A,#N/A,FALSE,"물량산출"}</definedName>
    <definedName name="HOIST기초" localSheetId="4" hidden="1">{#N/A,#N/A,FALSE,"물량산출"}</definedName>
    <definedName name="HOIST기초" localSheetId="0" hidden="1">{#N/A,#N/A,FALSE,"물량산출"}</definedName>
    <definedName name="HOIST기초" hidden="1">{#N/A,#N/A,FALSE,"물량산출"}</definedName>
    <definedName name="hshjy" localSheetId="5" hidden="1">{#N/A,#N/A,TRUE,"Cover";#N/A,#N/A,TRUE,"Conts";#N/A,#N/A,TRUE,"VOS";#N/A,#N/A,TRUE,"Warrington";#N/A,#N/A,TRUE,"Widnes"}</definedName>
    <definedName name="hshjy" localSheetId="3" hidden="1">{#N/A,#N/A,TRUE,"Cover";#N/A,#N/A,TRUE,"Conts";#N/A,#N/A,TRUE,"VOS";#N/A,#N/A,TRUE,"Warrington";#N/A,#N/A,TRUE,"Widnes"}</definedName>
    <definedName name="hshjy" localSheetId="4" hidden="1">{#N/A,#N/A,TRUE,"Cover";#N/A,#N/A,TRUE,"Conts";#N/A,#N/A,TRUE,"VOS";#N/A,#N/A,TRUE,"Warrington";#N/A,#N/A,TRUE,"Widnes"}</definedName>
    <definedName name="hshjy" localSheetId="0" hidden="1">{#N/A,#N/A,TRUE,"Cover";#N/A,#N/A,TRUE,"Conts";#N/A,#N/A,TRUE,"VOS";#N/A,#N/A,TRUE,"Warrington";#N/A,#N/A,TRUE,"Widnes"}</definedName>
    <definedName name="hshjy" hidden="1">{#N/A,#N/A,TRUE,"Cover";#N/A,#N/A,TRUE,"Conts";#N/A,#N/A,TRUE,"VOS";#N/A,#N/A,TRUE,"Warrington";#N/A,#N/A,TRUE,"Widnes"}</definedName>
    <definedName name="hshxdht" localSheetId="5" hidden="1">{#N/A,#N/A,TRUE,"Cover";#N/A,#N/A,TRUE,"Conts";#N/A,#N/A,TRUE,"VOS";#N/A,#N/A,TRUE,"Warrington";#N/A,#N/A,TRUE,"Widnes"}</definedName>
    <definedName name="hshxdht" localSheetId="3" hidden="1">{#N/A,#N/A,TRUE,"Cover";#N/A,#N/A,TRUE,"Conts";#N/A,#N/A,TRUE,"VOS";#N/A,#N/A,TRUE,"Warrington";#N/A,#N/A,TRUE,"Widnes"}</definedName>
    <definedName name="hshxdht" localSheetId="4" hidden="1">{#N/A,#N/A,TRUE,"Cover";#N/A,#N/A,TRUE,"Conts";#N/A,#N/A,TRUE,"VOS";#N/A,#N/A,TRUE,"Warrington";#N/A,#N/A,TRUE,"Widnes"}</definedName>
    <definedName name="hshxdht" localSheetId="0" hidden="1">{#N/A,#N/A,TRUE,"Cover";#N/A,#N/A,TRUE,"Conts";#N/A,#N/A,TRUE,"VOS";#N/A,#N/A,TRUE,"Warrington";#N/A,#N/A,TRUE,"Widnes"}</definedName>
    <definedName name="hshxdht" hidden="1">{#N/A,#N/A,TRUE,"Cover";#N/A,#N/A,TRUE,"Conts";#N/A,#N/A,TRUE,"VOS";#N/A,#N/A,TRUE,"Warrington";#N/A,#N/A,TRUE,"Widnes"}</definedName>
    <definedName name="hsjha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sjha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sjh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sjha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sjh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syhjtyhj" localSheetId="5" hidden="1">{#N/A,#N/A,TRUE,"Cover";#N/A,#N/A,TRUE,"Conts";#N/A,#N/A,TRUE,"VOS";#N/A,#N/A,TRUE,"Warrington";#N/A,#N/A,TRUE,"Widnes"}</definedName>
    <definedName name="hsyhjtyhj" localSheetId="3" hidden="1">{#N/A,#N/A,TRUE,"Cover";#N/A,#N/A,TRUE,"Conts";#N/A,#N/A,TRUE,"VOS";#N/A,#N/A,TRUE,"Warrington";#N/A,#N/A,TRUE,"Widnes"}</definedName>
    <definedName name="hsyhjtyhj" localSheetId="4" hidden="1">{#N/A,#N/A,TRUE,"Cover";#N/A,#N/A,TRUE,"Conts";#N/A,#N/A,TRUE,"VOS";#N/A,#N/A,TRUE,"Warrington";#N/A,#N/A,TRUE,"Widnes"}</definedName>
    <definedName name="hsyhjtyhj" localSheetId="0" hidden="1">{#N/A,#N/A,TRUE,"Cover";#N/A,#N/A,TRUE,"Conts";#N/A,#N/A,TRUE,"VOS";#N/A,#N/A,TRUE,"Warrington";#N/A,#N/A,TRUE,"Widnes"}</definedName>
    <definedName name="hsyhjtyhj" hidden="1">{#N/A,#N/A,TRUE,"Cover";#N/A,#N/A,TRUE,"Conts";#N/A,#N/A,TRUE,"VOS";#N/A,#N/A,TRUE,"Warrington";#N/A,#N/A,TRUE,"Widnes"}</definedName>
    <definedName name="ht" localSheetId="5" hidden="1">{"'Break down'!$A$4"}</definedName>
    <definedName name="ht" localSheetId="3" hidden="1">{"'Break down'!$A$4"}</definedName>
    <definedName name="ht" localSheetId="4" hidden="1">{"'Break down'!$A$4"}</definedName>
    <definedName name="ht" localSheetId="0" hidden="1">{"'Break down'!$A$4"}</definedName>
    <definedName name="ht" hidden="1">{"'Break down'!$A$4"}</definedName>
    <definedName name="htgg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ggf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gg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gg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g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huj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huj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hu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hu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hu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ML" localSheetId="5" hidden="1">{"'장비'!$A$3:$M$12"}</definedName>
    <definedName name="HTML" localSheetId="3" hidden="1">{"'장비'!$A$3:$M$12"}</definedName>
    <definedName name="HTML" localSheetId="4" hidden="1">{"'장비'!$A$3:$M$12"}</definedName>
    <definedName name="HTML" localSheetId="0" hidden="1">{"'장비'!$A$3:$M$12"}</definedName>
    <definedName name="HTML" hidden="1">{"'장비'!$A$3:$M$12"}</definedName>
    <definedName name="HTML_CodePage" hidden="1">9</definedName>
    <definedName name="HTML_CodePage1" hidden="1">9</definedName>
    <definedName name="HTML_Control" localSheetId="5" hidden="1">{"'Break down'!$A$4"}</definedName>
    <definedName name="HTML_Control" localSheetId="3" hidden="1">{"'Break down'!$A$4"}</definedName>
    <definedName name="HTML_Control" localSheetId="4" hidden="1">{"'Break down'!$A$4"}</definedName>
    <definedName name="HTML_Control" localSheetId="0" hidden="1">{"'Break down'!$A$4"}</definedName>
    <definedName name="HTML_Control" hidden="1">{"'Break down'!$A$4"}</definedName>
    <definedName name="html_control1" localSheetId="5" hidden="1">{"'Sheet1'!$A$4386:$N$4591"}</definedName>
    <definedName name="html_control1" localSheetId="3" hidden="1">{"'Sheet1'!$A$4386:$N$4591"}</definedName>
    <definedName name="html_control1" localSheetId="4" hidden="1">{"'Sheet1'!$A$4386:$N$4591"}</definedName>
    <definedName name="html_control1" localSheetId="0" hidden="1">{"'Sheet1'!$A$4386:$N$4591"}</definedName>
    <definedName name="html_control1" hidden="1">{"'Sheet1'!$A$4386:$N$4591"}</definedName>
    <definedName name="HTML_control2" localSheetId="5" hidden="1">{"'Sheet1'!$A$4386:$N$4591"}</definedName>
    <definedName name="HTML_control2" localSheetId="3" hidden="1">{"'Sheet1'!$A$4386:$N$4591"}</definedName>
    <definedName name="HTML_control2" localSheetId="4" hidden="1">{"'Sheet1'!$A$4386:$N$4591"}</definedName>
    <definedName name="HTML_control2" localSheetId="0" hidden="1">{"'Sheet1'!$A$4386:$N$4591"}</definedName>
    <definedName name="HTML_control2" hidden="1">{"'Sheet1'!$A$4386:$N$4591"}</definedName>
    <definedName name="HTML_Description" hidden="1">""</definedName>
    <definedName name="HTML_Email" hidden="1">""</definedName>
    <definedName name="HTML_Header" hidden="1">"Break down"</definedName>
    <definedName name="HTML_Header1" hidden="1">"Break down"</definedName>
    <definedName name="HTML_LastUpdate" hidden="1">"6/7/98"</definedName>
    <definedName name="HTML_LastUpdate1" hidden="1">"6/7/98"</definedName>
    <definedName name="HTML_LineAfter" hidden="1">FALSE</definedName>
    <definedName name="HTML_LineBefore" hidden="1">FALSE</definedName>
    <definedName name="HTML_Name" hidden="1">"PAUL MATHEW"</definedName>
    <definedName name="HTML_Name1" hidden="1">"PAUL MATHEW"</definedName>
    <definedName name="HTML_OBDlg2" hidden="1">TRUE</definedName>
    <definedName name="HTML_OBDlg4" hidden="1">TRUE</definedName>
    <definedName name="HTML_OS" hidden="1">0</definedName>
    <definedName name="HTML_PathFile" hidden="1">"C:\WINDOWS\MSAPPS\MyHTML.htm"</definedName>
    <definedName name="HTML_PathFile1" hidden="1">"C:\WINDOWS\MSAPPS\MyHTML.htm"</definedName>
    <definedName name="HTML_Title" hidden="1">"Break_down"</definedName>
    <definedName name="HTML_Title1" hidden="1">"Break_down"</definedName>
    <definedName name="HTML1_10" hidden="1">""</definedName>
    <definedName name="HTML1_11" hidden="1">1</definedName>
    <definedName name="HTML1_12" hidden="1">"C:\My Documents\cck\MyHTML.htm"</definedName>
    <definedName name="HTML1_2" hidden="1">1</definedName>
    <definedName name="HTML1_3" hidden="1">"98계획ⅱ.XL"</definedName>
    <definedName name="HTML1_4" hidden="1">"98총괄"</definedName>
    <definedName name="HTML1_5" hidden="1">""</definedName>
    <definedName name="HTML1_6" hidden="1">1</definedName>
    <definedName name="HTML1_7" hidden="1">1</definedName>
    <definedName name="HTML1_8" hidden="1">"97-12-10"</definedName>
    <definedName name="HTML1_9" hidden="1">"hyogye01"</definedName>
    <definedName name="HTMLCount" hidden="1">1</definedName>
    <definedName name="htr" localSheetId="5" hidden="1">{"'Break down'!$A$4"}</definedName>
    <definedName name="htr" localSheetId="3" hidden="1">{"'Break down'!$A$4"}</definedName>
    <definedName name="htr" localSheetId="4" hidden="1">{"'Break down'!$A$4"}</definedName>
    <definedName name="htr" localSheetId="0" hidden="1">{"'Break down'!$A$4"}</definedName>
    <definedName name="htr" hidden="1">{"'Break down'!$A$4"}</definedName>
    <definedName name="htrhrsth" localSheetId="5" hidden="1">{#N/A,#N/A,TRUE,"Cover";#N/A,#N/A,TRUE,"Conts";#N/A,#N/A,TRUE,"VOS";#N/A,#N/A,TRUE,"Warrington";#N/A,#N/A,TRUE,"Widnes"}</definedName>
    <definedName name="htrhrsth" localSheetId="3" hidden="1">{#N/A,#N/A,TRUE,"Cover";#N/A,#N/A,TRUE,"Conts";#N/A,#N/A,TRUE,"VOS";#N/A,#N/A,TRUE,"Warrington";#N/A,#N/A,TRUE,"Widnes"}</definedName>
    <definedName name="htrhrsth" localSheetId="4" hidden="1">{#N/A,#N/A,TRUE,"Cover";#N/A,#N/A,TRUE,"Conts";#N/A,#N/A,TRUE,"VOS";#N/A,#N/A,TRUE,"Warrington";#N/A,#N/A,TRUE,"Widnes"}</definedName>
    <definedName name="htrhrsth" localSheetId="0" hidden="1">{#N/A,#N/A,TRUE,"Cover";#N/A,#N/A,TRUE,"Conts";#N/A,#N/A,TRUE,"VOS";#N/A,#N/A,TRUE,"Warrington";#N/A,#N/A,TRUE,"Widnes"}</definedName>
    <definedName name="htrhrsth" hidden="1">{#N/A,#N/A,TRUE,"Cover";#N/A,#N/A,TRUE,"Conts";#N/A,#N/A,TRUE,"VOS";#N/A,#N/A,TRUE,"Warrington";#N/A,#N/A,TRUE,"Widnes"}</definedName>
    <definedName name="htrruj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rruj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rru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rru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rru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t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tr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t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t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t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utgfru" localSheetId="5" hidden="1">{#N/A,#N/A,TRUE,"Cover";#N/A,#N/A,TRUE,"Conts";#N/A,#N/A,TRUE,"VOS";#N/A,#N/A,TRUE,"Warrington";#N/A,#N/A,TRUE,"Widnes"}</definedName>
    <definedName name="hutgfru" localSheetId="3" hidden="1">{#N/A,#N/A,TRUE,"Cover";#N/A,#N/A,TRUE,"Conts";#N/A,#N/A,TRUE,"VOS";#N/A,#N/A,TRUE,"Warrington";#N/A,#N/A,TRUE,"Widnes"}</definedName>
    <definedName name="hutgfru" localSheetId="4" hidden="1">{#N/A,#N/A,TRUE,"Cover";#N/A,#N/A,TRUE,"Conts";#N/A,#N/A,TRUE,"VOS";#N/A,#N/A,TRUE,"Warrington";#N/A,#N/A,TRUE,"Widnes"}</definedName>
    <definedName name="hutgfru" localSheetId="0" hidden="1">{#N/A,#N/A,TRUE,"Cover";#N/A,#N/A,TRUE,"Conts";#N/A,#N/A,TRUE,"VOS";#N/A,#N/A,TRUE,"Warrington";#N/A,#N/A,TRUE,"Widnes"}</definedName>
    <definedName name="hutgfru" hidden="1">{#N/A,#N/A,TRUE,"Cover";#N/A,#N/A,TRUE,"Conts";#N/A,#N/A,TRUE,"VOS";#N/A,#N/A,TRUE,"Warrington";#N/A,#N/A,TRUE,"Widnes"}</definedName>
    <definedName name="hy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uguy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uguy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ugu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ugu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ugu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3" hidden="1">'[34]Rate Analysis'!#REF!</definedName>
    <definedName name="i8uiuyi" localSheetId="5" hidden="1">{#N/A,#N/A,TRUE,"Cover";#N/A,#N/A,TRUE,"Conts";#N/A,#N/A,TRUE,"VOS";#N/A,#N/A,TRUE,"Warrington";#N/A,#N/A,TRUE,"Widnes"}</definedName>
    <definedName name="i8uiuyi" localSheetId="3" hidden="1">{#N/A,#N/A,TRUE,"Cover";#N/A,#N/A,TRUE,"Conts";#N/A,#N/A,TRUE,"VOS";#N/A,#N/A,TRUE,"Warrington";#N/A,#N/A,TRUE,"Widnes"}</definedName>
    <definedName name="i8uiuyi" localSheetId="4" hidden="1">{#N/A,#N/A,TRUE,"Cover";#N/A,#N/A,TRUE,"Conts";#N/A,#N/A,TRUE,"VOS";#N/A,#N/A,TRUE,"Warrington";#N/A,#N/A,TRUE,"Widnes"}</definedName>
    <definedName name="i8uiuyi" localSheetId="0" hidden="1">{#N/A,#N/A,TRUE,"Cover";#N/A,#N/A,TRUE,"Conts";#N/A,#N/A,TRUE,"VOS";#N/A,#N/A,TRUE,"Warrington";#N/A,#N/A,TRUE,"Widnes"}</definedName>
    <definedName name="i8uiuyi" hidden="1">{#N/A,#N/A,TRUE,"Cover";#N/A,#N/A,TRUE,"Conts";#N/A,#N/A,TRUE,"VOS";#N/A,#N/A,TRUE,"Warrington";#N/A,#N/A,TRUE,"Widnes"}</definedName>
    <definedName name="IAM" localSheetId="5" hidden="1">{"'Sheet1'!$A$4386:$N$4591"}</definedName>
    <definedName name="IAM" localSheetId="3" hidden="1">{"'Sheet1'!$A$4386:$N$4591"}</definedName>
    <definedName name="IAM" localSheetId="4" hidden="1">{"'Sheet1'!$A$4386:$N$4591"}</definedName>
    <definedName name="IAM" localSheetId="0" hidden="1">{"'Sheet1'!$A$4386:$N$4591"}</definedName>
    <definedName name="IAM" hidden="1">{"'Sheet1'!$A$4386:$N$4591"}</definedName>
    <definedName name="ihg" localSheetId="5" hidden="1">{#N/A,#N/A,TRUE,"Cover";#N/A,#N/A,TRUE,"Conts";#N/A,#N/A,TRUE,"VOS";#N/A,#N/A,TRUE,"Warrington";#N/A,#N/A,TRUE,"Widnes"}</definedName>
    <definedName name="ihg" localSheetId="3" hidden="1">{#N/A,#N/A,TRUE,"Cover";#N/A,#N/A,TRUE,"Conts";#N/A,#N/A,TRUE,"VOS";#N/A,#N/A,TRUE,"Warrington";#N/A,#N/A,TRUE,"Widnes"}</definedName>
    <definedName name="ihg" localSheetId="4" hidden="1">{#N/A,#N/A,TRUE,"Cover";#N/A,#N/A,TRUE,"Conts";#N/A,#N/A,TRUE,"VOS";#N/A,#N/A,TRUE,"Warrington";#N/A,#N/A,TRUE,"Widnes"}</definedName>
    <definedName name="ihg" localSheetId="0" hidden="1">{#N/A,#N/A,TRUE,"Cover";#N/A,#N/A,TRUE,"Conts";#N/A,#N/A,TRUE,"VOS";#N/A,#N/A,TRUE,"Warrington";#N/A,#N/A,TRUE,"Widnes"}</definedName>
    <definedName name="ihg" hidden="1">{#N/A,#N/A,TRUE,"Cover";#N/A,#N/A,TRUE,"Conts";#N/A,#N/A,TRUE,"VOS";#N/A,#N/A,TRUE,"Warrington";#N/A,#N/A,TRUE,"Widnes"}</definedName>
    <definedName name="iho" localSheetId="5" hidden="1">{#N/A,#N/A,TRUE,"Cover";#N/A,#N/A,TRUE,"Conts";#N/A,#N/A,TRUE,"VOS";#N/A,#N/A,TRUE,"Warrington";#N/A,#N/A,TRUE,"Widnes"}</definedName>
    <definedName name="iho" localSheetId="3" hidden="1">{#N/A,#N/A,TRUE,"Cover";#N/A,#N/A,TRUE,"Conts";#N/A,#N/A,TRUE,"VOS";#N/A,#N/A,TRUE,"Warrington";#N/A,#N/A,TRUE,"Widnes"}</definedName>
    <definedName name="iho" localSheetId="4" hidden="1">{#N/A,#N/A,TRUE,"Cover";#N/A,#N/A,TRUE,"Conts";#N/A,#N/A,TRUE,"VOS";#N/A,#N/A,TRUE,"Warrington";#N/A,#N/A,TRUE,"Widnes"}</definedName>
    <definedName name="iho" localSheetId="0" hidden="1">{#N/A,#N/A,TRUE,"Cover";#N/A,#N/A,TRUE,"Conts";#N/A,#N/A,TRUE,"VOS";#N/A,#N/A,TRUE,"Warrington";#N/A,#N/A,TRUE,"Widnes"}</definedName>
    <definedName name="iho" hidden="1">{#N/A,#N/A,TRUE,"Cover";#N/A,#N/A,TRUE,"Conts";#N/A,#N/A,TRUE,"VOS";#N/A,#N/A,TRUE,"Warrington";#N/A,#N/A,TRUE,"Widnes"}</definedName>
    <definedName name="iiip" localSheetId="5" hidden="1">{"'Break down'!$A$4"}</definedName>
    <definedName name="iiip" localSheetId="3" hidden="1">{"'Break down'!$A$4"}</definedName>
    <definedName name="iiip" localSheetId="4" hidden="1">{"'Break down'!$A$4"}</definedName>
    <definedName name="iiip" localSheetId="0" hidden="1">{"'Break down'!$A$4"}</definedName>
    <definedName name="iiip" hidden="1">{"'Break down'!$A$4"}</definedName>
    <definedName name="iiy" localSheetId="5" hidden="1">{"'Break down'!$A$4"}</definedName>
    <definedName name="iiy" localSheetId="3" hidden="1">{"'Break down'!$A$4"}</definedName>
    <definedName name="iiy" localSheetId="4" hidden="1">{"'Break down'!$A$4"}</definedName>
    <definedName name="iiy" localSheetId="0" hidden="1">{"'Break down'!$A$4"}</definedName>
    <definedName name="iiy" hidden="1">{"'Break down'!$A$4"}</definedName>
    <definedName name="ijn" localSheetId="5" hidden="1">{#N/A,#N/A,FALSE,"MARCH"}</definedName>
    <definedName name="ijn" localSheetId="3" hidden="1">{#N/A,#N/A,FALSE,"MARCH"}</definedName>
    <definedName name="ijn" localSheetId="4" hidden="1">{#N/A,#N/A,FALSE,"MARCH"}</definedName>
    <definedName name="ijn" localSheetId="0" hidden="1">{#N/A,#N/A,FALSE,"MARCH"}</definedName>
    <definedName name="ijn" hidden="1">{#N/A,#N/A,FALSE,"MARCH"}</definedName>
    <definedName name="immn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mmn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mm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mm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mm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ndex" localSheetId="3" hidden="1">#REF!</definedName>
    <definedName name="index" localSheetId="0" hidden="1">#REF!</definedName>
    <definedName name="index" hidden="1">#REF!</definedName>
    <definedName name="Indirect" localSheetId="3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o8yuou8y" localSheetId="5" hidden="1">{#N/A,#N/A,TRUE,"Cover";#N/A,#N/A,TRUE,"Conts";#N/A,#N/A,TRUE,"VOS";#N/A,#N/A,TRUE,"Warrington";#N/A,#N/A,TRUE,"Widnes"}</definedName>
    <definedName name="io8yuou8y" localSheetId="3" hidden="1">{#N/A,#N/A,TRUE,"Cover";#N/A,#N/A,TRUE,"Conts";#N/A,#N/A,TRUE,"VOS";#N/A,#N/A,TRUE,"Warrington";#N/A,#N/A,TRUE,"Widnes"}</definedName>
    <definedName name="io8yuou8y" localSheetId="4" hidden="1">{#N/A,#N/A,TRUE,"Cover";#N/A,#N/A,TRUE,"Conts";#N/A,#N/A,TRUE,"VOS";#N/A,#N/A,TRUE,"Warrington";#N/A,#N/A,TRUE,"Widnes"}</definedName>
    <definedName name="io8yuou8y" localSheetId="0" hidden="1">{#N/A,#N/A,TRUE,"Cover";#N/A,#N/A,TRUE,"Conts";#N/A,#N/A,TRUE,"VOS";#N/A,#N/A,TRUE,"Warrington";#N/A,#N/A,TRUE,"Widnes"}</definedName>
    <definedName name="io8yuou8y" hidden="1">{#N/A,#N/A,TRUE,"Cover";#N/A,#N/A,TRUE,"Conts";#N/A,#N/A,TRUE,"VOS";#N/A,#N/A,TRUE,"Warrington";#N/A,#N/A,TRUE,"Widnes"}</definedName>
    <definedName name="iol" localSheetId="5" hidden="1">{#N/A,#N/A,TRUE,"Cover";#N/A,#N/A,TRUE,"Conts";#N/A,#N/A,TRUE,"VOS";#N/A,#N/A,TRUE,"Warrington";#N/A,#N/A,TRUE,"Widnes"}</definedName>
    <definedName name="iol" localSheetId="3" hidden="1">{#N/A,#N/A,TRUE,"Cover";#N/A,#N/A,TRUE,"Conts";#N/A,#N/A,TRUE,"VOS";#N/A,#N/A,TRUE,"Warrington";#N/A,#N/A,TRUE,"Widnes"}</definedName>
    <definedName name="iol" localSheetId="4" hidden="1">{#N/A,#N/A,TRUE,"Cover";#N/A,#N/A,TRUE,"Conts";#N/A,#N/A,TRUE,"VOS";#N/A,#N/A,TRUE,"Warrington";#N/A,#N/A,TRUE,"Widnes"}</definedName>
    <definedName name="iol" localSheetId="0" hidden="1">{#N/A,#N/A,TRUE,"Cover";#N/A,#N/A,TRUE,"Conts";#N/A,#N/A,TRUE,"VOS";#N/A,#N/A,TRUE,"Warrington";#N/A,#N/A,TRUE,"Widnes"}</definedName>
    <definedName name="iol" hidden="1">{#N/A,#N/A,TRUE,"Cover";#N/A,#N/A,TRUE,"Conts";#N/A,#N/A,TRUE,"VOS";#N/A,#N/A,TRUE,"Warrington";#N/A,#N/A,TRUE,"Widnes"}</definedName>
    <definedName name="ioykyoyu" localSheetId="5" hidden="1">{#N/A,#N/A,TRUE,"Cover";#N/A,#N/A,TRUE,"Conts";#N/A,#N/A,TRUE,"VOS";#N/A,#N/A,TRUE,"Warrington";#N/A,#N/A,TRUE,"Widnes"}</definedName>
    <definedName name="ioykyoyu" localSheetId="3" hidden="1">{#N/A,#N/A,TRUE,"Cover";#N/A,#N/A,TRUE,"Conts";#N/A,#N/A,TRUE,"VOS";#N/A,#N/A,TRUE,"Warrington";#N/A,#N/A,TRUE,"Widnes"}</definedName>
    <definedName name="ioykyoyu" localSheetId="4" hidden="1">{#N/A,#N/A,TRUE,"Cover";#N/A,#N/A,TRUE,"Conts";#N/A,#N/A,TRUE,"VOS";#N/A,#N/A,TRUE,"Warrington";#N/A,#N/A,TRUE,"Widnes"}</definedName>
    <definedName name="ioykyoyu" localSheetId="0" hidden="1">{#N/A,#N/A,TRUE,"Cover";#N/A,#N/A,TRUE,"Conts";#N/A,#N/A,TRUE,"VOS";#N/A,#N/A,TRUE,"Warrington";#N/A,#N/A,TRUE,"Widnes"}</definedName>
    <definedName name="ioykyoyu" hidden="1">{#N/A,#N/A,TRUE,"Cover";#N/A,#N/A,TRUE,"Conts";#N/A,#N/A,TRUE,"VOS";#N/A,#N/A,TRUE,"Warrington";#N/A,#N/A,TRUE,"Widnes"}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localSheetId="5" hidden="1">"c1630"</definedName>
    <definedName name="IQ_CASH_ACQUIRE_CF" localSheetId="3" hidden="1">"c116"</definedName>
    <definedName name="IQ_CASH_ACQUIRE_CF" localSheetId="4" hidden="1">"c1630"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"PwC UK Website Access"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localSheetId="5" hidden="1">"c2127"</definedName>
    <definedName name="IQ_OUTSTANDING_FILING_DATE" localSheetId="3" hidden="1">"c1023"</definedName>
    <definedName name="IQ_OUTSTANDING_FILING_DATE" localSheetId="4" hidden="1">"c2127"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"11/15/2006 11:59:13 AM"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ro" localSheetId="5" hidden="1">[17]FitOutConfCentre!#REF!</definedName>
    <definedName name="iro" localSheetId="3" hidden="1">[17]FitOutConfCentre!#REF!</definedName>
    <definedName name="iro" localSheetId="4" hidden="1">[17]FitOutConfCentre!#REF!</definedName>
    <definedName name="iro" hidden="1">[17]FitOutConfCentre!#REF!</definedName>
    <definedName name="iu" localSheetId="5" hidden="1">{#N/A,#N/A,TRUE,"Cover";#N/A,#N/A,TRUE,"Conts";#N/A,#N/A,TRUE,"VOS";#N/A,#N/A,TRUE,"Warrington";#N/A,#N/A,TRUE,"Widnes"}</definedName>
    <definedName name="iu" localSheetId="3" hidden="1">{#N/A,#N/A,TRUE,"Cover";#N/A,#N/A,TRUE,"Conts";#N/A,#N/A,TRUE,"VOS";#N/A,#N/A,TRUE,"Warrington";#N/A,#N/A,TRUE,"Widnes"}</definedName>
    <definedName name="iu" localSheetId="4" hidden="1">{#N/A,#N/A,TRUE,"Cover";#N/A,#N/A,TRUE,"Conts";#N/A,#N/A,TRUE,"VOS";#N/A,#N/A,TRUE,"Warrington";#N/A,#N/A,TRUE,"Widnes"}</definedName>
    <definedName name="iu" localSheetId="0" hidden="1">{#N/A,#N/A,TRUE,"Cover";#N/A,#N/A,TRUE,"Conts";#N/A,#N/A,TRUE,"VOS";#N/A,#N/A,TRUE,"Warrington";#N/A,#N/A,TRUE,"Widnes"}</definedName>
    <definedName name="iu" hidden="1">{#N/A,#N/A,TRUE,"Cover";#N/A,#N/A,TRUE,"Conts";#N/A,#N/A,TRUE,"VOS";#N/A,#N/A,TRUE,"Warrington";#N/A,#N/A,TRUE,"Widnes"}</definedName>
    <definedName name="iuh" localSheetId="5" hidden="1">{#N/A,#N/A,TRUE,"Cover";#N/A,#N/A,TRUE,"Conts";#N/A,#N/A,TRUE,"VOS";#N/A,#N/A,TRUE,"Warrington";#N/A,#N/A,TRUE,"Widnes"}</definedName>
    <definedName name="iuh" localSheetId="3" hidden="1">{#N/A,#N/A,TRUE,"Cover";#N/A,#N/A,TRUE,"Conts";#N/A,#N/A,TRUE,"VOS";#N/A,#N/A,TRUE,"Warrington";#N/A,#N/A,TRUE,"Widnes"}</definedName>
    <definedName name="iuh" localSheetId="4" hidden="1">{#N/A,#N/A,TRUE,"Cover";#N/A,#N/A,TRUE,"Conts";#N/A,#N/A,TRUE,"VOS";#N/A,#N/A,TRUE,"Warrington";#N/A,#N/A,TRUE,"Widnes"}</definedName>
    <definedName name="iuh" localSheetId="0" hidden="1">{#N/A,#N/A,TRUE,"Cover";#N/A,#N/A,TRUE,"Conts";#N/A,#N/A,TRUE,"VOS";#N/A,#N/A,TRUE,"Warrington";#N/A,#N/A,TRUE,"Widnes"}</definedName>
    <definedName name="iuh" hidden="1">{#N/A,#N/A,TRUE,"Cover";#N/A,#N/A,TRUE,"Conts";#N/A,#N/A,TRUE,"VOS";#N/A,#N/A,TRUE,"Warrington";#N/A,#N/A,TRUE,"Widnes"}</definedName>
    <definedName name="iui" localSheetId="5" hidden="1">{#N/A,#N/A,TRUE,"Cover";#N/A,#N/A,TRUE,"Conts";#N/A,#N/A,TRUE,"VOS";#N/A,#N/A,TRUE,"Warrington";#N/A,#N/A,TRUE,"Widnes"}</definedName>
    <definedName name="iui" localSheetId="3" hidden="1">{#N/A,#N/A,TRUE,"Cover";#N/A,#N/A,TRUE,"Conts";#N/A,#N/A,TRUE,"VOS";#N/A,#N/A,TRUE,"Warrington";#N/A,#N/A,TRUE,"Widnes"}</definedName>
    <definedName name="iui" localSheetId="4" hidden="1">{#N/A,#N/A,TRUE,"Cover";#N/A,#N/A,TRUE,"Conts";#N/A,#N/A,TRUE,"VOS";#N/A,#N/A,TRUE,"Warrington";#N/A,#N/A,TRUE,"Widnes"}</definedName>
    <definedName name="iui" localSheetId="0" hidden="1">{#N/A,#N/A,TRUE,"Cover";#N/A,#N/A,TRUE,"Conts";#N/A,#N/A,TRUE,"VOS";#N/A,#N/A,TRUE,"Warrington";#N/A,#N/A,TRUE,"Widnes"}</definedName>
    <definedName name="iui" hidden="1">{#N/A,#N/A,TRUE,"Cover";#N/A,#N/A,TRUE,"Conts";#N/A,#N/A,TRUE,"VOS";#N/A,#N/A,TRUE,"Warrington";#N/A,#N/A,TRUE,"Widnes"}</definedName>
    <definedName name="iuiou" localSheetId="5" hidden="1">{#N/A,#N/A,TRUE,"Cover";#N/A,#N/A,TRUE,"Conts";#N/A,#N/A,TRUE,"VOS";#N/A,#N/A,TRUE,"Warrington";#N/A,#N/A,TRUE,"Widnes"}</definedName>
    <definedName name="iuiou" localSheetId="3" hidden="1">{#N/A,#N/A,TRUE,"Cover";#N/A,#N/A,TRUE,"Conts";#N/A,#N/A,TRUE,"VOS";#N/A,#N/A,TRUE,"Warrington";#N/A,#N/A,TRUE,"Widnes"}</definedName>
    <definedName name="iuiou" localSheetId="4" hidden="1">{#N/A,#N/A,TRUE,"Cover";#N/A,#N/A,TRUE,"Conts";#N/A,#N/A,TRUE,"VOS";#N/A,#N/A,TRUE,"Warrington";#N/A,#N/A,TRUE,"Widnes"}</definedName>
    <definedName name="iuiou" localSheetId="0" hidden="1">{#N/A,#N/A,TRUE,"Cover";#N/A,#N/A,TRUE,"Conts";#N/A,#N/A,TRUE,"VOS";#N/A,#N/A,TRUE,"Warrington";#N/A,#N/A,TRUE,"Widnes"}</definedName>
    <definedName name="iuiou" hidden="1">{#N/A,#N/A,TRUE,"Cover";#N/A,#N/A,TRUE,"Conts";#N/A,#N/A,TRUE,"VOS";#N/A,#N/A,TRUE,"Warrington";#N/A,#N/A,TRUE,"Widnes"}</definedName>
    <definedName name="iuk" localSheetId="5" hidden="1">{#N/A,#N/A,TRUE,"Cover";#N/A,#N/A,TRUE,"Conts";#N/A,#N/A,TRUE,"VOS";#N/A,#N/A,TRUE,"Warrington";#N/A,#N/A,TRUE,"Widnes"}</definedName>
    <definedName name="iuk" localSheetId="3" hidden="1">{#N/A,#N/A,TRUE,"Cover";#N/A,#N/A,TRUE,"Conts";#N/A,#N/A,TRUE,"VOS";#N/A,#N/A,TRUE,"Warrington";#N/A,#N/A,TRUE,"Widnes"}</definedName>
    <definedName name="iuk" localSheetId="4" hidden="1">{#N/A,#N/A,TRUE,"Cover";#N/A,#N/A,TRUE,"Conts";#N/A,#N/A,TRUE,"VOS";#N/A,#N/A,TRUE,"Warrington";#N/A,#N/A,TRUE,"Widnes"}</definedName>
    <definedName name="iuk" localSheetId="0" hidden="1">{#N/A,#N/A,TRUE,"Cover";#N/A,#N/A,TRUE,"Conts";#N/A,#N/A,TRUE,"VOS";#N/A,#N/A,TRUE,"Warrington";#N/A,#N/A,TRUE,"Widnes"}</definedName>
    <definedName name="iuk" hidden="1">{#N/A,#N/A,TRUE,"Cover";#N/A,#N/A,TRUE,"Conts";#N/A,#N/A,TRUE,"VOS";#N/A,#N/A,TRUE,"Warrington";#N/A,#N/A,TRUE,"Widnes"}</definedName>
    <definedName name="iukh" localSheetId="5" hidden="1">{#N/A,#N/A,TRUE,"Cover";#N/A,#N/A,TRUE,"Conts";#N/A,#N/A,TRUE,"VOS";#N/A,#N/A,TRUE,"Warrington";#N/A,#N/A,TRUE,"Widnes"}</definedName>
    <definedName name="iukh" localSheetId="3" hidden="1">{#N/A,#N/A,TRUE,"Cover";#N/A,#N/A,TRUE,"Conts";#N/A,#N/A,TRUE,"VOS";#N/A,#N/A,TRUE,"Warrington";#N/A,#N/A,TRUE,"Widnes"}</definedName>
    <definedName name="iukh" localSheetId="4" hidden="1">{#N/A,#N/A,TRUE,"Cover";#N/A,#N/A,TRUE,"Conts";#N/A,#N/A,TRUE,"VOS";#N/A,#N/A,TRUE,"Warrington";#N/A,#N/A,TRUE,"Widnes"}</definedName>
    <definedName name="iukh" localSheetId="0" hidden="1">{#N/A,#N/A,TRUE,"Cover";#N/A,#N/A,TRUE,"Conts";#N/A,#N/A,TRUE,"VOS";#N/A,#N/A,TRUE,"Warrington";#N/A,#N/A,TRUE,"Widnes"}</definedName>
    <definedName name="iukh" hidden="1">{#N/A,#N/A,TRUE,"Cover";#N/A,#N/A,TRUE,"Conts";#N/A,#N/A,TRUE,"VOS";#N/A,#N/A,TRUE,"Warrington";#N/A,#N/A,TRUE,"Widnes"}</definedName>
    <definedName name="iulouy" localSheetId="5" hidden="1">{#N/A,#N/A,TRUE,"Cover";#N/A,#N/A,TRUE,"Conts";#N/A,#N/A,TRUE,"VOS";#N/A,#N/A,TRUE,"Warrington";#N/A,#N/A,TRUE,"Widnes"}</definedName>
    <definedName name="iulouy" localSheetId="3" hidden="1">{#N/A,#N/A,TRUE,"Cover";#N/A,#N/A,TRUE,"Conts";#N/A,#N/A,TRUE,"VOS";#N/A,#N/A,TRUE,"Warrington";#N/A,#N/A,TRUE,"Widnes"}</definedName>
    <definedName name="iulouy" localSheetId="4" hidden="1">{#N/A,#N/A,TRUE,"Cover";#N/A,#N/A,TRUE,"Conts";#N/A,#N/A,TRUE,"VOS";#N/A,#N/A,TRUE,"Warrington";#N/A,#N/A,TRUE,"Widnes"}</definedName>
    <definedName name="iulouy" localSheetId="0" hidden="1">{#N/A,#N/A,TRUE,"Cover";#N/A,#N/A,TRUE,"Conts";#N/A,#N/A,TRUE,"VOS";#N/A,#N/A,TRUE,"Warrington";#N/A,#N/A,TRUE,"Widnes"}</definedName>
    <definedName name="iulouy" hidden="1">{#N/A,#N/A,TRUE,"Cover";#N/A,#N/A,TRUE,"Conts";#N/A,#N/A,TRUE,"VOS";#N/A,#N/A,TRUE,"Warrington";#N/A,#N/A,TRUE,"Widnes"}</definedName>
    <definedName name="iuouio" localSheetId="5" hidden="1">{#N/A,#N/A,FALSE,"물량산출"}</definedName>
    <definedName name="iuouio" localSheetId="3" hidden="1">{#N/A,#N/A,FALSE,"물량산출"}</definedName>
    <definedName name="iuouio" localSheetId="4" hidden="1">{#N/A,#N/A,FALSE,"물량산출"}</definedName>
    <definedName name="iuouio" localSheetId="0" hidden="1">{#N/A,#N/A,FALSE,"물량산출"}</definedName>
    <definedName name="iuouio" hidden="1">{#N/A,#N/A,FALSE,"물량산출"}</definedName>
    <definedName name="ivrcl" localSheetId="5" hidden="1">{"'Sheet1'!$A$4386:$N$4591"}</definedName>
    <definedName name="ivrcl" localSheetId="3" hidden="1">{"'Sheet1'!$A$4386:$N$4591"}</definedName>
    <definedName name="ivrcl" localSheetId="4" hidden="1">{"'Sheet1'!$A$4386:$N$4591"}</definedName>
    <definedName name="ivrcl" localSheetId="0" hidden="1">{"'Sheet1'!$A$4386:$N$4591"}</definedName>
    <definedName name="ivrcl" hidden="1">{"'Sheet1'!$A$4386:$N$4591"}</definedName>
    <definedName name="j7uy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7uy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7u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7u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7u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djhdj" localSheetId="5" hidden="1">{#N/A,#N/A,FALSE,"CAM-G7";#N/A,#N/A,FALSE,"SPL";#N/A,#N/A,FALSE,"butt-in G7";#N/A,#N/A,FALSE,"dia-in G7";#N/A,#N/A,FALSE,"추가-STA G7"}</definedName>
    <definedName name="jdjhdj" localSheetId="3" hidden="1">{#N/A,#N/A,FALSE,"CAM-G7";#N/A,#N/A,FALSE,"SPL";#N/A,#N/A,FALSE,"butt-in G7";#N/A,#N/A,FALSE,"dia-in G7";#N/A,#N/A,FALSE,"추가-STA G7"}</definedName>
    <definedName name="jdjhdj" localSheetId="4" hidden="1">{#N/A,#N/A,FALSE,"CAM-G7";#N/A,#N/A,FALSE,"SPL";#N/A,#N/A,FALSE,"butt-in G7";#N/A,#N/A,FALSE,"dia-in G7";#N/A,#N/A,FALSE,"추가-STA G7"}</definedName>
    <definedName name="jdjhdj" localSheetId="0" hidden="1">{#N/A,#N/A,FALSE,"CAM-G7";#N/A,#N/A,FALSE,"SPL";#N/A,#N/A,FALSE,"butt-in G7";#N/A,#N/A,FALSE,"dia-in G7";#N/A,#N/A,FALSE,"추가-STA G7"}</definedName>
    <definedName name="jdjhdj" hidden="1">{#N/A,#N/A,FALSE,"CAM-G7";#N/A,#N/A,FALSE,"SPL";#N/A,#N/A,FALSE,"butt-in G7";#N/A,#N/A,FALSE,"dia-in G7";#N/A,#N/A,FALSE,"추가-STA G7"}</definedName>
    <definedName name="jfhgjfj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fhgjfj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fhgjfj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fhgjfj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fhgjf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g" localSheetId="5" hidden="1">{#N/A,#N/A,TRUE,"Cover";#N/A,#N/A,TRUE,"Conts";#N/A,#N/A,TRUE,"VOS";#N/A,#N/A,TRUE,"Warrington";#N/A,#N/A,TRUE,"Widnes"}</definedName>
    <definedName name="jg" localSheetId="3" hidden="1">{#N/A,#N/A,TRUE,"Cover";#N/A,#N/A,TRUE,"Conts";#N/A,#N/A,TRUE,"VOS";#N/A,#N/A,TRUE,"Warrington";#N/A,#N/A,TRUE,"Widnes"}</definedName>
    <definedName name="jg" localSheetId="4" hidden="1">{#N/A,#N/A,TRUE,"Cover";#N/A,#N/A,TRUE,"Conts";#N/A,#N/A,TRUE,"VOS";#N/A,#N/A,TRUE,"Warrington";#N/A,#N/A,TRUE,"Widnes"}</definedName>
    <definedName name="jg" localSheetId="0" hidden="1">{#N/A,#N/A,TRUE,"Cover";#N/A,#N/A,TRUE,"Conts";#N/A,#N/A,TRUE,"VOS";#N/A,#N/A,TRUE,"Warrington";#N/A,#N/A,TRUE,"Widnes"}</definedName>
    <definedName name="jg" hidden="1">{#N/A,#N/A,TRUE,"Cover";#N/A,#N/A,TRUE,"Conts";#N/A,#N/A,TRUE,"VOS";#N/A,#N/A,TRUE,"Warrington";#N/A,#N/A,TRUE,"Widnes"}</definedName>
    <definedName name="jghjgj" localSheetId="5" hidden="1">{#N/A,#N/A,FALSE,"물량산출"}</definedName>
    <definedName name="jghjgj" localSheetId="3" hidden="1">{#N/A,#N/A,FALSE,"물량산출"}</definedName>
    <definedName name="jghjgj" localSheetId="4" hidden="1">{#N/A,#N/A,FALSE,"물량산출"}</definedName>
    <definedName name="jghjgj" localSheetId="0" hidden="1">{#N/A,#N/A,FALSE,"물량산출"}</definedName>
    <definedName name="jghjgj" hidden="1">{#N/A,#N/A,FALSE,"물량산출"}</definedName>
    <definedName name="jghkg" localSheetId="5" hidden="1">{#N/A,#N/A,FALSE,"갑지";#N/A,#N/A,FALSE,"개요";#N/A,#N/A,FALSE,"비목별";#N/A,#N/A,FALSE,"건물별";#N/A,#N/A,FALSE,"기구표";#N/A,#N/A,FALSE,"직원투입"}</definedName>
    <definedName name="jghkg" localSheetId="3" hidden="1">{#N/A,#N/A,FALSE,"갑지";#N/A,#N/A,FALSE,"개요";#N/A,#N/A,FALSE,"비목별";#N/A,#N/A,FALSE,"건물별";#N/A,#N/A,FALSE,"기구표";#N/A,#N/A,FALSE,"직원투입"}</definedName>
    <definedName name="jghkg" localSheetId="4" hidden="1">{#N/A,#N/A,FALSE,"갑지";#N/A,#N/A,FALSE,"개요";#N/A,#N/A,FALSE,"비목별";#N/A,#N/A,FALSE,"건물별";#N/A,#N/A,FALSE,"기구표";#N/A,#N/A,FALSE,"직원투입"}</definedName>
    <definedName name="jghkg" localSheetId="0" hidden="1">{#N/A,#N/A,FALSE,"갑지";#N/A,#N/A,FALSE,"개요";#N/A,#N/A,FALSE,"비목별";#N/A,#N/A,FALSE,"건물별";#N/A,#N/A,FALSE,"기구표";#N/A,#N/A,FALSE,"직원투입"}</definedName>
    <definedName name="jghkg" hidden="1">{#N/A,#N/A,FALSE,"갑지";#N/A,#N/A,FALSE,"개요";#N/A,#N/A,FALSE,"비목별";#N/A,#N/A,FALSE,"건물별";#N/A,#N/A,FALSE,"기구표";#N/A,#N/A,FALSE,"직원투입"}</definedName>
    <definedName name="jgt" localSheetId="5" hidden="1">{"'Break down'!$A$4"}</definedName>
    <definedName name="jgt" localSheetId="3" hidden="1">{"'Break down'!$A$4"}</definedName>
    <definedName name="jgt" localSheetId="4" hidden="1">{"'Break down'!$A$4"}</definedName>
    <definedName name="jgt" localSheetId="0" hidden="1">{"'Break down'!$A$4"}</definedName>
    <definedName name="jgt" hidden="1">{"'Break down'!$A$4"}</definedName>
    <definedName name="jhfgjfj" localSheetId="5" hidden="1">{#N/A,#N/A,FALSE,"CAM-G7";#N/A,#N/A,FALSE,"SPL";#N/A,#N/A,FALSE,"butt-in G7";#N/A,#N/A,FALSE,"dia-in G7";#N/A,#N/A,FALSE,"추가-STA G7"}</definedName>
    <definedName name="jhfgjfj" localSheetId="3" hidden="1">{#N/A,#N/A,FALSE,"CAM-G7";#N/A,#N/A,FALSE,"SPL";#N/A,#N/A,FALSE,"butt-in G7";#N/A,#N/A,FALSE,"dia-in G7";#N/A,#N/A,FALSE,"추가-STA G7"}</definedName>
    <definedName name="jhfgjfj" localSheetId="4" hidden="1">{#N/A,#N/A,FALSE,"CAM-G7";#N/A,#N/A,FALSE,"SPL";#N/A,#N/A,FALSE,"butt-in G7";#N/A,#N/A,FALSE,"dia-in G7";#N/A,#N/A,FALSE,"추가-STA G7"}</definedName>
    <definedName name="jhfgjfj" localSheetId="0" hidden="1">{#N/A,#N/A,FALSE,"CAM-G7";#N/A,#N/A,FALSE,"SPL";#N/A,#N/A,FALSE,"butt-in G7";#N/A,#N/A,FALSE,"dia-in G7";#N/A,#N/A,FALSE,"추가-STA G7"}</definedName>
    <definedName name="jhfgjfj" hidden="1">{#N/A,#N/A,FALSE,"CAM-G7";#N/A,#N/A,FALSE,"SPL";#N/A,#N/A,FALSE,"butt-in G7";#N/A,#N/A,FALSE,"dia-in G7";#N/A,#N/A,FALSE,"추가-STA G7"}</definedName>
    <definedName name="jhg" localSheetId="5" hidden="1">{#N/A,#N/A,TRUE,"Cover";#N/A,#N/A,TRUE,"Conts";#N/A,#N/A,TRUE,"VOS";#N/A,#N/A,TRUE,"Warrington";#N/A,#N/A,TRUE,"Widnes"}</definedName>
    <definedName name="jhg" localSheetId="3" hidden="1">{#N/A,#N/A,TRUE,"Cover";#N/A,#N/A,TRUE,"Conts";#N/A,#N/A,TRUE,"VOS";#N/A,#N/A,TRUE,"Warrington";#N/A,#N/A,TRUE,"Widnes"}</definedName>
    <definedName name="jhg" localSheetId="4" hidden="1">{#N/A,#N/A,TRUE,"Cover";#N/A,#N/A,TRUE,"Conts";#N/A,#N/A,TRUE,"VOS";#N/A,#N/A,TRUE,"Warrington";#N/A,#N/A,TRUE,"Widnes"}</definedName>
    <definedName name="jhg" localSheetId="0" hidden="1">{#N/A,#N/A,TRUE,"Cover";#N/A,#N/A,TRUE,"Conts";#N/A,#N/A,TRUE,"VOS";#N/A,#N/A,TRUE,"Warrington";#N/A,#N/A,TRUE,"Widnes"}</definedName>
    <definedName name="jhg" hidden="1">{#N/A,#N/A,TRUE,"Cover";#N/A,#N/A,TRUE,"Conts";#N/A,#N/A,TRUE,"VOS";#N/A,#N/A,TRUE,"Warrington";#N/A,#N/A,TRUE,"Widnes"}</definedName>
    <definedName name="jhgfjfgjj" localSheetId="5" hidden="1">{#N/A,#N/A,FALSE,"운반시간"}</definedName>
    <definedName name="jhgfjfgjj" localSheetId="3" hidden="1">{#N/A,#N/A,FALSE,"운반시간"}</definedName>
    <definedName name="jhgfjfgjj" localSheetId="4" hidden="1">{#N/A,#N/A,FALSE,"운반시간"}</definedName>
    <definedName name="jhgfjfgjj" localSheetId="0" hidden="1">{#N/A,#N/A,FALSE,"운반시간"}</definedName>
    <definedName name="jhgfjfgjj" hidden="1">{#N/A,#N/A,FALSE,"운반시간"}</definedName>
    <definedName name="jhgjghj" localSheetId="5" hidden="1">{#N/A,#N/A,FALSE,"물량산출"}</definedName>
    <definedName name="jhgjghj" localSheetId="3" hidden="1">{#N/A,#N/A,FALSE,"물량산출"}</definedName>
    <definedName name="jhgjghj" localSheetId="4" hidden="1">{#N/A,#N/A,FALSE,"물량산출"}</definedName>
    <definedName name="jhgjghj" localSheetId="0" hidden="1">{#N/A,#N/A,FALSE,"물량산출"}</definedName>
    <definedName name="jhgjghj" hidden="1">{#N/A,#N/A,FALSE,"물량산출"}</definedName>
    <definedName name="jhguyb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guyb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guy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guy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guy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H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HH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H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H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H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iokjhjhbhb" hidden="1">[19]FitOutConfCentre!#REF!</definedName>
    <definedName name="jhjdf" localSheetId="5" hidden="1">{"'Break down'!$A$4"}</definedName>
    <definedName name="jhjdf" localSheetId="3" hidden="1">{"'Break down'!$A$4"}</definedName>
    <definedName name="jhjdf" localSheetId="4" hidden="1">{"'Break down'!$A$4"}</definedName>
    <definedName name="jhjdf" localSheetId="0" hidden="1">{"'Break down'!$A$4"}</definedName>
    <definedName name="jhjdf" hidden="1">{"'Break down'!$A$4"}</definedName>
    <definedName name="jhjjkjuioujk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jkjuioujk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jkjuioujk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jkjuiouj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jkjuiouj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KVBHN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KVBHN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KVBH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KVBH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KVBH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khgf" localSheetId="5" hidden="1">{#N/A,#N/A,FALSE,"갑지";#N/A,#N/A,FALSE,"개요";#N/A,#N/A,FALSE,"비목별";#N/A,#N/A,FALSE,"건물별";#N/A,#N/A,FALSE,"기구표";#N/A,#N/A,FALSE,"직원투입"}</definedName>
    <definedName name="jhkhgf" localSheetId="3" hidden="1">{#N/A,#N/A,FALSE,"갑지";#N/A,#N/A,FALSE,"개요";#N/A,#N/A,FALSE,"비목별";#N/A,#N/A,FALSE,"건물별";#N/A,#N/A,FALSE,"기구표";#N/A,#N/A,FALSE,"직원투입"}</definedName>
    <definedName name="jhkhgf" localSheetId="4" hidden="1">{#N/A,#N/A,FALSE,"갑지";#N/A,#N/A,FALSE,"개요";#N/A,#N/A,FALSE,"비목별";#N/A,#N/A,FALSE,"건물별";#N/A,#N/A,FALSE,"기구표";#N/A,#N/A,FALSE,"직원투입"}</definedName>
    <definedName name="jhkhgf" localSheetId="0" hidden="1">{#N/A,#N/A,FALSE,"갑지";#N/A,#N/A,FALSE,"개요";#N/A,#N/A,FALSE,"비목별";#N/A,#N/A,FALSE,"건물별";#N/A,#N/A,FALSE,"기구표";#N/A,#N/A,FALSE,"직원투입"}</definedName>
    <definedName name="jhkhgf" hidden="1">{#N/A,#N/A,FALSE,"갑지";#N/A,#N/A,FALSE,"개요";#N/A,#N/A,FALSE,"비목별";#N/A,#N/A,FALSE,"건물별";#N/A,#N/A,FALSE,"기구표";#N/A,#N/A,FALSE,"직원투입"}</definedName>
    <definedName name="jhkkg" localSheetId="5" hidden="1">{#N/A,#N/A,FALSE,"물량산출"}</definedName>
    <definedName name="jhkkg" localSheetId="3" hidden="1">{#N/A,#N/A,FALSE,"물량산출"}</definedName>
    <definedName name="jhkkg" localSheetId="4" hidden="1">{#N/A,#N/A,FALSE,"물량산출"}</definedName>
    <definedName name="jhkkg" localSheetId="0" hidden="1">{#N/A,#N/A,FALSE,"물량산출"}</definedName>
    <definedName name="jhkkg" hidden="1">{#N/A,#N/A,FALSE,"물량산출"}</definedName>
    <definedName name="ji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ih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i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i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i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jy" localSheetId="5" hidden="1">{"'Break down'!$A$4"}</definedName>
    <definedName name="jjy" localSheetId="3" hidden="1">{"'Break down'!$A$4"}</definedName>
    <definedName name="jjy" localSheetId="4" hidden="1">{"'Break down'!$A$4"}</definedName>
    <definedName name="jjy" localSheetId="0" hidden="1">{"'Break down'!$A$4"}</definedName>
    <definedName name="jjy" hidden="1">{"'Break down'!$A$4"}</definedName>
    <definedName name="JK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.j.oi" localSheetId="5" hidden="1">{#N/A,#N/A,TRUE,"Cover";#N/A,#N/A,TRUE,"Conts";#N/A,#N/A,TRUE,"VOS";#N/A,#N/A,TRUE,"Warrington";#N/A,#N/A,TRUE,"Widnes"}</definedName>
    <definedName name="jk.j.oi" localSheetId="3" hidden="1">{#N/A,#N/A,TRUE,"Cover";#N/A,#N/A,TRUE,"Conts";#N/A,#N/A,TRUE,"VOS";#N/A,#N/A,TRUE,"Warrington";#N/A,#N/A,TRUE,"Widnes"}</definedName>
    <definedName name="jk.j.oi" localSheetId="4" hidden="1">{#N/A,#N/A,TRUE,"Cover";#N/A,#N/A,TRUE,"Conts";#N/A,#N/A,TRUE,"VOS";#N/A,#N/A,TRUE,"Warrington";#N/A,#N/A,TRUE,"Widnes"}</definedName>
    <definedName name="jk.j.oi" localSheetId="0" hidden="1">{#N/A,#N/A,TRUE,"Cover";#N/A,#N/A,TRUE,"Conts";#N/A,#N/A,TRUE,"VOS";#N/A,#N/A,TRUE,"Warrington";#N/A,#N/A,TRUE,"Widnes"}</definedName>
    <definedName name="jk.j.oi" hidden="1">{#N/A,#N/A,TRUE,"Cover";#N/A,#N/A,TRUE,"Conts";#N/A,#N/A,TRUE,"VOS";#N/A,#N/A,TRUE,"Warrington";#N/A,#N/A,TRUE,"Widnes"}</definedName>
    <definedName name="jkghk" localSheetId="5" hidden="1">{#N/A,#N/A,FALSE,"물량산출"}</definedName>
    <definedName name="jkghk" localSheetId="3" hidden="1">{#N/A,#N/A,FALSE,"물량산출"}</definedName>
    <definedName name="jkghk" localSheetId="4" hidden="1">{#N/A,#N/A,FALSE,"물량산출"}</definedName>
    <definedName name="jkghk" localSheetId="0" hidden="1">{#N/A,#N/A,FALSE,"물량산출"}</definedName>
    <definedName name="jkghk" hidden="1">{#N/A,#N/A,FALSE,"물량산출"}</definedName>
    <definedName name="JKGKJHK" localSheetId="5" hidden="1">{#N/A,#N/A,TRUE,"Cover";#N/A,#N/A,TRUE,"Conts";#N/A,#N/A,TRUE,"VOS";#N/A,#N/A,TRUE,"Warrington";#N/A,#N/A,TRUE,"Widnes"}</definedName>
    <definedName name="JKGKJHK" localSheetId="3" hidden="1">{#N/A,#N/A,TRUE,"Cover";#N/A,#N/A,TRUE,"Conts";#N/A,#N/A,TRUE,"VOS";#N/A,#N/A,TRUE,"Warrington";#N/A,#N/A,TRUE,"Widnes"}</definedName>
    <definedName name="JKGKJHK" localSheetId="4" hidden="1">{#N/A,#N/A,TRUE,"Cover";#N/A,#N/A,TRUE,"Conts";#N/A,#N/A,TRUE,"VOS";#N/A,#N/A,TRUE,"Warrington";#N/A,#N/A,TRUE,"Widnes"}</definedName>
    <definedName name="JKGKJHK" localSheetId="0" hidden="1">{#N/A,#N/A,TRUE,"Cover";#N/A,#N/A,TRUE,"Conts";#N/A,#N/A,TRUE,"VOS";#N/A,#N/A,TRUE,"Warrington";#N/A,#N/A,TRUE,"Widnes"}</definedName>
    <definedName name="JKGKJHK" hidden="1">{#N/A,#N/A,TRUE,"Cover";#N/A,#N/A,TRUE,"Conts";#N/A,#N/A,TRUE,"VOS";#N/A,#N/A,TRUE,"Warrington";#N/A,#N/A,TRUE,"Widnes"}</definedName>
    <definedName name="jkhkh" localSheetId="5" hidden="1">{#N/A,#N/A,FALSE,"물량산출"}</definedName>
    <definedName name="jkhkh" localSheetId="3" hidden="1">{#N/A,#N/A,FALSE,"물량산출"}</definedName>
    <definedName name="jkhkh" localSheetId="4" hidden="1">{#N/A,#N/A,FALSE,"물량산출"}</definedName>
    <definedName name="jkhkh" localSheetId="0" hidden="1">{#N/A,#N/A,FALSE,"물량산출"}</definedName>
    <definedName name="jkhkh" hidden="1">{#N/A,#N/A,FALSE,"물량산출"}</definedName>
    <definedName name="jkj" localSheetId="5" hidden="1">#REF!</definedName>
    <definedName name="jkj" localSheetId="3" hidden="1">#REF!</definedName>
    <definedName name="jkj" localSheetId="4" hidden="1">#REF!</definedName>
    <definedName name="jkj" localSheetId="0" hidden="1">#REF!</definedName>
    <definedName name="jkj" hidden="1">#REF!</definedName>
    <definedName name="jkjk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jk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jk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j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j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ljljkl" localSheetId="5" hidden="1">{#N/A,#N/A,TRUE,"Cover";#N/A,#N/A,TRUE,"Conts";#N/A,#N/A,TRUE,"VOS";#N/A,#N/A,TRUE,"Warrington";#N/A,#N/A,TRUE,"Widnes"}</definedName>
    <definedName name="jkljljkl" localSheetId="3" hidden="1">{#N/A,#N/A,TRUE,"Cover";#N/A,#N/A,TRUE,"Conts";#N/A,#N/A,TRUE,"VOS";#N/A,#N/A,TRUE,"Warrington";#N/A,#N/A,TRUE,"Widnes"}</definedName>
    <definedName name="jkljljkl" localSheetId="4" hidden="1">{#N/A,#N/A,TRUE,"Cover";#N/A,#N/A,TRUE,"Conts";#N/A,#N/A,TRUE,"VOS";#N/A,#N/A,TRUE,"Warrington";#N/A,#N/A,TRUE,"Widnes"}</definedName>
    <definedName name="jkljljkl" localSheetId="0" hidden="1">{#N/A,#N/A,TRUE,"Cover";#N/A,#N/A,TRUE,"Conts";#N/A,#N/A,TRUE,"VOS";#N/A,#N/A,TRUE,"Warrington";#N/A,#N/A,TRUE,"Widnes"}</definedName>
    <definedName name="jkljljkl" hidden="1">{#N/A,#N/A,TRUE,"Cover";#N/A,#N/A,TRUE,"Conts";#N/A,#N/A,TRUE,"VOS";#N/A,#N/A,TRUE,"Warrington";#N/A,#N/A,TRUE,"Widnes"}</definedName>
    <definedName name="jktrujij" localSheetId="5" hidden="1">{#N/A,#N/A,TRUE,"Cover";#N/A,#N/A,TRUE,"Conts";#N/A,#N/A,TRUE,"VOS";#N/A,#N/A,TRUE,"Warrington";#N/A,#N/A,TRUE,"Widnes"}</definedName>
    <definedName name="jktrujij" localSheetId="3" hidden="1">{#N/A,#N/A,TRUE,"Cover";#N/A,#N/A,TRUE,"Conts";#N/A,#N/A,TRUE,"VOS";#N/A,#N/A,TRUE,"Warrington";#N/A,#N/A,TRUE,"Widnes"}</definedName>
    <definedName name="jktrujij" localSheetId="4" hidden="1">{#N/A,#N/A,TRUE,"Cover";#N/A,#N/A,TRUE,"Conts";#N/A,#N/A,TRUE,"VOS";#N/A,#N/A,TRUE,"Warrington";#N/A,#N/A,TRUE,"Widnes"}</definedName>
    <definedName name="jktrujij" localSheetId="0" hidden="1">{#N/A,#N/A,TRUE,"Cover";#N/A,#N/A,TRUE,"Conts";#N/A,#N/A,TRUE,"VOS";#N/A,#N/A,TRUE,"Warrington";#N/A,#N/A,TRUE,"Widnes"}</definedName>
    <definedName name="jktrujij" hidden="1">{#N/A,#N/A,TRUE,"Cover";#N/A,#N/A,TRUE,"Conts";#N/A,#N/A,TRUE,"VOS";#N/A,#N/A,TRUE,"Warrington";#N/A,#N/A,TRUE,"Widnes"}</definedName>
    <definedName name="jktukk" localSheetId="5" hidden="1">{#N/A,#N/A,TRUE,"Cover";#N/A,#N/A,TRUE,"Conts";#N/A,#N/A,TRUE,"VOS";#N/A,#N/A,TRUE,"Warrington";#N/A,#N/A,TRUE,"Widnes"}</definedName>
    <definedName name="jktukk" localSheetId="3" hidden="1">{#N/A,#N/A,TRUE,"Cover";#N/A,#N/A,TRUE,"Conts";#N/A,#N/A,TRUE,"VOS";#N/A,#N/A,TRUE,"Warrington";#N/A,#N/A,TRUE,"Widnes"}</definedName>
    <definedName name="jktukk" localSheetId="4" hidden="1">{#N/A,#N/A,TRUE,"Cover";#N/A,#N/A,TRUE,"Conts";#N/A,#N/A,TRUE,"VOS";#N/A,#N/A,TRUE,"Warrington";#N/A,#N/A,TRUE,"Widnes"}</definedName>
    <definedName name="jktukk" localSheetId="0" hidden="1">{#N/A,#N/A,TRUE,"Cover";#N/A,#N/A,TRUE,"Conts";#N/A,#N/A,TRUE,"VOS";#N/A,#N/A,TRUE,"Warrington";#N/A,#N/A,TRUE,"Widnes"}</definedName>
    <definedName name="jktukk" hidden="1">{#N/A,#N/A,TRUE,"Cover";#N/A,#N/A,TRUE,"Conts";#N/A,#N/A,TRUE,"VOS";#N/A,#N/A,TRUE,"Warrington";#N/A,#N/A,TRUE,"Widnes"}</definedName>
    <definedName name="JKVBHB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VBHB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VBH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VBH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VBH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y" localSheetId="5" hidden="1">{#N/A,#N/A,TRUE,"Cover";#N/A,#N/A,TRUE,"Conts";#N/A,#N/A,TRUE,"VOS";#N/A,#N/A,TRUE,"Warrington";#N/A,#N/A,TRUE,"Widnes"}</definedName>
    <definedName name="jky" localSheetId="3" hidden="1">{#N/A,#N/A,TRUE,"Cover";#N/A,#N/A,TRUE,"Conts";#N/A,#N/A,TRUE,"VOS";#N/A,#N/A,TRUE,"Warrington";#N/A,#N/A,TRUE,"Widnes"}</definedName>
    <definedName name="jky" localSheetId="4" hidden="1">{#N/A,#N/A,TRUE,"Cover";#N/A,#N/A,TRUE,"Conts";#N/A,#N/A,TRUE,"VOS";#N/A,#N/A,TRUE,"Warrington";#N/A,#N/A,TRUE,"Widnes"}</definedName>
    <definedName name="jky" localSheetId="0" hidden="1">{#N/A,#N/A,TRUE,"Cover";#N/A,#N/A,TRUE,"Conts";#N/A,#N/A,TRUE,"VOS";#N/A,#N/A,TRUE,"Warrington";#N/A,#N/A,TRUE,"Widnes"}</definedName>
    <definedName name="jky" hidden="1">{#N/A,#N/A,TRUE,"Cover";#N/A,#N/A,TRUE,"Conts";#N/A,#N/A,TRUE,"VOS";#N/A,#N/A,TRUE,"Warrington";#N/A,#N/A,TRUE,"Widnes"}</definedName>
    <definedName name="jmjkjk" localSheetId="5" hidden="1">{"'Break down'!$A$4"}</definedName>
    <definedName name="jmjkjk" localSheetId="3" hidden="1">{"'Break down'!$A$4"}</definedName>
    <definedName name="jmjkjk" localSheetId="4" hidden="1">{"'Break down'!$A$4"}</definedName>
    <definedName name="jmjkjk" localSheetId="0" hidden="1">{"'Break down'!$A$4"}</definedName>
    <definedName name="jmjkjk" hidden="1">{"'Break down'!$A$4"}</definedName>
    <definedName name="jo" localSheetId="5" hidden="1">{"'Break down'!$A$4"}</definedName>
    <definedName name="jo" localSheetId="3" hidden="1">{"'Break down'!$A$4"}</definedName>
    <definedName name="jo" localSheetId="4" hidden="1">{"'Break down'!$A$4"}</definedName>
    <definedName name="jo" localSheetId="0" hidden="1">{"'Break down'!$A$4"}</definedName>
    <definedName name="jo" hidden="1">{"'Break down'!$A$4"}</definedName>
    <definedName name="joy" localSheetId="5" hidden="1">{"'Break down'!$A$4"}</definedName>
    <definedName name="joy" localSheetId="3" hidden="1">{"'Break down'!$A$4"}</definedName>
    <definedName name="joy" localSheetId="4" hidden="1">{"'Break down'!$A$4"}</definedName>
    <definedName name="joy" localSheetId="0" hidden="1">{"'Break down'!$A$4"}</definedName>
    <definedName name="joy" hidden="1">{"'Break down'!$A$4"}</definedName>
    <definedName name="joyr" localSheetId="5" hidden="1">{"'Break down'!$A$4"}</definedName>
    <definedName name="joyr" localSheetId="3" hidden="1">{"'Break down'!$A$4"}</definedName>
    <definedName name="joyr" localSheetId="4" hidden="1">{"'Break down'!$A$4"}</definedName>
    <definedName name="joyr" localSheetId="0" hidden="1">{"'Break down'!$A$4"}</definedName>
    <definedName name="joyr" hidden="1">{"'Break down'!$A$4"}</definedName>
    <definedName name="jp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tyhjswjy" localSheetId="5" hidden="1">{#N/A,#N/A,TRUE,"Cover";#N/A,#N/A,TRUE,"Conts";#N/A,#N/A,TRUE,"VOS";#N/A,#N/A,TRUE,"Warrington";#N/A,#N/A,TRUE,"Widnes"}</definedName>
    <definedName name="jtyhjswjy" localSheetId="3" hidden="1">{#N/A,#N/A,TRUE,"Cover";#N/A,#N/A,TRUE,"Conts";#N/A,#N/A,TRUE,"VOS";#N/A,#N/A,TRUE,"Warrington";#N/A,#N/A,TRUE,"Widnes"}</definedName>
    <definedName name="jtyhjswjy" localSheetId="4" hidden="1">{#N/A,#N/A,TRUE,"Cover";#N/A,#N/A,TRUE,"Conts";#N/A,#N/A,TRUE,"VOS";#N/A,#N/A,TRUE,"Warrington";#N/A,#N/A,TRUE,"Widnes"}</definedName>
    <definedName name="jtyhjswjy" localSheetId="0" hidden="1">{#N/A,#N/A,TRUE,"Cover";#N/A,#N/A,TRUE,"Conts";#N/A,#N/A,TRUE,"VOS";#N/A,#N/A,TRUE,"Warrington";#N/A,#N/A,TRUE,"Widnes"}</definedName>
    <definedName name="jtyhjswjy" hidden="1">{#N/A,#N/A,TRUE,"Cover";#N/A,#N/A,TRUE,"Conts";#N/A,#N/A,TRUE,"VOS";#N/A,#N/A,TRUE,"Warrington";#N/A,#N/A,TRUE,"Widnes"}</definedName>
    <definedName name="ju" localSheetId="5" hidden="1">{"Output-Min",#N/A,FALSE,"Output"}</definedName>
    <definedName name="ju" localSheetId="3" hidden="1">{"Output-Min",#N/A,FALSE,"Output"}</definedName>
    <definedName name="ju" localSheetId="4" hidden="1">{"Output-Min",#N/A,FALSE,"Output"}</definedName>
    <definedName name="ju" localSheetId="0" hidden="1">{"Output-Min",#N/A,FALSE,"Output"}</definedName>
    <definedName name="ju" hidden="1">{"Output-Min",#N/A,FALSE,"Output"}</definedName>
    <definedName name="ju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g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jnkl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jnkl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jnkl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jnkl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jnk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y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y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WM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WM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W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WM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W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ytej" localSheetId="5" hidden="1">{#N/A,#N/A,FALSE,"갑지";#N/A,#N/A,FALSE,"개요";#N/A,#N/A,FALSE,"비목별";#N/A,#N/A,FALSE,"건물별";#N/A,#N/A,FALSE,"기구표";#N/A,#N/A,FALSE,"직원투입"}</definedName>
    <definedName name="jytej" localSheetId="3" hidden="1">{#N/A,#N/A,FALSE,"갑지";#N/A,#N/A,FALSE,"개요";#N/A,#N/A,FALSE,"비목별";#N/A,#N/A,FALSE,"건물별";#N/A,#N/A,FALSE,"기구표";#N/A,#N/A,FALSE,"직원투입"}</definedName>
    <definedName name="jytej" localSheetId="4" hidden="1">{#N/A,#N/A,FALSE,"갑지";#N/A,#N/A,FALSE,"개요";#N/A,#N/A,FALSE,"비목별";#N/A,#N/A,FALSE,"건물별";#N/A,#N/A,FALSE,"기구표";#N/A,#N/A,FALSE,"직원투입"}</definedName>
    <definedName name="jytej" localSheetId="0" hidden="1">{#N/A,#N/A,FALSE,"갑지";#N/A,#N/A,FALSE,"개요";#N/A,#N/A,FALSE,"비목별";#N/A,#N/A,FALSE,"건물별";#N/A,#N/A,FALSE,"기구표";#N/A,#N/A,FALSE,"직원투입"}</definedName>
    <definedName name="jytej" hidden="1">{#N/A,#N/A,FALSE,"갑지";#N/A,#N/A,FALSE,"개요";#N/A,#N/A,FALSE,"비목별";#N/A,#N/A,FALSE,"건물별";#N/A,#N/A,FALSE,"기구표";#N/A,#N/A,FALSE,"직원투입"}</definedName>
    <definedName name="k" localSheetId="3" hidden="1">#REF!</definedName>
    <definedName name="k" localSheetId="0" hidden="1">#REF!</definedName>
    <definedName name="k" hidden="1">#REF!</definedName>
    <definedName name="kasdfjhd" localSheetId="5" hidden="1">{"'Typical Costs Estimates'!$C$158:$H$161"}</definedName>
    <definedName name="kasdfjhd" localSheetId="3" hidden="1">{"'Typical Costs Estimates'!$C$158:$H$161"}</definedName>
    <definedName name="kasdfjhd" localSheetId="4" hidden="1">{"'Typical Costs Estimates'!$C$158:$H$161"}</definedName>
    <definedName name="kasdfjhd" localSheetId="0" hidden="1">{"'Typical Costs Estimates'!$C$158:$H$161"}</definedName>
    <definedName name="kasdfjhd" hidden="1">{"'Typical Costs Estimates'!$C$158:$H$161"}</definedName>
    <definedName name="kdhjdh" localSheetId="5" hidden="1">{#N/A,#N/A,FALSE,"단가표지"}</definedName>
    <definedName name="kdhjdh" localSheetId="3" hidden="1">{#N/A,#N/A,FALSE,"단가표지"}</definedName>
    <definedName name="kdhjdh" localSheetId="4" hidden="1">{#N/A,#N/A,FALSE,"단가표지"}</definedName>
    <definedName name="kdhjdh" localSheetId="0" hidden="1">{#N/A,#N/A,FALSE,"단가표지"}</definedName>
    <definedName name="kdhjdh" hidden="1">{#N/A,#N/A,FALSE,"단가표지"}</definedName>
    <definedName name="kfjdfjdj" localSheetId="5" hidden="1">{#N/A,#N/A,FALSE,"CAM-G7";#N/A,#N/A,FALSE,"SPL";#N/A,#N/A,FALSE,"butt-in G7";#N/A,#N/A,FALSE,"dia-in G7";#N/A,#N/A,FALSE,"추가-STA G7"}</definedName>
    <definedName name="kfjdfjdj" localSheetId="3" hidden="1">{#N/A,#N/A,FALSE,"CAM-G7";#N/A,#N/A,FALSE,"SPL";#N/A,#N/A,FALSE,"butt-in G7";#N/A,#N/A,FALSE,"dia-in G7";#N/A,#N/A,FALSE,"추가-STA G7"}</definedName>
    <definedName name="kfjdfjdj" localSheetId="4" hidden="1">{#N/A,#N/A,FALSE,"CAM-G7";#N/A,#N/A,FALSE,"SPL";#N/A,#N/A,FALSE,"butt-in G7";#N/A,#N/A,FALSE,"dia-in G7";#N/A,#N/A,FALSE,"추가-STA G7"}</definedName>
    <definedName name="kfjdfjdj" localSheetId="0" hidden="1">{#N/A,#N/A,FALSE,"CAM-G7";#N/A,#N/A,FALSE,"SPL";#N/A,#N/A,FALSE,"butt-in G7";#N/A,#N/A,FALSE,"dia-in G7";#N/A,#N/A,FALSE,"추가-STA G7"}</definedName>
    <definedName name="kfjdfjdj" hidden="1">{#N/A,#N/A,FALSE,"CAM-G7";#N/A,#N/A,FALSE,"SPL";#N/A,#N/A,FALSE,"butt-in G7";#N/A,#N/A,FALSE,"dia-in G7";#N/A,#N/A,FALSE,"추가-STA G7"}</definedName>
    <definedName name="KGFKLFD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GFKLFD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GFKLF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GFKLF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GFKLF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gi" localSheetId="5" hidden="1">{#N/A,#N/A,FALSE,"MARCH"}</definedName>
    <definedName name="kgi" localSheetId="3" hidden="1">{#N/A,#N/A,FALSE,"MARCH"}</definedName>
    <definedName name="kgi" localSheetId="4" hidden="1">{#N/A,#N/A,FALSE,"MARCH"}</definedName>
    <definedName name="kgi" localSheetId="0" hidden="1">{#N/A,#N/A,FALSE,"MARCH"}</definedName>
    <definedName name="kgi" hidden="1">{#N/A,#N/A,FALSE,"MARCH"}</definedName>
    <definedName name="kgj" localSheetId="5" hidden="1">{#N/A,#N/A,FALSE,"MARCH"}</definedName>
    <definedName name="kgj" localSheetId="3" hidden="1">{#N/A,#N/A,FALSE,"MARCH"}</definedName>
    <definedName name="kgj" localSheetId="4" hidden="1">{#N/A,#N/A,FALSE,"MARCH"}</definedName>
    <definedName name="kgj" localSheetId="0" hidden="1">{#N/A,#N/A,FALSE,"MARCH"}</definedName>
    <definedName name="kgj" hidden="1">{#N/A,#N/A,FALSE,"MARCH"}</definedName>
    <definedName name="kgjfgjgj" localSheetId="5" hidden="1">{#N/A,#N/A,TRUE,"Cover";#N/A,#N/A,TRUE,"Conts";#N/A,#N/A,TRUE,"VOS";#N/A,#N/A,TRUE,"Warrington";#N/A,#N/A,TRUE,"Widnes"}</definedName>
    <definedName name="kgjfgjgj" localSheetId="3" hidden="1">{#N/A,#N/A,TRUE,"Cover";#N/A,#N/A,TRUE,"Conts";#N/A,#N/A,TRUE,"VOS";#N/A,#N/A,TRUE,"Warrington";#N/A,#N/A,TRUE,"Widnes"}</definedName>
    <definedName name="kgjfgjgj" localSheetId="4" hidden="1">{#N/A,#N/A,TRUE,"Cover";#N/A,#N/A,TRUE,"Conts";#N/A,#N/A,TRUE,"VOS";#N/A,#N/A,TRUE,"Warrington";#N/A,#N/A,TRUE,"Widnes"}</definedName>
    <definedName name="kgjfgjgj" localSheetId="0" hidden="1">{#N/A,#N/A,TRUE,"Cover";#N/A,#N/A,TRUE,"Conts";#N/A,#N/A,TRUE,"VOS";#N/A,#N/A,TRUE,"Warrington";#N/A,#N/A,TRUE,"Widnes"}</definedName>
    <definedName name="kgjfgjgj" hidden="1">{#N/A,#N/A,TRUE,"Cover";#N/A,#N/A,TRUE,"Conts";#N/A,#N/A,TRUE,"VOS";#N/A,#N/A,TRUE,"Warrington";#N/A,#N/A,TRUE,"Widnes"}</definedName>
    <definedName name="khaldoun" localSheetId="5" hidden="1">{"'Break down'!$A$4"}</definedName>
    <definedName name="khaldoun" localSheetId="3" hidden="1">{"'Break down'!$A$4"}</definedName>
    <definedName name="khaldoun" localSheetId="4" hidden="1">{"'Break down'!$A$4"}</definedName>
    <definedName name="khaldoun" localSheetId="0" hidden="1">{"'Break down'!$A$4"}</definedName>
    <definedName name="khaldoun" hidden="1">{"'Break down'!$A$4"}</definedName>
    <definedName name="khfgjsdj" localSheetId="5" hidden="1">{#N/A,#N/A,FALSE,"혼합골재"}</definedName>
    <definedName name="khfgjsdj" localSheetId="3" hidden="1">{#N/A,#N/A,FALSE,"혼합골재"}</definedName>
    <definedName name="khfgjsdj" localSheetId="4" hidden="1">{#N/A,#N/A,FALSE,"혼합골재"}</definedName>
    <definedName name="khfgjsdj" localSheetId="0" hidden="1">{#N/A,#N/A,FALSE,"혼합골재"}</definedName>
    <definedName name="khfgjsdj" hidden="1">{#N/A,#N/A,FALSE,"혼합골재"}</definedName>
    <definedName name="khgfkhgf" localSheetId="5" hidden="1">{#N/A,#N/A,TRUE,"Cover";#N/A,#N/A,TRUE,"Conts";#N/A,#N/A,TRUE,"VOS";#N/A,#N/A,TRUE,"Warrington";#N/A,#N/A,TRUE,"Widnes"}</definedName>
    <definedName name="khgfkhgf" localSheetId="3" hidden="1">{#N/A,#N/A,TRUE,"Cover";#N/A,#N/A,TRUE,"Conts";#N/A,#N/A,TRUE,"VOS";#N/A,#N/A,TRUE,"Warrington";#N/A,#N/A,TRUE,"Widnes"}</definedName>
    <definedName name="khgfkhgf" localSheetId="4" hidden="1">{#N/A,#N/A,TRUE,"Cover";#N/A,#N/A,TRUE,"Conts";#N/A,#N/A,TRUE,"VOS";#N/A,#N/A,TRUE,"Warrington";#N/A,#N/A,TRUE,"Widnes"}</definedName>
    <definedName name="khgfkhgf" localSheetId="0" hidden="1">{#N/A,#N/A,TRUE,"Cover";#N/A,#N/A,TRUE,"Conts";#N/A,#N/A,TRUE,"VOS";#N/A,#N/A,TRUE,"Warrington";#N/A,#N/A,TRUE,"Widnes"}</definedName>
    <definedName name="khgfkhgf" hidden="1">{#N/A,#N/A,TRUE,"Cover";#N/A,#N/A,TRUE,"Conts";#N/A,#N/A,TRUE,"VOS";#N/A,#N/A,TRUE,"Warrington";#N/A,#N/A,TRUE,"Widnes"}</definedName>
    <definedName name="khgkhg" localSheetId="5" hidden="1">{#N/A,#N/A,FALSE,"물량산출"}</definedName>
    <definedName name="khgkhg" localSheetId="3" hidden="1">{#N/A,#N/A,FALSE,"물량산출"}</definedName>
    <definedName name="khgkhg" localSheetId="4" hidden="1">{#N/A,#N/A,FALSE,"물량산출"}</definedName>
    <definedName name="khgkhg" localSheetId="0" hidden="1">{#N/A,#N/A,FALSE,"물량산출"}</definedName>
    <definedName name="khgkhg" hidden="1">{#N/A,#N/A,FALSE,"물량산출"}</definedName>
    <definedName name="khtfy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htfy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htf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htf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htf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hthitjjkl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hthitjjkl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hthitjjkl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hthitjjkl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hthitjjk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ij" localSheetId="5" hidden="1">{#N/A,#N/A,FALSE,"MARCH"}</definedName>
    <definedName name="kij" localSheetId="3" hidden="1">{#N/A,#N/A,FALSE,"MARCH"}</definedName>
    <definedName name="kij" localSheetId="4" hidden="1">{#N/A,#N/A,FALSE,"MARCH"}</definedName>
    <definedName name="kij" localSheetId="0" hidden="1">{#N/A,#N/A,FALSE,"MARCH"}</definedName>
    <definedName name="kij" hidden="1">{#N/A,#N/A,FALSE,"MARCH"}</definedName>
    <definedName name="kj" localSheetId="5" hidden="1">{#N/A,#N/A,TRUE,"Cover";#N/A,#N/A,TRUE,"Conts";#N/A,#N/A,TRUE,"VOS";#N/A,#N/A,TRUE,"Warrington";#N/A,#N/A,TRUE,"Widnes"}</definedName>
    <definedName name="kj" localSheetId="3" hidden="1">{#N/A,#N/A,TRUE,"Cover";#N/A,#N/A,TRUE,"Conts";#N/A,#N/A,TRUE,"VOS";#N/A,#N/A,TRUE,"Warrington";#N/A,#N/A,TRUE,"Widnes"}</definedName>
    <definedName name="kj" localSheetId="4" hidden="1">{#N/A,#N/A,TRUE,"Cover";#N/A,#N/A,TRUE,"Conts";#N/A,#N/A,TRUE,"VOS";#N/A,#N/A,TRUE,"Warrington";#N/A,#N/A,TRUE,"Widnes"}</definedName>
    <definedName name="kj" localSheetId="0" hidden="1">{#N/A,#N/A,TRUE,"Cover";#N/A,#N/A,TRUE,"Conts";#N/A,#N/A,TRUE,"VOS";#N/A,#N/A,TRUE,"Warrington";#N/A,#N/A,TRUE,"Widnes"}</definedName>
    <definedName name="kj" hidden="1">{#N/A,#N/A,TRUE,"Cover";#N/A,#N/A,TRUE,"Conts";#N/A,#N/A,TRUE,"VOS";#N/A,#N/A,TRUE,"Warrington";#N/A,#N/A,TRUE,"Widnes"}</definedName>
    <definedName name="kjghfkjf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jghfkjf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jghfkjf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jghfkjf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jghfkjf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jhdjs" localSheetId="5" hidden="1">{#N/A,#N/A,FALSE,"CAM-G7";#N/A,#N/A,FALSE,"SPL";#N/A,#N/A,FALSE,"butt-in G7";#N/A,#N/A,FALSE,"dia-in G7";#N/A,#N/A,FALSE,"추가-STA G7"}</definedName>
    <definedName name="kjhdjs" localSheetId="3" hidden="1">{#N/A,#N/A,FALSE,"CAM-G7";#N/A,#N/A,FALSE,"SPL";#N/A,#N/A,FALSE,"butt-in G7";#N/A,#N/A,FALSE,"dia-in G7";#N/A,#N/A,FALSE,"추가-STA G7"}</definedName>
    <definedName name="kjhdjs" localSheetId="4" hidden="1">{#N/A,#N/A,FALSE,"CAM-G7";#N/A,#N/A,FALSE,"SPL";#N/A,#N/A,FALSE,"butt-in G7";#N/A,#N/A,FALSE,"dia-in G7";#N/A,#N/A,FALSE,"추가-STA G7"}</definedName>
    <definedName name="kjhdjs" localSheetId="0" hidden="1">{#N/A,#N/A,FALSE,"CAM-G7";#N/A,#N/A,FALSE,"SPL";#N/A,#N/A,FALSE,"butt-in G7";#N/A,#N/A,FALSE,"dia-in G7";#N/A,#N/A,FALSE,"추가-STA G7"}</definedName>
    <definedName name="kjhdjs" hidden="1">{#N/A,#N/A,FALSE,"CAM-G7";#N/A,#N/A,FALSE,"SPL";#N/A,#N/A,FALSE,"butt-in G7";#N/A,#N/A,FALSE,"dia-in G7";#N/A,#N/A,FALSE,"추가-STA G7"}</definedName>
    <definedName name="kjhgfdjdj" localSheetId="5" hidden="1">{#N/A,#N/A,FALSE,"물량산출"}</definedName>
    <definedName name="kjhgfdjdj" localSheetId="3" hidden="1">{#N/A,#N/A,FALSE,"물량산출"}</definedName>
    <definedName name="kjhgfdjdj" localSheetId="4" hidden="1">{#N/A,#N/A,FALSE,"물량산출"}</definedName>
    <definedName name="kjhgfdjdj" localSheetId="0" hidden="1">{#N/A,#N/A,FALSE,"물량산출"}</definedName>
    <definedName name="kjhgfdjdj" hidden="1">{#N/A,#N/A,FALSE,"물량산출"}</definedName>
    <definedName name="KJHIUBNJK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JHIUBNJK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JHIUBNJK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JHIUBNJ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JHIUBNJ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jhkhk" localSheetId="5" hidden="1">{#N/A,#N/A,FALSE,"갑지";#N/A,#N/A,FALSE,"개요";#N/A,#N/A,FALSE,"비목별";#N/A,#N/A,FALSE,"건물별";#N/A,#N/A,FALSE,"기구표";#N/A,#N/A,FALSE,"직원투입"}</definedName>
    <definedName name="kjhkhk" localSheetId="3" hidden="1">{#N/A,#N/A,FALSE,"갑지";#N/A,#N/A,FALSE,"개요";#N/A,#N/A,FALSE,"비목별";#N/A,#N/A,FALSE,"건물별";#N/A,#N/A,FALSE,"기구표";#N/A,#N/A,FALSE,"직원투입"}</definedName>
    <definedName name="kjhkhk" localSheetId="4" hidden="1">{#N/A,#N/A,FALSE,"갑지";#N/A,#N/A,FALSE,"개요";#N/A,#N/A,FALSE,"비목별";#N/A,#N/A,FALSE,"건물별";#N/A,#N/A,FALSE,"기구표";#N/A,#N/A,FALSE,"직원투입"}</definedName>
    <definedName name="kjhkhk" localSheetId="0" hidden="1">{#N/A,#N/A,FALSE,"갑지";#N/A,#N/A,FALSE,"개요";#N/A,#N/A,FALSE,"비목별";#N/A,#N/A,FALSE,"건물별";#N/A,#N/A,FALSE,"기구표";#N/A,#N/A,FALSE,"직원투입"}</definedName>
    <definedName name="kjhkhk" hidden="1">{#N/A,#N/A,FALSE,"갑지";#N/A,#N/A,FALSE,"개요";#N/A,#N/A,FALSE,"비목별";#N/A,#N/A,FALSE,"건물별";#N/A,#N/A,FALSE,"기구표";#N/A,#N/A,FALSE,"직원투입"}</definedName>
    <definedName name="kjhkj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i" localSheetId="5" hidden="1">{#N/A,#N/A,FALSE,"MARCH"}</definedName>
    <definedName name="kji" localSheetId="3" hidden="1">{#N/A,#N/A,FALSE,"MARCH"}</definedName>
    <definedName name="kji" localSheetId="4" hidden="1">{#N/A,#N/A,FALSE,"MARCH"}</definedName>
    <definedName name="kji" localSheetId="0" hidden="1">{#N/A,#N/A,FALSE,"MARCH"}</definedName>
    <definedName name="kji" hidden="1">{#N/A,#N/A,FALSE,"MARCH"}</definedName>
    <definedName name="kkl" localSheetId="5" hidden="1">{#N/A,#N/A,FALSE,"Overall Trade &amp; Area";#N/A,#N/A,FALSE,"Overall EPC";#N/A,#N/A,FALSE,"EPC-TTIL";#N/A,#N/A,FALSE,"EPC-1";#N/A,#N/A,FALSE,"EPC-2";#N/A,#N/A,FALSE,"TR"}</definedName>
    <definedName name="kkl" localSheetId="3" hidden="1">{#N/A,#N/A,FALSE,"Overall Trade &amp; Area";#N/A,#N/A,FALSE,"Overall EPC";#N/A,#N/A,FALSE,"EPC-TTIL";#N/A,#N/A,FALSE,"EPC-1";#N/A,#N/A,FALSE,"EPC-2";#N/A,#N/A,FALSE,"TR"}</definedName>
    <definedName name="kkl" localSheetId="4" hidden="1">{#N/A,#N/A,FALSE,"Overall Trade &amp; Area";#N/A,#N/A,FALSE,"Overall EPC";#N/A,#N/A,FALSE,"EPC-TTIL";#N/A,#N/A,FALSE,"EPC-1";#N/A,#N/A,FALSE,"EPC-2";#N/A,#N/A,FALSE,"TR"}</definedName>
    <definedName name="kkl" localSheetId="0" hidden="1">{#N/A,#N/A,FALSE,"Overall Trade &amp; Area";#N/A,#N/A,FALSE,"Overall EPC";#N/A,#N/A,FALSE,"EPC-TTIL";#N/A,#N/A,FALSE,"EPC-1";#N/A,#N/A,FALSE,"EPC-2";#N/A,#N/A,FALSE,"TR"}</definedName>
    <definedName name="kkl" hidden="1">{#N/A,#N/A,FALSE,"Overall Trade &amp; Area";#N/A,#N/A,FALSE,"Overall EPC";#N/A,#N/A,FALSE,"EPC-TTIL";#N/A,#N/A,FALSE,"EPC-1";#N/A,#N/A,FALSE,"EPC-2";#N/A,#N/A,FALSE,"TR"}</definedName>
    <definedName name="kklmlk" localSheetId="5" hidden="1">{#N/A,#N/A,TRUE,"Cover";#N/A,#N/A,TRUE,"Conts";#N/A,#N/A,TRUE,"VOS";#N/A,#N/A,TRUE,"Warrington";#N/A,#N/A,TRUE,"Widnes"}</definedName>
    <definedName name="kklmlk" localSheetId="3" hidden="1">{#N/A,#N/A,TRUE,"Cover";#N/A,#N/A,TRUE,"Conts";#N/A,#N/A,TRUE,"VOS";#N/A,#N/A,TRUE,"Warrington";#N/A,#N/A,TRUE,"Widnes"}</definedName>
    <definedName name="kklmlk" localSheetId="4" hidden="1">{#N/A,#N/A,TRUE,"Cover";#N/A,#N/A,TRUE,"Conts";#N/A,#N/A,TRUE,"VOS";#N/A,#N/A,TRUE,"Warrington";#N/A,#N/A,TRUE,"Widnes"}</definedName>
    <definedName name="kklmlk" localSheetId="0" hidden="1">{#N/A,#N/A,TRUE,"Cover";#N/A,#N/A,TRUE,"Conts";#N/A,#N/A,TRUE,"VOS";#N/A,#N/A,TRUE,"Warrington";#N/A,#N/A,TRUE,"Widnes"}</definedName>
    <definedName name="kklmlk" hidden="1">{#N/A,#N/A,TRUE,"Cover";#N/A,#N/A,TRUE,"Conts";#N/A,#N/A,TRUE,"VOS";#N/A,#N/A,TRUE,"Warrington";#N/A,#N/A,TRUE,"Widnes"}</definedName>
    <definedName name="klkloo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lkloo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lkloo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lkloo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lklo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lyhmmkh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lyhmmkhh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lyhmmkh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lyhmmkh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lyhmmkh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" localSheetId="5" hidden="1">{"'Break down'!$A$4"}</definedName>
    <definedName name="KO" localSheetId="3" hidden="1">{"'Break down'!$A$4"}</definedName>
    <definedName name="KO" localSheetId="4" hidden="1">{"'Break down'!$A$4"}</definedName>
    <definedName name="KO" localSheetId="0" hidden="1">{"'Break down'!$A$4"}</definedName>
    <definedName name="KO" hidden="1">{"'Break down'!$A$4"}</definedName>
    <definedName name="koljl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jl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jl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jl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j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k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k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k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ryk" localSheetId="5" hidden="1">{#N/A,#N/A,TRUE,"Cover";#N/A,#N/A,TRUE,"Conts";#N/A,#N/A,TRUE,"VOS";#N/A,#N/A,TRUE,"Warrington";#N/A,#N/A,TRUE,"Widnes"}</definedName>
    <definedName name="kryk" localSheetId="3" hidden="1">{#N/A,#N/A,TRUE,"Cover";#N/A,#N/A,TRUE,"Conts";#N/A,#N/A,TRUE,"VOS";#N/A,#N/A,TRUE,"Warrington";#N/A,#N/A,TRUE,"Widnes"}</definedName>
    <definedName name="kryk" localSheetId="4" hidden="1">{#N/A,#N/A,TRUE,"Cover";#N/A,#N/A,TRUE,"Conts";#N/A,#N/A,TRUE,"VOS";#N/A,#N/A,TRUE,"Warrington";#N/A,#N/A,TRUE,"Widnes"}</definedName>
    <definedName name="kryk" localSheetId="0" hidden="1">{#N/A,#N/A,TRUE,"Cover";#N/A,#N/A,TRUE,"Conts";#N/A,#N/A,TRUE,"VOS";#N/A,#N/A,TRUE,"Warrington";#N/A,#N/A,TRUE,"Widnes"}</definedName>
    <definedName name="kryk" hidden="1">{#N/A,#N/A,TRUE,"Cover";#N/A,#N/A,TRUE,"Conts";#N/A,#N/A,TRUE,"VOS";#N/A,#N/A,TRUE,"Warrington";#N/A,#N/A,TRUE,"Widnes"}</definedName>
    <definedName name="kui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ui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u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u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u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YSTH" localSheetId="5" hidden="1">{#N/A,#N/A,TRUE,"Cover";#N/A,#N/A,TRUE,"Conts";#N/A,#N/A,TRUE,"VOS";#N/A,#N/A,TRUE,"Warrington";#N/A,#N/A,TRUE,"Widnes"}</definedName>
    <definedName name="KYSTH" localSheetId="3" hidden="1">{#N/A,#N/A,TRUE,"Cover";#N/A,#N/A,TRUE,"Conts";#N/A,#N/A,TRUE,"VOS";#N/A,#N/A,TRUE,"Warrington";#N/A,#N/A,TRUE,"Widnes"}</definedName>
    <definedName name="KYSTH" localSheetId="4" hidden="1">{#N/A,#N/A,TRUE,"Cover";#N/A,#N/A,TRUE,"Conts";#N/A,#N/A,TRUE,"VOS";#N/A,#N/A,TRUE,"Warrington";#N/A,#N/A,TRUE,"Widnes"}</definedName>
    <definedName name="KYSTH" localSheetId="0" hidden="1">{#N/A,#N/A,TRUE,"Cover";#N/A,#N/A,TRUE,"Conts";#N/A,#N/A,TRUE,"VOS";#N/A,#N/A,TRUE,"Warrington";#N/A,#N/A,TRUE,"Widnes"}</definedName>
    <definedName name="KYSTH" hidden="1">{#N/A,#N/A,TRUE,"Cover";#N/A,#N/A,TRUE,"Conts";#N/A,#N/A,TRUE,"VOS";#N/A,#N/A,TRUE,"Warrington";#N/A,#N/A,TRUE,"Widnes"}</definedName>
    <definedName name="ledger" localSheetId="5" hidden="1">{"'Break down'!$A$4"}</definedName>
    <definedName name="ledger" localSheetId="3" hidden="1">{"'Break down'!$A$4"}</definedName>
    <definedName name="ledger" localSheetId="4" hidden="1">{"'Break down'!$A$4"}</definedName>
    <definedName name="ledger" localSheetId="0" hidden="1">{"'Break down'!$A$4"}</definedName>
    <definedName name="ledger" hidden="1">{"'Break down'!$A$4"}</definedName>
    <definedName name="level" localSheetId="5" hidden="1">{#N/A,#N/A,TRUE,"Cover";#N/A,#N/A,TRUE,"Conts";#N/A,#N/A,TRUE,"VOS";#N/A,#N/A,TRUE,"Warrington";#N/A,#N/A,TRUE,"Widnes"}</definedName>
    <definedName name="level" localSheetId="3" hidden="1">{#N/A,#N/A,TRUE,"Cover";#N/A,#N/A,TRUE,"Conts";#N/A,#N/A,TRUE,"VOS";#N/A,#N/A,TRUE,"Warrington";#N/A,#N/A,TRUE,"Widnes"}</definedName>
    <definedName name="level" localSheetId="4" hidden="1">{#N/A,#N/A,TRUE,"Cover";#N/A,#N/A,TRUE,"Conts";#N/A,#N/A,TRUE,"VOS";#N/A,#N/A,TRUE,"Warrington";#N/A,#N/A,TRUE,"Widnes"}</definedName>
    <definedName name="level" localSheetId="0" hidden="1">{#N/A,#N/A,TRUE,"Cover";#N/A,#N/A,TRUE,"Conts";#N/A,#N/A,TRUE,"VOS";#N/A,#N/A,TRUE,"Warrington";#N/A,#N/A,TRUE,"Widnes"}</definedName>
    <definedName name="level" hidden="1">{#N/A,#N/A,TRUE,"Cover";#N/A,#N/A,TRUE,"Conts";#N/A,#N/A,TRUE,"VOS";#N/A,#N/A,TRUE,"Warrington";#N/A,#N/A,TRUE,"Widnes"}</definedName>
    <definedName name="level3" localSheetId="5" hidden="1">{#N/A,#N/A,TRUE,"Cover";#N/A,#N/A,TRUE,"Conts";#N/A,#N/A,TRUE,"VOS";#N/A,#N/A,TRUE,"Warrington";#N/A,#N/A,TRUE,"Widnes"}</definedName>
    <definedName name="level3" localSheetId="3" hidden="1">{#N/A,#N/A,TRUE,"Cover";#N/A,#N/A,TRUE,"Conts";#N/A,#N/A,TRUE,"VOS";#N/A,#N/A,TRUE,"Warrington";#N/A,#N/A,TRUE,"Widnes"}</definedName>
    <definedName name="level3" localSheetId="4" hidden="1">{#N/A,#N/A,TRUE,"Cover";#N/A,#N/A,TRUE,"Conts";#N/A,#N/A,TRUE,"VOS";#N/A,#N/A,TRUE,"Warrington";#N/A,#N/A,TRUE,"Widnes"}</definedName>
    <definedName name="level3" localSheetId="0" hidden="1">{#N/A,#N/A,TRUE,"Cover";#N/A,#N/A,TRUE,"Conts";#N/A,#N/A,TRUE,"VOS";#N/A,#N/A,TRUE,"Warrington";#N/A,#N/A,TRUE,"Widnes"}</definedName>
    <definedName name="level3" hidden="1">{#N/A,#N/A,TRUE,"Cover";#N/A,#N/A,TRUE,"Conts";#N/A,#N/A,TRUE,"VOS";#N/A,#N/A,TRUE,"Warrington";#N/A,#N/A,TRUE,"Widnes"}</definedName>
    <definedName name="lgoguliu" localSheetId="5" hidden="1">{#N/A,#N/A,TRUE,"Cover";#N/A,#N/A,TRUE,"Conts";#N/A,#N/A,TRUE,"VOS";#N/A,#N/A,TRUE,"Warrington";#N/A,#N/A,TRUE,"Widnes"}</definedName>
    <definedName name="lgoguliu" localSheetId="3" hidden="1">{#N/A,#N/A,TRUE,"Cover";#N/A,#N/A,TRUE,"Conts";#N/A,#N/A,TRUE,"VOS";#N/A,#N/A,TRUE,"Warrington";#N/A,#N/A,TRUE,"Widnes"}</definedName>
    <definedName name="lgoguliu" localSheetId="4" hidden="1">{#N/A,#N/A,TRUE,"Cover";#N/A,#N/A,TRUE,"Conts";#N/A,#N/A,TRUE,"VOS";#N/A,#N/A,TRUE,"Warrington";#N/A,#N/A,TRUE,"Widnes"}</definedName>
    <definedName name="lgoguliu" localSheetId="0" hidden="1">{#N/A,#N/A,TRUE,"Cover";#N/A,#N/A,TRUE,"Conts";#N/A,#N/A,TRUE,"VOS";#N/A,#N/A,TRUE,"Warrington";#N/A,#N/A,TRUE,"Widnes"}</definedName>
    <definedName name="lgoguliu" hidden="1">{#N/A,#N/A,TRUE,"Cover";#N/A,#N/A,TRUE,"Conts";#N/A,#N/A,TRUE,"VOS";#N/A,#N/A,TRUE,"Warrington";#N/A,#N/A,TRUE,"Widnes"}</definedName>
    <definedName name="lifts" localSheetId="5" hidden="1">'[1]Rate Analysis'!#REF!</definedName>
    <definedName name="lifts" localSheetId="3" hidden="1">'[1]Rate Analysis'!#REF!</definedName>
    <definedName name="lifts" localSheetId="4" hidden="1">'[1]Rate Analysis'!#REF!</definedName>
    <definedName name="lifts" hidden="1">'[2]Rate Analysis'!#REF!</definedName>
    <definedName name="limcount" localSheetId="5" hidden="1">1</definedName>
    <definedName name="limcount" localSheetId="3" hidden="1">3</definedName>
    <definedName name="limcount" localSheetId="4" hidden="1">1</definedName>
    <definedName name="limcount" hidden="1">1</definedName>
    <definedName name="lina" localSheetId="5" hidden="1">#REF!</definedName>
    <definedName name="lina" localSheetId="4" hidden="1">#REF!</definedName>
    <definedName name="lina" hidden="1">#REF!</definedName>
    <definedName name="liop" localSheetId="5" hidden="1">{"'Break down'!$A$4"}</definedName>
    <definedName name="liop" localSheetId="3" hidden="1">{"'Break down'!$A$4"}</definedName>
    <definedName name="liop" localSheetId="4" hidden="1">{"'Break down'!$A$4"}</definedName>
    <definedName name="liop" localSheetId="0" hidden="1">{"'Break down'!$A$4"}</definedName>
    <definedName name="liop" hidden="1">{"'Break down'!$A$4"}</definedName>
    <definedName name="list01" localSheetId="5" hidden="1">{#N/A,#N/A,TRUE,"Basic";#N/A,#N/A,TRUE,"EXT-TABLE";#N/A,#N/A,TRUE,"STEEL";#N/A,#N/A,TRUE,"INT-Table";#N/A,#N/A,TRUE,"STEEL";#N/A,#N/A,TRUE,"Door"}</definedName>
    <definedName name="list01" localSheetId="3" hidden="1">{#N/A,#N/A,TRUE,"Basic";#N/A,#N/A,TRUE,"EXT-TABLE";#N/A,#N/A,TRUE,"STEEL";#N/A,#N/A,TRUE,"INT-Table";#N/A,#N/A,TRUE,"STEEL";#N/A,#N/A,TRUE,"Door"}</definedName>
    <definedName name="list01" localSheetId="4" hidden="1">{#N/A,#N/A,TRUE,"Basic";#N/A,#N/A,TRUE,"EXT-TABLE";#N/A,#N/A,TRUE,"STEEL";#N/A,#N/A,TRUE,"INT-Table";#N/A,#N/A,TRUE,"STEEL";#N/A,#N/A,TRUE,"Door"}</definedName>
    <definedName name="list01" localSheetId="0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2" localSheetId="5" hidden="1">{#N/A,#N/A,TRUE,"Basic";#N/A,#N/A,TRUE,"EXT-TABLE";#N/A,#N/A,TRUE,"STEEL";#N/A,#N/A,TRUE,"INT-Table";#N/A,#N/A,TRUE,"STEEL";#N/A,#N/A,TRUE,"Door"}</definedName>
    <definedName name="list02" localSheetId="3" hidden="1">{#N/A,#N/A,TRUE,"Basic";#N/A,#N/A,TRUE,"EXT-TABLE";#N/A,#N/A,TRUE,"STEEL";#N/A,#N/A,TRUE,"INT-Table";#N/A,#N/A,TRUE,"STEEL";#N/A,#N/A,TRUE,"Door"}</definedName>
    <definedName name="list02" localSheetId="4" hidden="1">{#N/A,#N/A,TRUE,"Basic";#N/A,#N/A,TRUE,"EXT-TABLE";#N/A,#N/A,TRUE,"STEEL";#N/A,#N/A,TRUE,"INT-Table";#N/A,#N/A,TRUE,"STEEL";#N/A,#N/A,TRUE,"Door"}</definedName>
    <definedName name="list02" localSheetId="0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jkhg" localSheetId="5" hidden="1">#REF!</definedName>
    <definedName name="ljkhg" localSheetId="3" hidden="1">#REF!</definedName>
    <definedName name="ljkhg" localSheetId="4" hidden="1">#REF!</definedName>
    <definedName name="ljkhg" localSheetId="0" hidden="1">#REF!</definedName>
    <definedName name="ljkhg" hidden="1">#REF!</definedName>
    <definedName name="lk" localSheetId="5" hidden="1">[17]FitOutConfCentre!#REF!</definedName>
    <definedName name="lk" localSheetId="3" hidden="1">[17]FitOutConfCentre!#REF!</definedName>
    <definedName name="lk" localSheetId="4" hidden="1">[17]FitOutConfCentre!#REF!</definedName>
    <definedName name="lk" localSheetId="0" hidden="1">[17]FitOutConfCentre!#REF!</definedName>
    <definedName name="lk" hidden="1">[17]FitOutConfCentre!#REF!</definedName>
    <definedName name="lkjikjoi" localSheetId="5" hidden="1">{#N/A,#N/A,TRUE,"Cover";#N/A,#N/A,TRUE,"Conts";#N/A,#N/A,TRUE,"VOS";#N/A,#N/A,TRUE,"Warrington";#N/A,#N/A,TRUE,"Widnes"}</definedName>
    <definedName name="lkjikjoi" localSheetId="3" hidden="1">{#N/A,#N/A,TRUE,"Cover";#N/A,#N/A,TRUE,"Conts";#N/A,#N/A,TRUE,"VOS";#N/A,#N/A,TRUE,"Warrington";#N/A,#N/A,TRUE,"Widnes"}</definedName>
    <definedName name="lkjikjoi" localSheetId="4" hidden="1">{#N/A,#N/A,TRUE,"Cover";#N/A,#N/A,TRUE,"Conts";#N/A,#N/A,TRUE,"VOS";#N/A,#N/A,TRUE,"Warrington";#N/A,#N/A,TRUE,"Widnes"}</definedName>
    <definedName name="lkjikjoi" localSheetId="0" hidden="1">{#N/A,#N/A,TRUE,"Cover";#N/A,#N/A,TRUE,"Conts";#N/A,#N/A,TRUE,"VOS";#N/A,#N/A,TRUE,"Warrington";#N/A,#N/A,TRUE,"Widnes"}</definedName>
    <definedName name="lkjikjoi" hidden="1">{#N/A,#N/A,TRUE,"Cover";#N/A,#N/A,TRUE,"Conts";#N/A,#N/A,TRUE,"VOS";#N/A,#N/A,TRUE,"Warrington";#N/A,#N/A,TRUE,"Widnes"}</definedName>
    <definedName name="lkjljl" localSheetId="5" hidden="1">{#N/A,#N/A,FALSE,"혼합골재"}</definedName>
    <definedName name="lkjljl" localSheetId="3" hidden="1">{#N/A,#N/A,FALSE,"혼합골재"}</definedName>
    <definedName name="lkjljl" localSheetId="4" hidden="1">{#N/A,#N/A,FALSE,"혼합골재"}</definedName>
    <definedName name="lkjljl" localSheetId="0" hidden="1">{#N/A,#N/A,FALSE,"혼합골재"}</definedName>
    <definedName name="lkjljl" hidden="1">{#N/A,#N/A,FALSE,"혼합골재"}</definedName>
    <definedName name="LKL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oj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koj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ko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ko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ko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kop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kop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kop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kop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ko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lll" localSheetId="5" hidden="1">{"'Break down'!$A$4"}</definedName>
    <definedName name="llll" localSheetId="3" hidden="1">{"'Break down'!$A$4"}</definedName>
    <definedName name="llll" localSheetId="4" hidden="1">{"'Break down'!$A$4"}</definedName>
    <definedName name="llll" localSheetId="0" hidden="1">{"'Break down'!$A$4"}</definedName>
    <definedName name="llll" hidden="1">{"'Break down'!$A$4"}</definedName>
    <definedName name="lllll" localSheetId="5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0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oi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i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k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k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k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PO0O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PO0O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PO0O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PO0O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PO0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4TKPOR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4TKPORG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4TKPOR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4TKPOR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4TKPOR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" localSheetId="5" hidden="1">{#N/A,#N/A,TRUE,"Cover";#N/A,#N/A,TRUE,"Conts";#N/A,#N/A,TRUE,"VOS";#N/A,#N/A,TRUE,"Warrington";#N/A,#N/A,TRUE,"Widnes"}</definedName>
    <definedName name="ma" localSheetId="3" hidden="1">{#N/A,#N/A,TRUE,"Cover";#N/A,#N/A,TRUE,"Conts";#N/A,#N/A,TRUE,"VOS";#N/A,#N/A,TRUE,"Warrington";#N/A,#N/A,TRUE,"Widnes"}</definedName>
    <definedName name="ma" localSheetId="4" hidden="1">{#N/A,#N/A,TRUE,"Cover";#N/A,#N/A,TRUE,"Conts";#N/A,#N/A,TRUE,"VOS";#N/A,#N/A,TRUE,"Warrington";#N/A,#N/A,TRUE,"Widnes"}</definedName>
    <definedName name="ma" localSheetId="0" hidden="1">{#N/A,#N/A,TRUE,"Cover";#N/A,#N/A,TRUE,"Conts";#N/A,#N/A,TRUE,"VOS";#N/A,#N/A,TRUE,"Warrington";#N/A,#N/A,TRUE,"Widnes"}</definedName>
    <definedName name="ma" hidden="1">{#N/A,#N/A,TRUE,"Cover";#N/A,#N/A,TRUE,"Conts";#N/A,#N/A,TRUE,"VOS";#N/A,#N/A,TRUE,"Warrington";#N/A,#N/A,TRUE,"Widnes"}</definedName>
    <definedName name="Machinary" localSheetId="5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3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4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n" localSheetId="3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11B" localSheetId="5" hidden="1">{#N/A,#N/A,TRUE,"arnitower";#N/A,#N/A,TRUE,"arnigarage "}</definedName>
    <definedName name="MAN11B" localSheetId="3" hidden="1">{#N/A,#N/A,TRUE,"arnitower";#N/A,#N/A,TRUE,"arnigarage "}</definedName>
    <definedName name="MAN11B" localSheetId="4" hidden="1">{#N/A,#N/A,TRUE,"arnitower";#N/A,#N/A,TRUE,"arnigarage "}</definedName>
    <definedName name="MAN11B" localSheetId="0" hidden="1">{#N/A,#N/A,TRUE,"arnitower";#N/A,#N/A,TRUE,"arnigarage "}</definedName>
    <definedName name="MAN11B" hidden="1">{#N/A,#N/A,TRUE,"arnitower";#N/A,#N/A,TRUE,"arnigarage "}</definedName>
    <definedName name="May" localSheetId="5" hidden="1">{#N/A,#N/A,FALSE,"MARCH"}</definedName>
    <definedName name="May" localSheetId="3" hidden="1">{#N/A,#N/A,FALSE,"MARCH"}</definedName>
    <definedName name="May" localSheetId="4" hidden="1">{#N/A,#N/A,FALSE,"MARCH"}</definedName>
    <definedName name="May" localSheetId="0" hidden="1">{#N/A,#N/A,FALSE,"MARCH"}</definedName>
    <definedName name="May" hidden="1">{#N/A,#N/A,FALSE,"MARCH"}</definedName>
    <definedName name="MCCO" localSheetId="5" hidden="1">{#N/A,#N/A,FALSE,"CCTV"}</definedName>
    <definedName name="MCCO" localSheetId="3" hidden="1">{#N/A,#N/A,FALSE,"CCTV"}</definedName>
    <definedName name="MCCO" localSheetId="4" hidden="1">{#N/A,#N/A,FALSE,"CCTV"}</definedName>
    <definedName name="MCCO" localSheetId="0" hidden="1">{#N/A,#N/A,FALSE,"CCTV"}</definedName>
    <definedName name="MCCO" hidden="1">{#N/A,#N/A,FALSE,"CCTV"}</definedName>
    <definedName name="MCCO10" localSheetId="5" hidden="1">{#N/A,#N/A,FALSE,"CCTV"}</definedName>
    <definedName name="MCCO10" localSheetId="3" hidden="1">{#N/A,#N/A,FALSE,"CCTV"}</definedName>
    <definedName name="MCCO10" localSheetId="4" hidden="1">{#N/A,#N/A,FALSE,"CCTV"}</definedName>
    <definedName name="MCCO10" localSheetId="0" hidden="1">{#N/A,#N/A,FALSE,"CCTV"}</definedName>
    <definedName name="MCCO10" hidden="1">{#N/A,#N/A,FALSE,"CCTV"}</definedName>
    <definedName name="MCCO11" localSheetId="5" hidden="1">{#N/A,#N/A,FALSE,"CCTV"}</definedName>
    <definedName name="MCCO11" localSheetId="3" hidden="1">{#N/A,#N/A,FALSE,"CCTV"}</definedName>
    <definedName name="MCCO11" localSheetId="4" hidden="1">{#N/A,#N/A,FALSE,"CCTV"}</definedName>
    <definedName name="MCCO11" localSheetId="0" hidden="1">{#N/A,#N/A,FALSE,"CCTV"}</definedName>
    <definedName name="MCCO11" hidden="1">{#N/A,#N/A,FALSE,"CCTV"}</definedName>
    <definedName name="MCCO12" localSheetId="5" hidden="1">{#N/A,#N/A,FALSE,"CCTV"}</definedName>
    <definedName name="MCCO12" localSheetId="3" hidden="1">{#N/A,#N/A,FALSE,"CCTV"}</definedName>
    <definedName name="MCCO12" localSheetId="4" hidden="1">{#N/A,#N/A,FALSE,"CCTV"}</definedName>
    <definedName name="MCCO12" localSheetId="0" hidden="1">{#N/A,#N/A,FALSE,"CCTV"}</definedName>
    <definedName name="MCCO12" hidden="1">{#N/A,#N/A,FALSE,"CCTV"}</definedName>
    <definedName name="MCCO13" localSheetId="5" hidden="1">{#N/A,#N/A,FALSE,"CCTV"}</definedName>
    <definedName name="MCCO13" localSheetId="3" hidden="1">{#N/A,#N/A,FALSE,"CCTV"}</definedName>
    <definedName name="MCCO13" localSheetId="4" hidden="1">{#N/A,#N/A,FALSE,"CCTV"}</definedName>
    <definedName name="MCCO13" localSheetId="0" hidden="1">{#N/A,#N/A,FALSE,"CCTV"}</definedName>
    <definedName name="MCCO13" hidden="1">{#N/A,#N/A,FALSE,"CCTV"}</definedName>
    <definedName name="MCCO3" localSheetId="5" hidden="1">{#N/A,#N/A,FALSE,"CCTV"}</definedName>
    <definedName name="MCCO3" localSheetId="3" hidden="1">{#N/A,#N/A,FALSE,"CCTV"}</definedName>
    <definedName name="MCCO3" localSheetId="4" hidden="1">{#N/A,#N/A,FALSE,"CCTV"}</definedName>
    <definedName name="MCCO3" localSheetId="0" hidden="1">{#N/A,#N/A,FALSE,"CCTV"}</definedName>
    <definedName name="MCCO3" hidden="1">{#N/A,#N/A,FALSE,"CCTV"}</definedName>
    <definedName name="MCCO4" localSheetId="5" hidden="1">{#N/A,#N/A,FALSE,"CCTV"}</definedName>
    <definedName name="MCCO4" localSheetId="3" hidden="1">{#N/A,#N/A,FALSE,"CCTV"}</definedName>
    <definedName name="MCCO4" localSheetId="4" hidden="1">{#N/A,#N/A,FALSE,"CCTV"}</definedName>
    <definedName name="MCCO4" localSheetId="0" hidden="1">{#N/A,#N/A,FALSE,"CCTV"}</definedName>
    <definedName name="MCCO4" hidden="1">{#N/A,#N/A,FALSE,"CCTV"}</definedName>
    <definedName name="MCCO5" localSheetId="5" hidden="1">{#N/A,#N/A,FALSE,"CCTV"}</definedName>
    <definedName name="MCCO5" localSheetId="3" hidden="1">{#N/A,#N/A,FALSE,"CCTV"}</definedName>
    <definedName name="MCCO5" localSheetId="4" hidden="1">{#N/A,#N/A,FALSE,"CCTV"}</definedName>
    <definedName name="MCCO5" localSheetId="0" hidden="1">{#N/A,#N/A,FALSE,"CCTV"}</definedName>
    <definedName name="MCCO5" hidden="1">{#N/A,#N/A,FALSE,"CCTV"}</definedName>
    <definedName name="MCCO6" localSheetId="5" hidden="1">{#N/A,#N/A,FALSE,"CCTV"}</definedName>
    <definedName name="MCCO6" localSheetId="3" hidden="1">{#N/A,#N/A,FALSE,"CCTV"}</definedName>
    <definedName name="MCCO6" localSheetId="4" hidden="1">{#N/A,#N/A,FALSE,"CCTV"}</definedName>
    <definedName name="MCCO6" localSheetId="0" hidden="1">{#N/A,#N/A,FALSE,"CCTV"}</definedName>
    <definedName name="MCCO6" hidden="1">{#N/A,#N/A,FALSE,"CCTV"}</definedName>
    <definedName name="MCCO7" localSheetId="5" hidden="1">{#N/A,#N/A,FALSE,"CCTV"}</definedName>
    <definedName name="MCCO7" localSheetId="3" hidden="1">{#N/A,#N/A,FALSE,"CCTV"}</definedName>
    <definedName name="MCCO7" localSheetId="4" hidden="1">{#N/A,#N/A,FALSE,"CCTV"}</definedName>
    <definedName name="MCCO7" localSheetId="0" hidden="1">{#N/A,#N/A,FALSE,"CCTV"}</definedName>
    <definedName name="MCCO7" hidden="1">{#N/A,#N/A,FALSE,"CCTV"}</definedName>
    <definedName name="MCCO8" localSheetId="5" hidden="1">{#N/A,#N/A,FALSE,"CCTV"}</definedName>
    <definedName name="MCCO8" localSheetId="3" hidden="1">{#N/A,#N/A,FALSE,"CCTV"}</definedName>
    <definedName name="MCCO8" localSheetId="4" hidden="1">{#N/A,#N/A,FALSE,"CCTV"}</definedName>
    <definedName name="MCCO8" localSheetId="0" hidden="1">{#N/A,#N/A,FALSE,"CCTV"}</definedName>
    <definedName name="MCCO8" hidden="1">{#N/A,#N/A,FALSE,"CCTV"}</definedName>
    <definedName name="MCCO9" localSheetId="5" hidden="1">{#N/A,#N/A,FALSE,"CCTV"}</definedName>
    <definedName name="MCCO9" localSheetId="3" hidden="1">{#N/A,#N/A,FALSE,"CCTV"}</definedName>
    <definedName name="MCCO9" localSheetId="4" hidden="1">{#N/A,#N/A,FALSE,"CCTV"}</definedName>
    <definedName name="MCCO9" localSheetId="0" hidden="1">{#N/A,#N/A,FALSE,"CCTV"}</definedName>
    <definedName name="MCCO9" hidden="1">{#N/A,#N/A,FALSE,"CCTV"}</definedName>
    <definedName name="MCCOÙ" localSheetId="5" hidden="1">{#N/A,#N/A,FALSE,"CCTV"}</definedName>
    <definedName name="MCCOÙ" localSheetId="3" hidden="1">{#N/A,#N/A,FALSE,"CCTV"}</definedName>
    <definedName name="MCCOÙ" localSheetId="4" hidden="1">{#N/A,#N/A,FALSE,"CCTV"}</definedName>
    <definedName name="MCCOÙ" localSheetId="0" hidden="1">{#N/A,#N/A,FALSE,"CCTV"}</definedName>
    <definedName name="MCCOÙ" hidden="1">{#N/A,#N/A,FALSE,"CCTV"}</definedName>
    <definedName name="measu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fnfj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fnfj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fnf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fnf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fnf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SVMRGK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SVMRGKF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SVMRGK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SVMRGK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SVMRGK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ggjn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ggjn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ggj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ggj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ggj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hjj" localSheetId="5" hidden="1">{"'Bill No. 7'!$A$1:$G$32"}</definedName>
    <definedName name="mhjj" localSheetId="3" hidden="1">{"'Bill No. 7'!$A$1:$G$32"}</definedName>
    <definedName name="mhjj" localSheetId="4" hidden="1">{"'Bill No. 7'!$A$1:$G$32"}</definedName>
    <definedName name="mhjj" localSheetId="0" hidden="1">{"'Bill No. 7'!$A$1:$G$32"}</definedName>
    <definedName name="mhjj" hidden="1">{"'Bill No. 7'!$A$1:$G$32"}</definedName>
    <definedName name="mihhm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hhm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hh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hhm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hh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c" localSheetId="5" hidden="1">#REF!</definedName>
    <definedName name="Misc" localSheetId="4" hidden="1">#REF!</definedName>
    <definedName name="Misc" hidden="1">#REF!</definedName>
    <definedName name="Miss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JNNNN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JNNNN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JNNN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JNNN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JNNN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F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FEINSD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FEINSDF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FEINSD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FEINSD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FEINS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O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O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O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O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lgkjgn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lgkjgng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lgkjgn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lgkjgn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lgkjgn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mm" localSheetId="5" hidden="1">{#N/A,#N/A,FALSE,"포장단가"}</definedName>
    <definedName name="mmmm" localSheetId="3" hidden="1">{#N/A,#N/A,FALSE,"포장단가"}</definedName>
    <definedName name="mmmm" localSheetId="4" hidden="1">{#N/A,#N/A,FALSE,"포장단가"}</definedName>
    <definedName name="mmmm" localSheetId="0" hidden="1">{#N/A,#N/A,FALSE,"포장단가"}</definedName>
    <definedName name="mmmm" hidden="1">{#N/A,#N/A,FALSE,"포장단가"}</definedName>
    <definedName name="MN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jn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jn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j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j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j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LIJ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LIJH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LIJ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LIJ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LIJ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mbb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mbb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mb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mb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mb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ouli" localSheetId="5" hidden="1">{"'Sheet1'!$A$4386:$N$4591"}</definedName>
    <definedName name="mouli" localSheetId="3" hidden="1">{"'Sheet1'!$A$4386:$N$4591"}</definedName>
    <definedName name="mouli" localSheetId="4" hidden="1">{"'Sheet1'!$A$4386:$N$4591"}</definedName>
    <definedName name="mouli" localSheetId="0" hidden="1">{"'Sheet1'!$A$4386:$N$4591"}</definedName>
    <definedName name="mouli" hidden="1">{"'Sheet1'!$A$4386:$N$4591"}</definedName>
    <definedName name="mta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andan" localSheetId="5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3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4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BHBM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BHBM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BHB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BHBM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BHB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ddddddddf" localSheetId="5" hidden="1">{#N/A,#N/A,TRUE,"Cover";#N/A,#N/A,TRUE,"Conts";#N/A,#N/A,TRUE,"VOS";#N/A,#N/A,TRUE,"Warrington";#N/A,#N/A,TRUE,"Widnes"}</definedName>
    <definedName name="nddddddddf" localSheetId="3" hidden="1">{#N/A,#N/A,TRUE,"Cover";#N/A,#N/A,TRUE,"Conts";#N/A,#N/A,TRUE,"VOS";#N/A,#N/A,TRUE,"Warrington";#N/A,#N/A,TRUE,"Widnes"}</definedName>
    <definedName name="nddddddddf" localSheetId="4" hidden="1">{#N/A,#N/A,TRUE,"Cover";#N/A,#N/A,TRUE,"Conts";#N/A,#N/A,TRUE,"VOS";#N/A,#N/A,TRUE,"Warrington";#N/A,#N/A,TRUE,"Widnes"}</definedName>
    <definedName name="nddddddddf" localSheetId="0" hidden="1">{#N/A,#N/A,TRUE,"Cover";#N/A,#N/A,TRUE,"Conts";#N/A,#N/A,TRUE,"VOS";#N/A,#N/A,TRUE,"Warrington";#N/A,#N/A,TRUE,"Widnes"}</definedName>
    <definedName name="nddddddddf" hidden="1">{#N/A,#N/A,TRUE,"Cover";#N/A,#N/A,TRUE,"Conts";#N/A,#N/A,TRUE,"VOS";#N/A,#N/A,TRUE,"Warrington";#N/A,#N/A,TRUE,"Widnes"}</definedName>
    <definedName name="nego검토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nego검토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nego검토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nego검토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nego검토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NEWNAME" localSheetId="5" hidden="1">{#N/A,#N/A,FALSE,"CCTV"}</definedName>
    <definedName name="NEWNAME" localSheetId="3" hidden="1">{#N/A,#N/A,FALSE,"CCTV"}</definedName>
    <definedName name="NEWNAME" localSheetId="4" hidden="1">{#N/A,#N/A,FALSE,"CCTV"}</definedName>
    <definedName name="NEWNAME" localSheetId="0" hidden="1">{#N/A,#N/A,FALSE,"CCTV"}</definedName>
    <definedName name="NEWNAME" hidden="1">{#N/A,#N/A,FALSE,"CCTV"}</definedName>
    <definedName name="ng" localSheetId="5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localSheetId="3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localSheetId="4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localSheetId="0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K" localSheetId="5" hidden="1">{#N/A,#N/A,FALSE,"估價單  (3)"}</definedName>
    <definedName name="NGK" localSheetId="3" hidden="1">{#N/A,#N/A,FALSE,"估價單  (3)"}</definedName>
    <definedName name="NGK" localSheetId="4" hidden="1">{#N/A,#N/A,FALSE,"估價單  (3)"}</definedName>
    <definedName name="NGK" localSheetId="0" hidden="1">{#N/A,#N/A,FALSE,"估價單  (3)"}</definedName>
    <definedName name="NGK" hidden="1">{#N/A,#N/A,FALSE,"估價單  (3)"}</definedName>
    <definedName name="nil" localSheetId="5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localSheetId="3" hidden="1">{"Output-BaseYear",#N/A,FALSE,"Output"}</definedName>
    <definedName name="nil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localSheetId="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J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JH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J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J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J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ot" localSheetId="5" hidden="1">{"Output-All",#N/A,FALSE,"Output"}</definedName>
    <definedName name="not" localSheetId="3" hidden="1">{"Output-All",#N/A,FALSE,"Output"}</definedName>
    <definedName name="not" localSheetId="4" hidden="1">{"Output-All",#N/A,FALSE,"Output"}</definedName>
    <definedName name="not" localSheetId="0" hidden="1">{"Output-All",#N/A,FALSE,"Output"}</definedName>
    <definedName name="not" hidden="1">{"Output-All",#N/A,FALSE,"Output"}</definedName>
    <definedName name="nothing" localSheetId="5" hidden="1">{"Output-Min",#N/A,FALSE,"Output"}</definedName>
    <definedName name="nothing" localSheetId="3" hidden="1">{"Output-Min",#N/A,FALSE,"Output"}</definedName>
    <definedName name="nothing" localSheetId="4" hidden="1">{"Output-Min",#N/A,FALSE,"Output"}</definedName>
    <definedName name="nothing" localSheetId="0" hidden="1">{"Output-Min",#N/A,FALSE,"Output"}</definedName>
    <definedName name="nothing" hidden="1">{"Output-Min",#N/A,FALSE,"Output"}</definedName>
    <definedName name="nsdf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sdff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sdf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sdf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sd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BNKUHY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BNKUHY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BNKUH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BNKUH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BNKUH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evo" hidden="1">5</definedName>
    <definedName name="nujnnnb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nnnb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nnn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nnn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nnn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un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un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u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u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u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t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tg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t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t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t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localSheetId="4" hidden="1">#REF!</definedName>
    <definedName name="o" hidden="1">#REF!</definedName>
    <definedName name="o9u0piupi" localSheetId="5" hidden="1">{#N/A,#N/A,TRUE,"Cover";#N/A,#N/A,TRUE,"Conts";#N/A,#N/A,TRUE,"VOS";#N/A,#N/A,TRUE,"Warrington";#N/A,#N/A,TRUE,"Widnes"}</definedName>
    <definedName name="o9u0piupi" localSheetId="3" hidden="1">{#N/A,#N/A,TRUE,"Cover";#N/A,#N/A,TRUE,"Conts";#N/A,#N/A,TRUE,"VOS";#N/A,#N/A,TRUE,"Warrington";#N/A,#N/A,TRUE,"Widnes"}</definedName>
    <definedName name="o9u0piupi" localSheetId="4" hidden="1">{#N/A,#N/A,TRUE,"Cover";#N/A,#N/A,TRUE,"Conts";#N/A,#N/A,TRUE,"VOS";#N/A,#N/A,TRUE,"Warrington";#N/A,#N/A,TRUE,"Widnes"}</definedName>
    <definedName name="o9u0piupi" localSheetId="0" hidden="1">{#N/A,#N/A,TRUE,"Cover";#N/A,#N/A,TRUE,"Conts";#N/A,#N/A,TRUE,"VOS";#N/A,#N/A,TRUE,"Warrington";#N/A,#N/A,TRUE,"Widnes"}</definedName>
    <definedName name="o9u0piupi" hidden="1">{#N/A,#N/A,TRUE,"Cover";#N/A,#N/A,TRUE,"Conts";#N/A,#N/A,TRUE,"VOS";#N/A,#N/A,TRUE,"Warrington";#N/A,#N/A,TRUE,"Widnes"}</definedName>
    <definedName name="oa" localSheetId="5" hidden="1">#REF!</definedName>
    <definedName name="oa" localSheetId="3" hidden="1">#REF!</definedName>
    <definedName name="oa" localSheetId="4" hidden="1">#REF!</definedName>
    <definedName name="oa" localSheetId="0" hidden="1">#REF!</definedName>
    <definedName name="oa" hidden="1">#REF!</definedName>
    <definedName name="ODH" localSheetId="5" hidden="1">#REF!</definedName>
    <definedName name="ODH" localSheetId="3" hidden="1">#REF!</definedName>
    <definedName name="ODH" localSheetId="4" hidden="1">#REF!</definedName>
    <definedName name="ODH" localSheetId="0" hidden="1">#REF!</definedName>
    <definedName name="ODH" hidden="1">#REF!</definedName>
    <definedName name="oi" localSheetId="5" hidden="1">{#N/A,#N/A,TRUE,"Cover";#N/A,#N/A,TRUE,"Conts";#N/A,#N/A,TRUE,"VOS";#N/A,#N/A,TRUE,"Warrington";#N/A,#N/A,TRUE,"Widnes"}</definedName>
    <definedName name="oi" localSheetId="3" hidden="1">{#N/A,#N/A,TRUE,"Cover";#N/A,#N/A,TRUE,"Conts";#N/A,#N/A,TRUE,"VOS";#N/A,#N/A,TRUE,"Warrington";#N/A,#N/A,TRUE,"Widnes"}</definedName>
    <definedName name="oi" localSheetId="4" hidden="1">{#N/A,#N/A,TRUE,"Cover";#N/A,#N/A,TRUE,"Conts";#N/A,#N/A,TRUE,"VOS";#N/A,#N/A,TRUE,"Warrington";#N/A,#N/A,TRUE,"Widnes"}</definedName>
    <definedName name="oi" localSheetId="0" hidden="1">{#N/A,#N/A,TRUE,"Cover";#N/A,#N/A,TRUE,"Conts";#N/A,#N/A,TRUE,"VOS";#N/A,#N/A,TRUE,"Warrington";#N/A,#N/A,TRUE,"Widnes"}</definedName>
    <definedName name="oi" hidden="1">{#N/A,#N/A,TRUE,"Cover";#N/A,#N/A,TRUE,"Conts";#N/A,#N/A,TRUE,"VOS";#N/A,#N/A,TRUE,"Warrington";#N/A,#N/A,TRUE,"Widnes"}</definedName>
    <definedName name="oip" localSheetId="5" hidden="1">{"'Break down'!$A$4"}</definedName>
    <definedName name="oip" localSheetId="3" hidden="1">{"'Break down'!$A$4"}</definedName>
    <definedName name="oip" localSheetId="4" hidden="1">{"'Break down'!$A$4"}</definedName>
    <definedName name="oip" localSheetId="0" hidden="1">{"'Break down'!$A$4"}</definedName>
    <definedName name="oip" hidden="1">{"'Break down'!$A$4"}</definedName>
    <definedName name="olhm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lhmh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lhm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lhm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lhm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ll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ll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ll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ll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l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nj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nj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n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n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n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o" localSheetId="5" hidden="1">{#N/A,#N/A,FALSE,"지침";#N/A,#N/A,FALSE,"환경분석";#N/A,#N/A,FALSE,"Sheet16"}</definedName>
    <definedName name="opo" localSheetId="3" hidden="1">{#N/A,#N/A,FALSE,"지침";#N/A,#N/A,FALSE,"환경분석";#N/A,#N/A,FALSE,"Sheet16"}</definedName>
    <definedName name="opo" localSheetId="4" hidden="1">{#N/A,#N/A,FALSE,"지침";#N/A,#N/A,FALSE,"환경분석";#N/A,#N/A,FALSE,"Sheet16"}</definedName>
    <definedName name="opo" localSheetId="0" hidden="1">{#N/A,#N/A,FALSE,"지침";#N/A,#N/A,FALSE,"환경분석";#N/A,#N/A,FALSE,"Sheet16"}</definedName>
    <definedName name="opo" hidden="1">{#N/A,#N/A,FALSE,"지침";#N/A,#N/A,FALSE,"환경분석";#N/A,#N/A,FALSE,"Sheet16"}</definedName>
    <definedName name="opogd" localSheetId="5" hidden="1">{#N/A,#N/A,TRUE,"Cover";#N/A,#N/A,TRUE,"Conts";#N/A,#N/A,TRUE,"VOS";#N/A,#N/A,TRUE,"Warrington";#N/A,#N/A,TRUE,"Widnes"}</definedName>
    <definedName name="opogd" localSheetId="3" hidden="1">{#N/A,#N/A,TRUE,"Cover";#N/A,#N/A,TRUE,"Conts";#N/A,#N/A,TRUE,"VOS";#N/A,#N/A,TRUE,"Warrington";#N/A,#N/A,TRUE,"Widnes"}</definedName>
    <definedName name="opogd" localSheetId="4" hidden="1">{#N/A,#N/A,TRUE,"Cover";#N/A,#N/A,TRUE,"Conts";#N/A,#N/A,TRUE,"VOS";#N/A,#N/A,TRUE,"Warrington";#N/A,#N/A,TRUE,"Widnes"}</definedName>
    <definedName name="opogd" localSheetId="0" hidden="1">{#N/A,#N/A,TRUE,"Cover";#N/A,#N/A,TRUE,"Conts";#N/A,#N/A,TRUE,"VOS";#N/A,#N/A,TRUE,"Warrington";#N/A,#N/A,TRUE,"Widnes"}</definedName>
    <definedName name="opogd" hidden="1">{#N/A,#N/A,TRUE,"Cover";#N/A,#N/A,TRUE,"Conts";#N/A,#N/A,TRUE,"VOS";#N/A,#N/A,TRUE,"Warrington";#N/A,#N/A,TRUE,"Widnes"}</definedName>
    <definedName name="Option1" localSheetId="5" hidden="1">#REF!</definedName>
    <definedName name="Option1" localSheetId="3" hidden="1">#REF!</definedName>
    <definedName name="Option1" localSheetId="4" hidden="1">#REF!</definedName>
    <definedName name="Option1" localSheetId="0" hidden="1">#REF!</definedName>
    <definedName name="Option1" hidden="1">#REF!</definedName>
    <definedName name="order2" hidden="1">0</definedName>
    <definedName name="OrderTable" localSheetId="5" hidden="1">#REF!</definedName>
    <definedName name="OrderTable" localSheetId="3" hidden="1">#REF!</definedName>
    <definedName name="OrderTable" localSheetId="4" hidden="1">#REF!</definedName>
    <definedName name="OrderTable" localSheetId="0" hidden="1">#REF!</definedName>
    <definedName name="OrderTable" hidden="1">#REF!</definedName>
    <definedName name="osdnvkls" hidden="1">'[35]Labor abs-NMR'!$I$1:$I$7</definedName>
    <definedName name="p7y" localSheetId="5" hidden="1">{#N/A,#N/A,TRUE,"Cover";#N/A,#N/A,TRUE,"Conts";#N/A,#N/A,TRUE,"VOS";#N/A,#N/A,TRUE,"Warrington";#N/A,#N/A,TRUE,"Widnes"}</definedName>
    <definedName name="p7y" localSheetId="3" hidden="1">{#N/A,#N/A,TRUE,"Cover";#N/A,#N/A,TRUE,"Conts";#N/A,#N/A,TRUE,"VOS";#N/A,#N/A,TRUE,"Warrington";#N/A,#N/A,TRUE,"Widnes"}</definedName>
    <definedName name="p7y" localSheetId="4" hidden="1">{#N/A,#N/A,TRUE,"Cover";#N/A,#N/A,TRUE,"Conts";#N/A,#N/A,TRUE,"VOS";#N/A,#N/A,TRUE,"Warrington";#N/A,#N/A,TRUE,"Widnes"}</definedName>
    <definedName name="p7y" localSheetId="0" hidden="1">{#N/A,#N/A,TRUE,"Cover";#N/A,#N/A,TRUE,"Conts";#N/A,#N/A,TRUE,"VOS";#N/A,#N/A,TRUE,"Warrington";#N/A,#N/A,TRUE,"Widnes"}</definedName>
    <definedName name="p7y" hidden="1">{#N/A,#N/A,TRUE,"Cover";#N/A,#N/A,TRUE,"Conts";#N/A,#N/A,TRUE,"VOS";#N/A,#N/A,TRUE,"Warrington";#N/A,#N/A,TRUE,"Widnes"}</definedName>
    <definedName name="pafegseg" localSheetId="5" hidden="1">{#N/A,#N/A,TRUE,"Cover";#N/A,#N/A,TRUE,"Conts";#N/A,#N/A,TRUE,"VOS";#N/A,#N/A,TRUE,"Warrington";#N/A,#N/A,TRUE,"Widnes"}</definedName>
    <definedName name="pafegseg" localSheetId="3" hidden="1">{#N/A,#N/A,TRUE,"Cover";#N/A,#N/A,TRUE,"Conts";#N/A,#N/A,TRUE,"VOS";#N/A,#N/A,TRUE,"Warrington";#N/A,#N/A,TRUE,"Widnes"}</definedName>
    <definedName name="pafegseg" localSheetId="4" hidden="1">{#N/A,#N/A,TRUE,"Cover";#N/A,#N/A,TRUE,"Conts";#N/A,#N/A,TRUE,"VOS";#N/A,#N/A,TRUE,"Warrington";#N/A,#N/A,TRUE,"Widnes"}</definedName>
    <definedName name="pafegseg" localSheetId="0" hidden="1">{#N/A,#N/A,TRUE,"Cover";#N/A,#N/A,TRUE,"Conts";#N/A,#N/A,TRUE,"VOS";#N/A,#N/A,TRUE,"Warrington";#N/A,#N/A,TRUE,"Widnes"}</definedName>
    <definedName name="pafegseg" hidden="1">{#N/A,#N/A,TRUE,"Cover";#N/A,#N/A,TRUE,"Conts";#N/A,#N/A,TRUE,"VOS";#N/A,#N/A,TRUE,"Warrington";#N/A,#N/A,TRUE,"Widnes"}</definedName>
    <definedName name="Pal_Workbook_GUID" hidden="1">"LGGMH5N3WMPJAAAEW6ZB4PZ8"</definedName>
    <definedName name="Panel" localSheetId="5" hidden="1">{#N/A,#N/A,TRUE,"Basic";#N/A,#N/A,TRUE,"EXT-TABLE";#N/A,#N/A,TRUE,"STEEL";#N/A,#N/A,TRUE,"INT-Table";#N/A,#N/A,TRUE,"STEEL";#N/A,#N/A,TRUE,"Door"}</definedName>
    <definedName name="Panel" localSheetId="3" hidden="1">{#N/A,#N/A,TRUE,"Basic";#N/A,#N/A,TRUE,"EXT-TABLE";#N/A,#N/A,TRUE,"STEEL";#N/A,#N/A,TRUE,"INT-Table";#N/A,#N/A,TRUE,"STEEL";#N/A,#N/A,TRUE,"Door"}</definedName>
    <definedName name="Panel" localSheetId="4" hidden="1">{#N/A,#N/A,TRUE,"Basic";#N/A,#N/A,TRUE,"EXT-TABLE";#N/A,#N/A,TRUE,"STEEL";#N/A,#N/A,TRUE,"INT-Table";#N/A,#N/A,TRUE,"STEEL";#N/A,#N/A,TRUE,"Door"}</definedName>
    <definedName name="Panel" localSheetId="0" hidden="1">{#N/A,#N/A,TRUE,"Basic";#N/A,#N/A,TRUE,"EXT-TABLE";#N/A,#N/A,TRUE,"STEEL";#N/A,#N/A,TRUE,"INT-Table";#N/A,#N/A,TRUE,"STEEL";#N/A,#N/A,TRUE,"Door"}</definedName>
    <definedName name="Panel" hidden="1">{#N/A,#N/A,TRUE,"Basic";#N/A,#N/A,TRUE,"EXT-TABLE";#N/A,#N/A,TRUE,"STEEL";#N/A,#N/A,TRUE,"INT-Table";#N/A,#N/A,TRUE,"STEEL";#N/A,#N/A,TRUE,"Door"}</definedName>
    <definedName name="PD점검구관련" localSheetId="5" hidden="1">{#N/A,#N/A,FALSE,"물량산출"}</definedName>
    <definedName name="PD점검구관련" localSheetId="3" hidden="1">{#N/A,#N/A,FALSE,"물량산출"}</definedName>
    <definedName name="PD점검구관련" localSheetId="4" hidden="1">{#N/A,#N/A,FALSE,"물량산출"}</definedName>
    <definedName name="PD점검구관련" localSheetId="0" hidden="1">{#N/A,#N/A,FALSE,"물량산출"}</definedName>
    <definedName name="PD점검구관련" hidden="1">{#N/A,#N/A,FALSE,"물량산출"}</definedName>
    <definedName name="perbolag" localSheetId="5" hidden="1">{#N/A,#N/A,FALSE,"intag";#N/A,#N/A,FALSE,"budg";#N/A,#N/A,FALSE,"samtl"}</definedName>
    <definedName name="perbolag" localSheetId="3" hidden="1">{#N/A,#N/A,FALSE,"intag";#N/A,#N/A,FALSE,"budg";#N/A,#N/A,FALSE,"samtl"}</definedName>
    <definedName name="perbolag" localSheetId="4" hidden="1">{#N/A,#N/A,FALSE,"intag";#N/A,#N/A,FALSE,"budg";#N/A,#N/A,FALSE,"samtl"}</definedName>
    <definedName name="perbolag" localSheetId="0" hidden="1">{#N/A,#N/A,FALSE,"intag";#N/A,#N/A,FALSE,"budg";#N/A,#N/A,FALSE,"samtl"}</definedName>
    <definedName name="perbolag" hidden="1">{#N/A,#N/A,FALSE,"intag";#N/A,#N/A,FALSE,"budg";#N/A,#N/A,FALSE,"samtl"}</definedName>
    <definedName name="perbolagneu" localSheetId="5" hidden="1">{#N/A,#N/A,FALSE,"intag";#N/A,#N/A,FALSE,"budg";#N/A,#N/A,FALSE,"samtl"}</definedName>
    <definedName name="perbolagneu" localSheetId="3" hidden="1">{#N/A,#N/A,FALSE,"intag";#N/A,#N/A,FALSE,"budg";#N/A,#N/A,FALSE,"samtl"}</definedName>
    <definedName name="perbolagneu" localSheetId="4" hidden="1">{#N/A,#N/A,FALSE,"intag";#N/A,#N/A,FALSE,"budg";#N/A,#N/A,FALSE,"samtl"}</definedName>
    <definedName name="perbolagneu" localSheetId="0" hidden="1">{#N/A,#N/A,FALSE,"intag";#N/A,#N/A,FALSE,"budg";#N/A,#N/A,FALSE,"samtl"}</definedName>
    <definedName name="perbolagneu" hidden="1">{#N/A,#N/A,FALSE,"intag";#N/A,#N/A,FALSE,"budg";#N/A,#N/A,FALSE,"samtl"}</definedName>
    <definedName name="PHASE" localSheetId="5" hidden="1">{#N/A,#N/A,TRUE,"Basic";#N/A,#N/A,TRUE,"EXT-TABLE";#N/A,#N/A,TRUE,"STEEL";#N/A,#N/A,TRUE,"INT-Table";#N/A,#N/A,TRUE,"STEEL";#N/A,#N/A,TRUE,"Door"}</definedName>
    <definedName name="PHASE" localSheetId="3" hidden="1">{#N/A,#N/A,TRUE,"Basic";#N/A,#N/A,TRUE,"EXT-TABLE";#N/A,#N/A,TRUE,"STEEL";#N/A,#N/A,TRUE,"INT-Table";#N/A,#N/A,TRUE,"STEEL";#N/A,#N/A,TRUE,"Door"}</definedName>
    <definedName name="PHASE" localSheetId="4" hidden="1">{#N/A,#N/A,TRUE,"Basic";#N/A,#N/A,TRUE,"EXT-TABLE";#N/A,#N/A,TRUE,"STEEL";#N/A,#N/A,TRUE,"INT-Table";#N/A,#N/A,TRUE,"STEEL";#N/A,#N/A,TRUE,"Door"}</definedName>
    <definedName name="PHASE" localSheetId="0" hidden="1">{#N/A,#N/A,TRUE,"Basic";#N/A,#N/A,TRUE,"EXT-TABLE";#N/A,#N/A,TRUE,"STEEL";#N/A,#N/A,TRUE,"INT-Table";#N/A,#N/A,TRUE,"STEEL";#N/A,#N/A,TRUE,"Door"}</definedName>
    <definedName name="PHASE" hidden="1">{#N/A,#N/A,TRUE,"Basic";#N/A,#N/A,TRUE,"EXT-TABLE";#N/A,#N/A,TRUE,"STEEL";#N/A,#N/A,TRUE,"INT-Table";#N/A,#N/A,TRUE,"STEEL";#N/A,#N/A,TRUE,"Door"}</definedName>
    <definedName name="pilingfinal" localSheetId="5" hidden="1">{#N/A,#N/A,FALSE,"Organisation Chart"}</definedName>
    <definedName name="pilingfinal" localSheetId="3" hidden="1">{#N/A,#N/A,FALSE,"Organisation Chart"}</definedName>
    <definedName name="pilingfinal" localSheetId="4" hidden="1">{#N/A,#N/A,FALSE,"Organisation Chart"}</definedName>
    <definedName name="pilingfinal" localSheetId="0" hidden="1">{#N/A,#N/A,FALSE,"Organisation Chart"}</definedName>
    <definedName name="pilingfinal" hidden="1">{#N/A,#N/A,FALSE,"Organisation Chart"}</definedName>
    <definedName name="pkml" localSheetId="5" hidden="1">{#N/A,#N/A,TRUE,"Cover";#N/A,#N/A,TRUE,"Conts";#N/A,#N/A,TRUE,"VOS";#N/A,#N/A,TRUE,"Warrington";#N/A,#N/A,TRUE,"Widnes"}</definedName>
    <definedName name="pkml" localSheetId="3" hidden="1">{#N/A,#N/A,TRUE,"Cover";#N/A,#N/A,TRUE,"Conts";#N/A,#N/A,TRUE,"VOS";#N/A,#N/A,TRUE,"Warrington";#N/A,#N/A,TRUE,"Widnes"}</definedName>
    <definedName name="pkml" localSheetId="4" hidden="1">{#N/A,#N/A,TRUE,"Cover";#N/A,#N/A,TRUE,"Conts";#N/A,#N/A,TRUE,"VOS";#N/A,#N/A,TRUE,"Warrington";#N/A,#N/A,TRUE,"Widnes"}</definedName>
    <definedName name="pkml" localSheetId="0" hidden="1">{#N/A,#N/A,TRUE,"Cover";#N/A,#N/A,TRUE,"Conts";#N/A,#N/A,TRUE,"VOS";#N/A,#N/A,TRUE,"Warrington";#N/A,#N/A,TRUE,"Widnes"}</definedName>
    <definedName name="pkml" hidden="1">{#N/A,#N/A,TRUE,"Cover";#N/A,#N/A,TRUE,"Conts";#N/A,#N/A,TRUE,"VOS";#N/A,#N/A,TRUE,"Warrington";#N/A,#N/A,TRUE,"Widnes"}</definedName>
    <definedName name="PLAT" localSheetId="5" hidden="1">{#N/A,#N/A,TRUE,"Cover";#N/A,#N/A,TRUE,"Conts";#N/A,#N/A,TRUE,"VOS";#N/A,#N/A,TRUE,"Warrington";#N/A,#N/A,TRUE,"Widnes"}</definedName>
    <definedName name="PLAT" localSheetId="3" hidden="1">{#N/A,#N/A,TRUE,"Cover";#N/A,#N/A,TRUE,"Conts";#N/A,#N/A,TRUE,"VOS";#N/A,#N/A,TRUE,"Warrington";#N/A,#N/A,TRUE,"Widnes"}</definedName>
    <definedName name="PLAT" localSheetId="4" hidden="1">{#N/A,#N/A,TRUE,"Cover";#N/A,#N/A,TRUE,"Conts";#N/A,#N/A,TRUE,"VOS";#N/A,#N/A,TRUE,"Warrington";#N/A,#N/A,TRUE,"Widnes"}</definedName>
    <definedName name="PLAT" localSheetId="0" hidden="1">{#N/A,#N/A,TRUE,"Cover";#N/A,#N/A,TRUE,"Conts";#N/A,#N/A,TRUE,"VOS";#N/A,#N/A,TRUE,"Warrington";#N/A,#N/A,TRUE,"Widnes"}</definedName>
    <definedName name="PLAT" hidden="1">{#N/A,#N/A,TRUE,"Cover";#N/A,#N/A,TRUE,"Conts";#N/A,#N/A,TRUE,"VOS";#N/A,#N/A,TRUE,"Warrington";#N/A,#N/A,TRUE,"Widnes"}</definedName>
    <definedName name="PLATFORM" localSheetId="5" hidden="1">{#N/A,#N/A,TRUE,"Cover";#N/A,#N/A,TRUE,"Conts";#N/A,#N/A,TRUE,"VOS";#N/A,#N/A,TRUE,"Warrington";#N/A,#N/A,TRUE,"Widnes"}</definedName>
    <definedName name="PLATFORM" localSheetId="3" hidden="1">{#N/A,#N/A,TRUE,"Cover";#N/A,#N/A,TRUE,"Conts";#N/A,#N/A,TRUE,"VOS";#N/A,#N/A,TRUE,"Warrington";#N/A,#N/A,TRUE,"Widnes"}</definedName>
    <definedName name="PLATFORM" localSheetId="4" hidden="1">{#N/A,#N/A,TRUE,"Cover";#N/A,#N/A,TRUE,"Conts";#N/A,#N/A,TRUE,"VOS";#N/A,#N/A,TRUE,"Warrington";#N/A,#N/A,TRUE,"Widnes"}</definedName>
    <definedName name="PLATFORM" localSheetId="0" hidden="1">{#N/A,#N/A,TRUE,"Cover";#N/A,#N/A,TRUE,"Conts";#N/A,#N/A,TRUE,"VOS";#N/A,#N/A,TRUE,"Warrington";#N/A,#N/A,TRUE,"Widnes"}</definedName>
    <definedName name="PLATFORM" hidden="1">{#N/A,#N/A,TRUE,"Cover";#N/A,#N/A,TRUE,"Conts";#N/A,#N/A,TRUE,"VOS";#N/A,#N/A,TRUE,"Warrington";#N/A,#N/A,TRUE,"Widnes"}</definedName>
    <definedName name="ploi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loi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lo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lo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lo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ojboijioljn" localSheetId="5" hidden="1">{#N/A,#N/A,TRUE,"Cover";#N/A,#N/A,TRUE,"Conts";#N/A,#N/A,TRUE,"VOS";#N/A,#N/A,TRUE,"Warrington";#N/A,#N/A,TRUE,"Widnes"}</definedName>
    <definedName name="pojboijioljn" localSheetId="3" hidden="1">{#N/A,#N/A,TRUE,"Cover";#N/A,#N/A,TRUE,"Conts";#N/A,#N/A,TRUE,"VOS";#N/A,#N/A,TRUE,"Warrington";#N/A,#N/A,TRUE,"Widnes"}</definedName>
    <definedName name="pojboijioljn" localSheetId="4" hidden="1">{#N/A,#N/A,TRUE,"Cover";#N/A,#N/A,TRUE,"Conts";#N/A,#N/A,TRUE,"VOS";#N/A,#N/A,TRUE,"Warrington";#N/A,#N/A,TRUE,"Widnes"}</definedName>
    <definedName name="pojboijioljn" localSheetId="0" hidden="1">{#N/A,#N/A,TRUE,"Cover";#N/A,#N/A,TRUE,"Conts";#N/A,#N/A,TRUE,"VOS";#N/A,#N/A,TRUE,"Warrington";#N/A,#N/A,TRUE,"Widnes"}</definedName>
    <definedName name="pojboijioljn" hidden="1">{#N/A,#N/A,TRUE,"Cover";#N/A,#N/A,TRUE,"Conts";#N/A,#N/A,TRUE,"VOS";#N/A,#N/A,TRUE,"Warrington";#N/A,#N/A,TRUE,"Widnes"}</definedName>
    <definedName name="ppo" localSheetId="5" hidden="1">{"'Break down'!$A$4"}</definedName>
    <definedName name="ppo" localSheetId="3" hidden="1">{"'Break down'!$A$4"}</definedName>
    <definedName name="ppo" localSheetId="4" hidden="1">{"'Break down'!$A$4"}</definedName>
    <definedName name="ppo" localSheetId="0" hidden="1">{"'Break down'!$A$4"}</definedName>
    <definedName name="ppo" hidden="1">{"'Break down'!$A$4"}</definedName>
    <definedName name="ppok" localSheetId="5" hidden="1">{#N/A,#N/A,TRUE,"Cover";#N/A,#N/A,TRUE,"Conts";#N/A,#N/A,TRUE,"VOS";#N/A,#N/A,TRUE,"Warrington";#N/A,#N/A,TRUE,"Widnes"}</definedName>
    <definedName name="ppok" localSheetId="3" hidden="1">{#N/A,#N/A,TRUE,"Cover";#N/A,#N/A,TRUE,"Conts";#N/A,#N/A,TRUE,"VOS";#N/A,#N/A,TRUE,"Warrington";#N/A,#N/A,TRUE,"Widnes"}</definedName>
    <definedName name="ppok" localSheetId="4" hidden="1">{#N/A,#N/A,TRUE,"Cover";#N/A,#N/A,TRUE,"Conts";#N/A,#N/A,TRUE,"VOS";#N/A,#N/A,TRUE,"Warrington";#N/A,#N/A,TRUE,"Widnes"}</definedName>
    <definedName name="ppok" localSheetId="0" hidden="1">{#N/A,#N/A,TRUE,"Cover";#N/A,#N/A,TRUE,"Conts";#N/A,#N/A,TRUE,"VOS";#N/A,#N/A,TRUE,"Warrington";#N/A,#N/A,TRUE,"Widnes"}</definedName>
    <definedName name="ppok" hidden="1">{#N/A,#N/A,TRUE,"Cover";#N/A,#N/A,TRUE,"Conts";#N/A,#N/A,TRUE,"VOS";#N/A,#N/A,TRUE,"Warrington";#N/A,#N/A,TRUE,"Widnes"}</definedName>
    <definedName name="PRASAD" localSheetId="5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PRASAD" localSheetId="3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PRASAD" localSheetId="4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PRASAD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PRASAD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pratap" localSheetId="5" hidden="1">{"'Sheet1'!$A$4386:$N$4591"}</definedName>
    <definedName name="pratap" localSheetId="3" hidden="1">{"'Sheet1'!$A$4386:$N$4591"}</definedName>
    <definedName name="pratap" localSheetId="4" hidden="1">{"'Sheet1'!$A$4386:$N$4591"}</definedName>
    <definedName name="pratap" localSheetId="0" hidden="1">{"'Sheet1'!$A$4386:$N$4591"}</definedName>
    <definedName name="pratap" hidden="1">{"'Sheet1'!$A$4386:$N$4591"}</definedName>
    <definedName name="preli" localSheetId="5" hidden="1">{#N/A,#N/A,FALSE,"估價單  (3)"}</definedName>
    <definedName name="preli" localSheetId="3" hidden="1">{#N/A,#N/A,FALSE,"估價單  (3)"}</definedName>
    <definedName name="preli" localSheetId="4" hidden="1">{#N/A,#N/A,FALSE,"估價單  (3)"}</definedName>
    <definedName name="preli" localSheetId="0" hidden="1">{#N/A,#N/A,FALSE,"估價單  (3)"}</definedName>
    <definedName name="preli" hidden="1">{#N/A,#N/A,FALSE,"估價單  (3)"}</definedName>
    <definedName name="prelim2" localSheetId="5" hidden="1">{#N/A,#N/A,FALSE,"summary";#N/A,#N/A,FALSE,"preliminy";#N/A,#N/A,FALSE,"bill 3";#N/A,#N/A,FALSE,"bill 4"}</definedName>
    <definedName name="prelim2" localSheetId="3" hidden="1">{#N/A,#N/A,FALSE,"summary";#N/A,#N/A,FALSE,"preliminy";#N/A,#N/A,FALSE,"bill 3";#N/A,#N/A,FALSE,"bill 4"}</definedName>
    <definedName name="prelim2" localSheetId="4" hidden="1">{#N/A,#N/A,FALSE,"summary";#N/A,#N/A,FALSE,"preliminy";#N/A,#N/A,FALSE,"bill 3";#N/A,#N/A,FALSE,"bill 4"}</definedName>
    <definedName name="prelim2" localSheetId="0" hidden="1">{#N/A,#N/A,FALSE,"summary";#N/A,#N/A,FALSE,"preliminy";#N/A,#N/A,FALSE,"bill 3";#N/A,#N/A,FALSE,"bill 4"}</definedName>
    <definedName name="prelim2" hidden="1">{#N/A,#N/A,FALSE,"summary";#N/A,#N/A,FALSE,"preliminy";#N/A,#N/A,FALSE,"bill 3";#N/A,#N/A,FALSE,"bill 4"}</definedName>
    <definedName name="_xlnm.Print_Area" localSheetId="2">'PS COMPLETED WORKS 171m (2)'!$A$1:$BT$141</definedName>
    <definedName name="ProdForm" localSheetId="4" hidden="1">#REF!</definedName>
    <definedName name="ProdForm" hidden="1">#REF!</definedName>
    <definedName name="Product" localSheetId="4" hidden="1">#REF!</definedName>
    <definedName name="Product" hidden="1">#REF!</definedName>
    <definedName name="program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swyry" localSheetId="5" hidden="1">{#N/A,#N/A,TRUE,"Cover";#N/A,#N/A,TRUE,"Conts";#N/A,#N/A,TRUE,"VOS";#N/A,#N/A,TRUE,"Warrington";#N/A,#N/A,TRUE,"Widnes"}</definedName>
    <definedName name="pswyry" localSheetId="3" hidden="1">{#N/A,#N/A,TRUE,"Cover";#N/A,#N/A,TRUE,"Conts";#N/A,#N/A,TRUE,"VOS";#N/A,#N/A,TRUE,"Warrington";#N/A,#N/A,TRUE,"Widnes"}</definedName>
    <definedName name="pswyry" localSheetId="4" hidden="1">{#N/A,#N/A,TRUE,"Cover";#N/A,#N/A,TRUE,"Conts";#N/A,#N/A,TRUE,"VOS";#N/A,#N/A,TRUE,"Warrington";#N/A,#N/A,TRUE,"Widnes"}</definedName>
    <definedName name="pswyry" localSheetId="0" hidden="1">{#N/A,#N/A,TRUE,"Cover";#N/A,#N/A,TRUE,"Conts";#N/A,#N/A,TRUE,"VOS";#N/A,#N/A,TRUE,"Warrington";#N/A,#N/A,TRUE,"Widnes"}</definedName>
    <definedName name="pswyry" hidden="1">{#N/A,#N/A,TRUE,"Cover";#N/A,#N/A,TRUE,"Conts";#N/A,#N/A,TRUE,"VOS";#N/A,#N/A,TRUE,"Warrington";#N/A,#N/A,TRUE,"Widnes"}</definedName>
    <definedName name="PUB_FileID" hidden="1">"L10003363.xls"</definedName>
    <definedName name="PUB_UserID" hidden="1">"MAYERX"</definedName>
    <definedName name="puy" localSheetId="5" hidden="1">{#N/A,#N/A,TRUE,"Cover";#N/A,#N/A,TRUE,"Conts";#N/A,#N/A,TRUE,"VOS";#N/A,#N/A,TRUE,"Warrington";#N/A,#N/A,TRUE,"Widnes"}</definedName>
    <definedName name="puy" localSheetId="3" hidden="1">{#N/A,#N/A,TRUE,"Cover";#N/A,#N/A,TRUE,"Conts";#N/A,#N/A,TRUE,"VOS";#N/A,#N/A,TRUE,"Warrington";#N/A,#N/A,TRUE,"Widnes"}</definedName>
    <definedName name="puy" localSheetId="4" hidden="1">{#N/A,#N/A,TRUE,"Cover";#N/A,#N/A,TRUE,"Conts";#N/A,#N/A,TRUE,"VOS";#N/A,#N/A,TRUE,"Warrington";#N/A,#N/A,TRUE,"Widnes"}</definedName>
    <definedName name="puy" localSheetId="0" hidden="1">{#N/A,#N/A,TRUE,"Cover";#N/A,#N/A,TRUE,"Conts";#N/A,#N/A,TRUE,"VOS";#N/A,#N/A,TRUE,"Warrington";#N/A,#N/A,TRUE,"Widnes"}</definedName>
    <definedName name="puy" hidden="1">{#N/A,#N/A,TRUE,"Cover";#N/A,#N/A,TRUE,"Conts";#N/A,#N/A,TRUE,"VOS";#N/A,#N/A,TRUE,"Warrington";#N/A,#N/A,TRUE,"Widnes"}</definedName>
    <definedName name="q3tqtq" localSheetId="5" hidden="1">{#N/A,#N/A,TRUE,"Cover";#N/A,#N/A,TRUE,"Conts";#N/A,#N/A,TRUE,"VOS";#N/A,#N/A,TRUE,"Warrington";#N/A,#N/A,TRUE,"Widnes"}</definedName>
    <definedName name="q3tqtq" localSheetId="3" hidden="1">{#N/A,#N/A,TRUE,"Cover";#N/A,#N/A,TRUE,"Conts";#N/A,#N/A,TRUE,"VOS";#N/A,#N/A,TRUE,"Warrington";#N/A,#N/A,TRUE,"Widnes"}</definedName>
    <definedName name="q3tqtq" localSheetId="4" hidden="1">{#N/A,#N/A,TRUE,"Cover";#N/A,#N/A,TRUE,"Conts";#N/A,#N/A,TRUE,"VOS";#N/A,#N/A,TRUE,"Warrington";#N/A,#N/A,TRUE,"Widnes"}</definedName>
    <definedName name="q3tqtq" localSheetId="0" hidden="1">{#N/A,#N/A,TRUE,"Cover";#N/A,#N/A,TRUE,"Conts";#N/A,#N/A,TRUE,"VOS";#N/A,#N/A,TRUE,"Warrington";#N/A,#N/A,TRUE,"Widnes"}</definedName>
    <definedName name="q3tqtq" hidden="1">{#N/A,#N/A,TRUE,"Cover";#N/A,#N/A,TRUE,"Conts";#N/A,#N/A,TRUE,"VOS";#N/A,#N/A,TRUE,"Warrington";#N/A,#N/A,TRUE,"Widnes"}</definedName>
    <definedName name="q5ttyr" localSheetId="5" hidden="1">{#N/A,#N/A,TRUE,"Cover";#N/A,#N/A,TRUE,"Conts";#N/A,#N/A,TRUE,"VOS";#N/A,#N/A,TRUE,"Warrington";#N/A,#N/A,TRUE,"Widnes"}</definedName>
    <definedName name="q5ttyr" localSheetId="3" hidden="1">{#N/A,#N/A,TRUE,"Cover";#N/A,#N/A,TRUE,"Conts";#N/A,#N/A,TRUE,"VOS";#N/A,#N/A,TRUE,"Warrington";#N/A,#N/A,TRUE,"Widnes"}</definedName>
    <definedName name="q5ttyr" localSheetId="4" hidden="1">{#N/A,#N/A,TRUE,"Cover";#N/A,#N/A,TRUE,"Conts";#N/A,#N/A,TRUE,"VOS";#N/A,#N/A,TRUE,"Warrington";#N/A,#N/A,TRUE,"Widnes"}</definedName>
    <definedName name="q5ttyr" localSheetId="0" hidden="1">{#N/A,#N/A,TRUE,"Cover";#N/A,#N/A,TRUE,"Conts";#N/A,#N/A,TRUE,"VOS";#N/A,#N/A,TRUE,"Warrington";#N/A,#N/A,TRUE,"Widnes"}</definedName>
    <definedName name="q5ttyr" hidden="1">{#N/A,#N/A,TRUE,"Cover";#N/A,#N/A,TRUE,"Conts";#N/A,#N/A,TRUE,"VOS";#N/A,#N/A,TRUE,"Warrington";#N/A,#N/A,TRUE,"Widnes"}</definedName>
    <definedName name="qap" localSheetId="5" hidden="1">{"'Typical Costs Estimates'!$C$158:$H$161"}</definedName>
    <definedName name="qap" localSheetId="3" hidden="1">{"'Typical Costs Estimates'!$C$158:$H$161"}</definedName>
    <definedName name="qap" localSheetId="4" hidden="1">{"'Typical Costs Estimates'!$C$158:$H$161"}</definedName>
    <definedName name="qap" localSheetId="0" hidden="1">{"'Typical Costs Estimates'!$C$158:$H$161"}</definedName>
    <definedName name="qap" hidden="1">{"'Typical Costs Estimates'!$C$158:$H$161"}</definedName>
    <definedName name="qasw" localSheetId="5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asw" localSheetId="3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asw" localSheetId="4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asw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asw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e" localSheetId="5" hidden="1">{"'Break down'!$A$4"}</definedName>
    <definedName name="qe" localSheetId="3" hidden="1">{"'Break down'!$A$4"}</definedName>
    <definedName name="qe" localSheetId="4" hidden="1">{"'Break down'!$A$4"}</definedName>
    <definedName name="qe" localSheetId="0" hidden="1">{"'Break down'!$A$4"}</definedName>
    <definedName name="qe" hidden="1">{"'Break down'!$A$4"}</definedName>
    <definedName name="qor" localSheetId="5" hidden="1">[21]BID!$A$1:$A$4</definedName>
    <definedName name="qor" localSheetId="3" hidden="1">[22]BID!$A$1:$A$4</definedName>
    <definedName name="qor" localSheetId="4" hidden="1">[21]BID!$A$1:$A$4</definedName>
    <definedName name="qor" hidden="1">[23]BID!$A$1:$A$4</definedName>
    <definedName name="qqq" localSheetId="3" hidden="1">{#N/A,#N/A,TRUE,"Cover";#N/A,#N/A,TRUE,"Conts";#N/A,#N/A,TRUE,"VOS";#N/A,#N/A,TRUE,"Warrington";#N/A,#N/A,TRUE,"Widnes"}</definedName>
    <definedName name="qqqqq" localSheetId="5" hidden="1">{#N/A,#N/A,TRUE,"Basic";#N/A,#N/A,TRUE,"EXT-TABLE";#N/A,#N/A,TRUE,"STEEL";#N/A,#N/A,TRUE,"INT-Table";#N/A,#N/A,TRUE,"STEEL";#N/A,#N/A,TRUE,"Door"}</definedName>
    <definedName name="qqqqq" localSheetId="3" hidden="1">{#N/A,#N/A,TRUE,"Basic";#N/A,#N/A,TRUE,"EXT-TABLE";#N/A,#N/A,TRUE,"STEEL";#N/A,#N/A,TRUE,"INT-Table";#N/A,#N/A,TRUE,"STEEL";#N/A,#N/A,TRUE,"Door"}</definedName>
    <definedName name="qqqqq" localSheetId="4" hidden="1">{#N/A,#N/A,TRUE,"Basic";#N/A,#N/A,TRUE,"EXT-TABLE";#N/A,#N/A,TRUE,"STEEL";#N/A,#N/A,TRUE,"INT-Table";#N/A,#N/A,TRUE,"STEEL";#N/A,#N/A,TRUE,"Door"}</definedName>
    <definedName name="qqqqq" localSheetId="0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qqq" localSheetId="5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qqqqqqq" localSheetId="3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qqqqqqq" localSheetId="4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qqqqqqq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qqqqqqq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rt" localSheetId="5" hidden="1">{#N/A,#N/A,TRUE,"Cover";#N/A,#N/A,TRUE,"Conts";#N/A,#N/A,TRUE,"VOS";#N/A,#N/A,TRUE,"Warrington";#N/A,#N/A,TRUE,"Widnes"}</definedName>
    <definedName name="qrt" localSheetId="3" hidden="1">{#N/A,#N/A,TRUE,"Cover";#N/A,#N/A,TRUE,"Conts";#N/A,#N/A,TRUE,"VOS";#N/A,#N/A,TRUE,"Warrington";#N/A,#N/A,TRUE,"Widnes"}</definedName>
    <definedName name="qrt" localSheetId="4" hidden="1">{#N/A,#N/A,TRUE,"Cover";#N/A,#N/A,TRUE,"Conts";#N/A,#N/A,TRUE,"VOS";#N/A,#N/A,TRUE,"Warrington";#N/A,#N/A,TRUE,"Widnes"}</definedName>
    <definedName name="qrt" localSheetId="0" hidden="1">{#N/A,#N/A,TRUE,"Cover";#N/A,#N/A,TRUE,"Conts";#N/A,#N/A,TRUE,"VOS";#N/A,#N/A,TRUE,"Warrington";#N/A,#N/A,TRUE,"Widnes"}</definedName>
    <definedName name="qrt" hidden="1">{#N/A,#N/A,TRUE,"Cover";#N/A,#N/A,TRUE,"Conts";#N/A,#N/A,TRUE,"VOS";#N/A,#N/A,TRUE,"Warrington";#N/A,#N/A,TRUE,"Widnes"}</definedName>
    <definedName name="qttyry" localSheetId="5" hidden="1">{#N/A,#N/A,TRUE,"Cover";#N/A,#N/A,TRUE,"Conts";#N/A,#N/A,TRUE,"VOS";#N/A,#N/A,TRUE,"Warrington";#N/A,#N/A,TRUE,"Widnes"}</definedName>
    <definedName name="qttyry" localSheetId="3" hidden="1">{#N/A,#N/A,TRUE,"Cover";#N/A,#N/A,TRUE,"Conts";#N/A,#N/A,TRUE,"VOS";#N/A,#N/A,TRUE,"Warrington";#N/A,#N/A,TRUE,"Widnes"}</definedName>
    <definedName name="qttyry" localSheetId="4" hidden="1">{#N/A,#N/A,TRUE,"Cover";#N/A,#N/A,TRUE,"Conts";#N/A,#N/A,TRUE,"VOS";#N/A,#N/A,TRUE,"Warrington";#N/A,#N/A,TRUE,"Widnes"}</definedName>
    <definedName name="qttyry" localSheetId="0" hidden="1">{#N/A,#N/A,TRUE,"Cover";#N/A,#N/A,TRUE,"Conts";#N/A,#N/A,TRUE,"VOS";#N/A,#N/A,TRUE,"Warrington";#N/A,#N/A,TRUE,"Widnes"}</definedName>
    <definedName name="qttyry" hidden="1">{#N/A,#N/A,TRUE,"Cover";#N/A,#N/A,TRUE,"Conts";#N/A,#N/A,TRUE,"VOS";#N/A,#N/A,TRUE,"Warrington";#N/A,#N/A,TRUE,"Widnes"}</definedName>
    <definedName name="qtyhytrh" localSheetId="5" hidden="1">{#N/A,#N/A,TRUE,"Cover";#N/A,#N/A,TRUE,"Conts";#N/A,#N/A,TRUE,"VOS";#N/A,#N/A,TRUE,"Warrington";#N/A,#N/A,TRUE,"Widnes"}</definedName>
    <definedName name="qtyhytrh" localSheetId="3" hidden="1">{#N/A,#N/A,TRUE,"Cover";#N/A,#N/A,TRUE,"Conts";#N/A,#N/A,TRUE,"VOS";#N/A,#N/A,TRUE,"Warrington";#N/A,#N/A,TRUE,"Widnes"}</definedName>
    <definedName name="qtyhytrh" localSheetId="4" hidden="1">{#N/A,#N/A,TRUE,"Cover";#N/A,#N/A,TRUE,"Conts";#N/A,#N/A,TRUE,"VOS";#N/A,#N/A,TRUE,"Warrington";#N/A,#N/A,TRUE,"Widnes"}</definedName>
    <definedName name="qtyhytrh" localSheetId="0" hidden="1">{#N/A,#N/A,TRUE,"Cover";#N/A,#N/A,TRUE,"Conts";#N/A,#N/A,TRUE,"VOS";#N/A,#N/A,TRUE,"Warrington";#N/A,#N/A,TRUE,"Widnes"}</definedName>
    <definedName name="qtyhytrh" hidden="1">{#N/A,#N/A,TRUE,"Cover";#N/A,#N/A,TRUE,"Conts";#N/A,#N/A,TRUE,"VOS";#N/A,#N/A,TRUE,"Warrington";#N/A,#N/A,TRUE,"Widnes"}</definedName>
    <definedName name="qtyu" localSheetId="5" hidden="1">{#N/A,#N/A,TRUE,"Cover";#N/A,#N/A,TRUE,"Conts";#N/A,#N/A,TRUE,"VOS";#N/A,#N/A,TRUE,"Warrington";#N/A,#N/A,TRUE,"Widnes"}</definedName>
    <definedName name="qtyu" localSheetId="3" hidden="1">{#N/A,#N/A,TRUE,"Cover";#N/A,#N/A,TRUE,"Conts";#N/A,#N/A,TRUE,"VOS";#N/A,#N/A,TRUE,"Warrington";#N/A,#N/A,TRUE,"Widnes"}</definedName>
    <definedName name="qtyu" localSheetId="4" hidden="1">{#N/A,#N/A,TRUE,"Cover";#N/A,#N/A,TRUE,"Conts";#N/A,#N/A,TRUE,"VOS";#N/A,#N/A,TRUE,"Warrington";#N/A,#N/A,TRUE,"Widnes"}</definedName>
    <definedName name="qtyu" localSheetId="0" hidden="1">{#N/A,#N/A,TRUE,"Cover";#N/A,#N/A,TRUE,"Conts";#N/A,#N/A,TRUE,"VOS";#N/A,#N/A,TRUE,"Warrington";#N/A,#N/A,TRUE,"Widnes"}</definedName>
    <definedName name="qtyu" hidden="1">{#N/A,#N/A,TRUE,"Cover";#N/A,#N/A,TRUE,"Conts";#N/A,#N/A,TRUE,"VOS";#N/A,#N/A,TRUE,"Warrington";#N/A,#N/A,TRUE,"Widnes"}</definedName>
    <definedName name="qtyyut" localSheetId="5" hidden="1">{#N/A,#N/A,TRUE,"Cover";#N/A,#N/A,TRUE,"Conts";#N/A,#N/A,TRUE,"VOS";#N/A,#N/A,TRUE,"Warrington";#N/A,#N/A,TRUE,"Widnes"}</definedName>
    <definedName name="qtyyut" localSheetId="3" hidden="1">{#N/A,#N/A,TRUE,"Cover";#N/A,#N/A,TRUE,"Conts";#N/A,#N/A,TRUE,"VOS";#N/A,#N/A,TRUE,"Warrington";#N/A,#N/A,TRUE,"Widnes"}</definedName>
    <definedName name="qtyyut" localSheetId="4" hidden="1">{#N/A,#N/A,TRUE,"Cover";#N/A,#N/A,TRUE,"Conts";#N/A,#N/A,TRUE,"VOS";#N/A,#N/A,TRUE,"Warrington";#N/A,#N/A,TRUE,"Widnes"}</definedName>
    <definedName name="qtyyut" localSheetId="0" hidden="1">{#N/A,#N/A,TRUE,"Cover";#N/A,#N/A,TRUE,"Conts";#N/A,#N/A,TRUE,"VOS";#N/A,#N/A,TRUE,"Warrington";#N/A,#N/A,TRUE,"Widnes"}</definedName>
    <definedName name="qtyyut" hidden="1">{#N/A,#N/A,TRUE,"Cover";#N/A,#N/A,TRUE,"Conts";#N/A,#N/A,TRUE,"VOS";#N/A,#N/A,TRUE,"Warrington";#N/A,#N/A,TRUE,"Widnes"}</definedName>
    <definedName name="qtyyyhh" localSheetId="5" hidden="1">{#N/A,#N/A,TRUE,"Cover";#N/A,#N/A,TRUE,"Conts";#N/A,#N/A,TRUE,"VOS";#N/A,#N/A,TRUE,"Warrington";#N/A,#N/A,TRUE,"Widnes"}</definedName>
    <definedName name="qtyyyhh" localSheetId="3" hidden="1">{#N/A,#N/A,TRUE,"Cover";#N/A,#N/A,TRUE,"Conts";#N/A,#N/A,TRUE,"VOS";#N/A,#N/A,TRUE,"Warrington";#N/A,#N/A,TRUE,"Widnes"}</definedName>
    <definedName name="qtyyyhh" localSheetId="4" hidden="1">{#N/A,#N/A,TRUE,"Cover";#N/A,#N/A,TRUE,"Conts";#N/A,#N/A,TRUE,"VOS";#N/A,#N/A,TRUE,"Warrington";#N/A,#N/A,TRUE,"Widnes"}</definedName>
    <definedName name="qtyyyhh" localSheetId="0" hidden="1">{#N/A,#N/A,TRUE,"Cover";#N/A,#N/A,TRUE,"Conts";#N/A,#N/A,TRUE,"VOS";#N/A,#N/A,TRUE,"Warrington";#N/A,#N/A,TRUE,"Widnes"}</definedName>
    <definedName name="qtyyyhh" hidden="1">{#N/A,#N/A,TRUE,"Cover";#N/A,#N/A,TRUE,"Conts";#N/A,#N/A,TRUE,"VOS";#N/A,#N/A,TRUE,"Warrington";#N/A,#N/A,TRUE,"Widnes"}</definedName>
    <definedName name="raaa" localSheetId="5" hidden="1">{"'Sheet1'!$A$4386:$N$4591"}</definedName>
    <definedName name="raaa" localSheetId="3" hidden="1">{"'Sheet1'!$A$4386:$N$4591"}</definedName>
    <definedName name="raaa" localSheetId="4" hidden="1">{"'Sheet1'!$A$4386:$N$4591"}</definedName>
    <definedName name="raaa" localSheetId="0" hidden="1">{"'Sheet1'!$A$4386:$N$4591"}</definedName>
    <definedName name="raaa" hidden="1">{"'Sheet1'!$A$4386:$N$4591"}</definedName>
    <definedName name="railway" localSheetId="5" hidden="1">{"'Sheet1'!$A$4386:$N$4591"}</definedName>
    <definedName name="railway" localSheetId="3" hidden="1">{"'Sheet1'!$A$4386:$N$4591"}</definedName>
    <definedName name="railway" localSheetId="4" hidden="1">{"'Sheet1'!$A$4386:$N$4591"}</definedName>
    <definedName name="railway" localSheetId="0" hidden="1">{"'Sheet1'!$A$4386:$N$4591"}</definedName>
    <definedName name="railway" hidden="1">{"'Sheet1'!$A$4386:$N$4591"}</definedName>
    <definedName name="rasgg" localSheetId="5" hidden="1">{#N/A,#N/A,TRUE,"Cover";#N/A,#N/A,TRUE,"Conts";#N/A,#N/A,TRUE,"VOS";#N/A,#N/A,TRUE,"Warrington";#N/A,#N/A,TRUE,"Widnes"}</definedName>
    <definedName name="rasgg" localSheetId="3" hidden="1">{#N/A,#N/A,TRUE,"Cover";#N/A,#N/A,TRUE,"Conts";#N/A,#N/A,TRUE,"VOS";#N/A,#N/A,TRUE,"Warrington";#N/A,#N/A,TRUE,"Widnes"}</definedName>
    <definedName name="rasgg" localSheetId="4" hidden="1">{#N/A,#N/A,TRUE,"Cover";#N/A,#N/A,TRUE,"Conts";#N/A,#N/A,TRUE,"VOS";#N/A,#N/A,TRUE,"Warrington";#N/A,#N/A,TRUE,"Widnes"}</definedName>
    <definedName name="rasgg" localSheetId="0" hidden="1">{#N/A,#N/A,TRUE,"Cover";#N/A,#N/A,TRUE,"Conts";#N/A,#N/A,TRUE,"VOS";#N/A,#N/A,TRUE,"Warrington";#N/A,#N/A,TRUE,"Widnes"}</definedName>
    <definedName name="rasgg" hidden="1">{#N/A,#N/A,TRUE,"Cover";#N/A,#N/A,TRUE,"Conts";#N/A,#N/A,TRUE,"VOS";#N/A,#N/A,TRUE,"Warrington";#N/A,#N/A,TRUE,"Widnes"}</definedName>
    <definedName name="ravi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ZA" localSheetId="5" hidden="1">#REF!</definedName>
    <definedName name="RAZA" localSheetId="3" hidden="1">#REF!</definedName>
    <definedName name="RAZA" localSheetId="4" hidden="1">#REF!</definedName>
    <definedName name="RAZA" localSheetId="0" hidden="1">#REF!</definedName>
    <definedName name="RAZA" hidden="1">#REF!</definedName>
    <definedName name="RB7.4" localSheetId="5" hidden="1">#REF!</definedName>
    <definedName name="RB7.4" localSheetId="3" hidden="1">#REF!</definedName>
    <definedName name="RB7.4" localSheetId="4" hidden="1">#REF!</definedName>
    <definedName name="RB7.4" localSheetId="0" hidden="1">#REF!</definedName>
    <definedName name="RB7.4" hidden="1">#REF!</definedName>
    <definedName name="RCArea" localSheetId="4" hidden="1">#REF!</definedName>
    <definedName name="RCArea" hidden="1">#REF!</definedName>
    <definedName name="RCArea2" localSheetId="4" hidden="1">#REF!</definedName>
    <definedName name="RCArea2" hidden="1">#REF!</definedName>
    <definedName name="rd" localSheetId="5" hidden="1">{#N/A,#N/A,FALSE,"One Pager";#N/A,#N/A,FALSE,"Technical"}</definedName>
    <definedName name="rd" localSheetId="3" hidden="1">{#N/A,#N/A,FALSE,"One Pager";#N/A,#N/A,FALSE,"Technical"}</definedName>
    <definedName name="rd" localSheetId="4" hidden="1">{#N/A,#N/A,FALSE,"One Pager";#N/A,#N/A,FALSE,"Technical"}</definedName>
    <definedName name="rd" localSheetId="0" hidden="1">{#N/A,#N/A,FALSE,"One Pager";#N/A,#N/A,FALSE,"Technical"}</definedName>
    <definedName name="rd" hidden="1">{#N/A,#N/A,FALSE,"One Pager";#N/A,#N/A,FALSE,"Technical"}</definedName>
    <definedName name="rdegsegrg" localSheetId="5" hidden="1">{#N/A,#N/A,TRUE,"Cover";#N/A,#N/A,TRUE,"Conts";#N/A,#N/A,TRUE,"VOS";#N/A,#N/A,TRUE,"Warrington";#N/A,#N/A,TRUE,"Widnes"}</definedName>
    <definedName name="rdegsegrg" localSheetId="3" hidden="1">{#N/A,#N/A,TRUE,"Cover";#N/A,#N/A,TRUE,"Conts";#N/A,#N/A,TRUE,"VOS";#N/A,#N/A,TRUE,"Warrington";#N/A,#N/A,TRUE,"Widnes"}</definedName>
    <definedName name="rdegsegrg" localSheetId="4" hidden="1">{#N/A,#N/A,TRUE,"Cover";#N/A,#N/A,TRUE,"Conts";#N/A,#N/A,TRUE,"VOS";#N/A,#N/A,TRUE,"Warrington";#N/A,#N/A,TRUE,"Widnes"}</definedName>
    <definedName name="rdegsegrg" localSheetId="0" hidden="1">{#N/A,#N/A,TRUE,"Cover";#N/A,#N/A,TRUE,"Conts";#N/A,#N/A,TRUE,"VOS";#N/A,#N/A,TRUE,"Warrington";#N/A,#N/A,TRUE,"Widnes"}</definedName>
    <definedName name="rdegsegrg" hidden="1">{#N/A,#N/A,TRUE,"Cover";#N/A,#N/A,TRUE,"Conts";#N/A,#N/A,TRUE,"VOS";#N/A,#N/A,TRUE,"Warrington";#N/A,#N/A,TRUE,"Widnes"}</definedName>
    <definedName name="READ" hidden="1">FALSE</definedName>
    <definedName name="Recom" localSheetId="5" hidden="1">{"'Break down'!$A$4"}</definedName>
    <definedName name="Recom" localSheetId="3" hidden="1">{"'Break down'!$A$4"}</definedName>
    <definedName name="Recom" localSheetId="4" hidden="1">{"'Break down'!$A$4"}</definedName>
    <definedName name="Recom" localSheetId="0" hidden="1">{"'Break down'!$A$4"}</definedName>
    <definedName name="Recom" hidden="1">{"'Break down'!$A$4"}</definedName>
    <definedName name="redo" localSheetId="5" hidden="1">{#N/A,#N/A,FALSE,"ACQ_GRAPHS";#N/A,#N/A,FALSE,"T_1 GRAPHS";#N/A,#N/A,FALSE,"T_2 GRAPHS";#N/A,#N/A,FALSE,"COMB_GRAPHS"}</definedName>
    <definedName name="redo" localSheetId="3" hidden="1">{#N/A,#N/A,FALSE,"ACQ_GRAPHS";#N/A,#N/A,FALSE,"T_1 GRAPHS";#N/A,#N/A,FALSE,"T_2 GRAPHS";#N/A,#N/A,FALSE,"COMB_GRAPHS"}</definedName>
    <definedName name="redo" localSheetId="4" hidden="1">{#N/A,#N/A,FALSE,"ACQ_GRAPHS";#N/A,#N/A,FALSE,"T_1 GRAPHS";#N/A,#N/A,FALSE,"T_2 GRAPHS";#N/A,#N/A,FALSE,"COMB_GRAPHS"}</definedName>
    <definedName name="redo" localSheetId="0" hidden="1">{#N/A,#N/A,FALSE,"ACQ_GRAPHS";#N/A,#N/A,FALSE,"T_1 GRAPHS";#N/A,#N/A,FALSE,"T_2 GRAPHS";#N/A,#N/A,FALSE,"COMB_GRAPHS"}</definedName>
    <definedName name="redo" hidden="1">{#N/A,#N/A,FALSE,"ACQ_GRAPHS";#N/A,#N/A,FALSE,"T_1 GRAPHS";#N/A,#N/A,FALSE,"T_2 GRAPHS";#N/A,#N/A,FALSE,"COMB_GRAPHS"}</definedName>
    <definedName name="reeyte" localSheetId="5" hidden="1">{#N/A,#N/A,FALSE,"배수1"}</definedName>
    <definedName name="reeyte" localSheetId="3" hidden="1">{#N/A,#N/A,FALSE,"배수1"}</definedName>
    <definedName name="reeyte" localSheetId="4" hidden="1">{#N/A,#N/A,FALSE,"배수1"}</definedName>
    <definedName name="reeyte" localSheetId="0" hidden="1">{#N/A,#N/A,FALSE,"배수1"}</definedName>
    <definedName name="reeyte" hidden="1">{#N/A,#N/A,FALSE,"배수1"}</definedName>
    <definedName name="rege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eger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ege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ege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eg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EN" localSheetId="5" hidden="1">{"'Break down'!$A$4"}</definedName>
    <definedName name="REN" localSheetId="3" hidden="1">{"'Break down'!$A$4"}</definedName>
    <definedName name="REN" localSheetId="4" hidden="1">{"'Break down'!$A$4"}</definedName>
    <definedName name="REN" localSheetId="0" hidden="1">{"'Break down'!$A$4"}</definedName>
    <definedName name="REN" hidden="1">{"'Break down'!$A$4"}</definedName>
    <definedName name="rer" localSheetId="3" hidden="1">{#N/A,#N/A,TRUE,"Cover";#N/A,#N/A,TRUE,"Conts";#N/A,#N/A,TRUE,"VOS";#N/A,#N/A,TRUE,"Warrington";#N/A,#N/A,TRUE,"Widnes"}</definedName>
    <definedName name="Resources" localSheetId="5" hidden="1">{#N/A,#N/A,FALSE,"Organisation Chart"}</definedName>
    <definedName name="Resources" localSheetId="3" hidden="1">{#N/A,#N/A,FALSE,"Organisation Chart"}</definedName>
    <definedName name="Resources" localSheetId="4" hidden="1">{#N/A,#N/A,FALSE,"Organisation Chart"}</definedName>
    <definedName name="Resources" localSheetId="0" hidden="1">{#N/A,#N/A,FALSE,"Organisation Chart"}</definedName>
    <definedName name="Resources" hidden="1">{#N/A,#N/A,FALSE,"Organisation Chart"}</definedName>
    <definedName name="retert" localSheetId="5" hidden="1">{#N/A,#N/A,FALSE,"조골재"}</definedName>
    <definedName name="retert" localSheetId="3" hidden="1">{#N/A,#N/A,FALSE,"조골재"}</definedName>
    <definedName name="retert" localSheetId="4" hidden="1">{#N/A,#N/A,FALSE,"조골재"}</definedName>
    <definedName name="retert" localSheetId="0" hidden="1">{#N/A,#N/A,FALSE,"조골재"}</definedName>
    <definedName name="retert" hidden="1">{#N/A,#N/A,FALSE,"조골재"}</definedName>
    <definedName name="retetet" localSheetId="5" hidden="1">{#N/A,#N/A,FALSE,"CAM-G7";#N/A,#N/A,FALSE,"SPL";#N/A,#N/A,FALSE,"butt-in G7";#N/A,#N/A,FALSE,"dia-in G7";#N/A,#N/A,FALSE,"추가-STA G7"}</definedName>
    <definedName name="retetet" localSheetId="3" hidden="1">{#N/A,#N/A,FALSE,"CAM-G7";#N/A,#N/A,FALSE,"SPL";#N/A,#N/A,FALSE,"butt-in G7";#N/A,#N/A,FALSE,"dia-in G7";#N/A,#N/A,FALSE,"추가-STA G7"}</definedName>
    <definedName name="retetet" localSheetId="4" hidden="1">{#N/A,#N/A,FALSE,"CAM-G7";#N/A,#N/A,FALSE,"SPL";#N/A,#N/A,FALSE,"butt-in G7";#N/A,#N/A,FALSE,"dia-in G7";#N/A,#N/A,FALSE,"추가-STA G7"}</definedName>
    <definedName name="retetet" localSheetId="0" hidden="1">{#N/A,#N/A,FALSE,"CAM-G7";#N/A,#N/A,FALSE,"SPL";#N/A,#N/A,FALSE,"butt-in G7";#N/A,#N/A,FALSE,"dia-in G7";#N/A,#N/A,FALSE,"추가-STA G7"}</definedName>
    <definedName name="retetet" hidden="1">{#N/A,#N/A,FALSE,"CAM-G7";#N/A,#N/A,FALSE,"SPL";#N/A,#N/A,FALSE,"butt-in G7";#N/A,#N/A,FALSE,"dia-in G7";#N/A,#N/A,FALSE,"추가-STA G7"}</definedName>
    <definedName name="retewt" localSheetId="5" hidden="1">{#N/A,#N/A,FALSE,"CAM-G7";#N/A,#N/A,FALSE,"SPL";#N/A,#N/A,FALSE,"butt-in G7";#N/A,#N/A,FALSE,"dia-in G7";#N/A,#N/A,FALSE,"추가-STA G7"}</definedName>
    <definedName name="retewt" localSheetId="3" hidden="1">{#N/A,#N/A,FALSE,"CAM-G7";#N/A,#N/A,FALSE,"SPL";#N/A,#N/A,FALSE,"butt-in G7";#N/A,#N/A,FALSE,"dia-in G7";#N/A,#N/A,FALSE,"추가-STA G7"}</definedName>
    <definedName name="retewt" localSheetId="4" hidden="1">{#N/A,#N/A,FALSE,"CAM-G7";#N/A,#N/A,FALSE,"SPL";#N/A,#N/A,FALSE,"butt-in G7";#N/A,#N/A,FALSE,"dia-in G7";#N/A,#N/A,FALSE,"추가-STA G7"}</definedName>
    <definedName name="retewt" localSheetId="0" hidden="1">{#N/A,#N/A,FALSE,"CAM-G7";#N/A,#N/A,FALSE,"SPL";#N/A,#N/A,FALSE,"butt-in G7";#N/A,#N/A,FALSE,"dia-in G7";#N/A,#N/A,FALSE,"추가-STA G7"}</definedName>
    <definedName name="retewt" hidden="1">{#N/A,#N/A,FALSE,"CAM-G7";#N/A,#N/A,FALSE,"SPL";#N/A,#N/A,FALSE,"butt-in G7";#N/A,#N/A,FALSE,"dia-in G7";#N/A,#N/A,FALSE,"추가-STA G7"}</definedName>
    <definedName name="reytryert" localSheetId="5" hidden="1">{#N/A,#N/A,FALSE,"단가표지"}</definedName>
    <definedName name="reytryert" localSheetId="3" hidden="1">{#N/A,#N/A,FALSE,"단가표지"}</definedName>
    <definedName name="reytryert" localSheetId="4" hidden="1">{#N/A,#N/A,FALSE,"단가표지"}</definedName>
    <definedName name="reytryert" localSheetId="0" hidden="1">{#N/A,#N/A,FALSE,"단가표지"}</definedName>
    <definedName name="reytryert" hidden="1">{#N/A,#N/A,FALSE,"단가표지"}</definedName>
    <definedName name="reyyrteyw" localSheetId="5" hidden="1">{#N/A,#N/A,FALSE,"2~8번"}</definedName>
    <definedName name="reyyrteyw" localSheetId="3" hidden="1">{#N/A,#N/A,FALSE,"2~8번"}</definedName>
    <definedName name="reyyrteyw" localSheetId="4" hidden="1">{#N/A,#N/A,FALSE,"2~8번"}</definedName>
    <definedName name="reyyrteyw" localSheetId="0" hidden="1">{#N/A,#N/A,FALSE,"2~8번"}</definedName>
    <definedName name="reyyrteyw" hidden="1">{#N/A,#N/A,FALSE,"2~8번"}</definedName>
    <definedName name="rfer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ferg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fer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fer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fer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FG" localSheetId="5" hidden="1">{"'Revised (2)'!$A$1:$K$76"}</definedName>
    <definedName name="RFG" localSheetId="3" hidden="1">{"'Revised (2)'!$A$1:$K$76"}</definedName>
    <definedName name="RFG" localSheetId="4" hidden="1">{"'Revised (2)'!$A$1:$K$76"}</definedName>
    <definedName name="RFG" localSheetId="0" hidden="1">{"'Revised (2)'!$A$1:$K$76"}</definedName>
    <definedName name="RFG" hidden="1">{"'Revised (2)'!$A$1:$K$76"}</definedName>
    <definedName name="rge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geg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ge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ge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ge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ghhythy" localSheetId="5" hidden="1">{#N/A,#N/A,TRUE,"Cover";#N/A,#N/A,TRUE,"Conts";#N/A,#N/A,TRUE,"VOS";#N/A,#N/A,TRUE,"Warrington";#N/A,#N/A,TRUE,"Widnes"}</definedName>
    <definedName name="rghhythy" localSheetId="3" hidden="1">{#N/A,#N/A,TRUE,"Cover";#N/A,#N/A,TRUE,"Conts";#N/A,#N/A,TRUE,"VOS";#N/A,#N/A,TRUE,"Warrington";#N/A,#N/A,TRUE,"Widnes"}</definedName>
    <definedName name="rghhythy" localSheetId="4" hidden="1">{#N/A,#N/A,TRUE,"Cover";#N/A,#N/A,TRUE,"Conts";#N/A,#N/A,TRUE,"VOS";#N/A,#N/A,TRUE,"Warrington";#N/A,#N/A,TRUE,"Widnes"}</definedName>
    <definedName name="rghhythy" localSheetId="0" hidden="1">{#N/A,#N/A,TRUE,"Cover";#N/A,#N/A,TRUE,"Conts";#N/A,#N/A,TRUE,"VOS";#N/A,#N/A,TRUE,"Warrington";#N/A,#N/A,TRUE,"Widnes"}</definedName>
    <definedName name="rghhythy" hidden="1">{#N/A,#N/A,TRUE,"Cover";#N/A,#N/A,TRUE,"Conts";#N/A,#N/A,TRUE,"VOS";#N/A,#N/A,TRUE,"Warrington";#N/A,#N/A,TRUE,"Widnes"}</definedName>
    <definedName name="rhyuyi" localSheetId="5" hidden="1">{#N/A,#N/A,TRUE,"Cover";#N/A,#N/A,TRUE,"Conts";#N/A,#N/A,TRUE,"VOS";#N/A,#N/A,TRUE,"Warrington";#N/A,#N/A,TRUE,"Widnes"}</definedName>
    <definedName name="rhyuyi" localSheetId="3" hidden="1">{#N/A,#N/A,TRUE,"Cover";#N/A,#N/A,TRUE,"Conts";#N/A,#N/A,TRUE,"VOS";#N/A,#N/A,TRUE,"Warrington";#N/A,#N/A,TRUE,"Widnes"}</definedName>
    <definedName name="rhyuyi" localSheetId="4" hidden="1">{#N/A,#N/A,TRUE,"Cover";#N/A,#N/A,TRUE,"Conts";#N/A,#N/A,TRUE,"VOS";#N/A,#N/A,TRUE,"Warrington";#N/A,#N/A,TRUE,"Widnes"}</definedName>
    <definedName name="rhyuyi" localSheetId="0" hidden="1">{#N/A,#N/A,TRUE,"Cover";#N/A,#N/A,TRUE,"Conts";#N/A,#N/A,TRUE,"VOS";#N/A,#N/A,TRUE,"Warrington";#N/A,#N/A,TRUE,"Widnes"}</definedName>
    <definedName name="rhyuyi" hidden="1">{#N/A,#N/A,TRUE,"Cover";#N/A,#N/A,TRUE,"Conts";#N/A,#N/A,TRUE,"VOS";#N/A,#N/A,TRUE,"Warrington";#N/A,#N/A,TRUE,"Widnes"}</definedName>
    <definedName name="RiskAfterRecalcMacro" localSheetId="5" hidden="1">""</definedName>
    <definedName name="RiskAfterRecalcMacro" localSheetId="3" hidden="1">""</definedName>
    <definedName name="RiskAfterRecalcMacro" localSheetId="4" hidden="1">""</definedName>
    <definedName name="RiskAfterSimMacro" hidden="1">""</definedName>
    <definedName name="RiskBeforeRecalcMacro" hidden="1">""</definedName>
    <definedName name="RiskBeforeSimMacro" localSheetId="5" hidden="1">""</definedName>
    <definedName name="RiskBeforeSimMacro" localSheetId="3" hidden="1">""</definedName>
    <definedName name="RiskBeforeSimMacro" localSheetId="4" hidden="1">""</definedName>
    <definedName name="RiskHasSettings" localSheetId="5" hidden="1">6</definedName>
    <definedName name="RiskHasSettings" localSheetId="4" hidden="1">6</definedName>
    <definedName name="RiskMinimizeOnStart" localSheetId="5" hidden="1">TRUE</definedName>
    <definedName name="RiskMinimizeOnStart" localSheetId="4" hidden="1">TRUE</definedName>
    <definedName name="RiskMonitorConvergence" localSheetId="5" hidden="1">TRUE</definedName>
    <definedName name="RiskMonitorConvergence" localSheetId="4" hidden="1">TRUE</definedName>
    <definedName name="RiskMultipleCPUSupportEnabled" hidden="1">TRUE</definedName>
    <definedName name="RiskNumIterations" localSheetId="5" hidden="1">5000</definedName>
    <definedName name="RiskNumIterations" localSheetId="4" hidden="1">5000</definedName>
    <definedName name="RiskUseFixedSeed" localSheetId="5" hidden="1">TRUE</definedName>
    <definedName name="RiskUseFixedSeed" localSheetId="4" hidden="1">TRUE</definedName>
    <definedName name="RiskUseMultipleCPUs" localSheetId="5" hidden="1">TRUE</definedName>
    <definedName name="RiskUseMultipleCPUs" localSheetId="4" hidden="1">TRUE</definedName>
    <definedName name="rkd" localSheetId="5" hidden="1">{#N/A,#N/A,FALSE,"CCTV"}</definedName>
    <definedName name="rkd" localSheetId="3" hidden="1">{#N/A,#N/A,FALSE,"CCTV"}</definedName>
    <definedName name="rkd" localSheetId="4" hidden="1">{#N/A,#N/A,FALSE,"CCTV"}</definedName>
    <definedName name="rkd" localSheetId="0" hidden="1">{#N/A,#N/A,FALSE,"CCTV"}</definedName>
    <definedName name="rkd" hidden="1">{#N/A,#N/A,FALSE,"CCTV"}</definedName>
    <definedName name="rou" localSheetId="5" hidden="1">{"'Break down'!$A$4"}</definedName>
    <definedName name="rou" localSheetId="3" hidden="1">{"'Break down'!$A$4"}</definedName>
    <definedName name="rou" localSheetId="4" hidden="1">{"'Break down'!$A$4"}</definedName>
    <definedName name="rou" localSheetId="0" hidden="1">{"'Break down'!$A$4"}</definedName>
    <definedName name="rou" hidden="1">{"'Break down'!$A$4"}</definedName>
    <definedName name="rpppp" localSheetId="5" hidden="1">{"'Break down'!$A$4"}</definedName>
    <definedName name="rpppp" localSheetId="3" hidden="1">{"'Break down'!$A$4"}</definedName>
    <definedName name="rpppp" localSheetId="4" hidden="1">{"'Break down'!$A$4"}</definedName>
    <definedName name="rpppp" localSheetId="0" hidden="1">{"'Break down'!$A$4"}</definedName>
    <definedName name="rpppp" hidden="1">{"'Break down'!$A$4"}</definedName>
    <definedName name="rq2rtyer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q2rtyert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q2rtyer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q2rtyer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q2rtye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qwtg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qwtgg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qwtg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qwtg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qwt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r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rr" localSheetId="3" hidden="1">{#N/A,#N/A,TRUE,"Cover";#N/A,#N/A,TRUE,"Conts";#N/A,#N/A,TRUE,"VOS";#N/A,#N/A,TRUE,"Warrington";#N/A,#N/A,TRUE,"Widnes"}</definedName>
    <definedName name="rrrrr" localSheetId="5" hidden="1">{"'장비'!$A$3:$M$12"}</definedName>
    <definedName name="rrrrr" localSheetId="3" hidden="1">{"'장비'!$A$3:$M$12"}</definedName>
    <definedName name="rrrrr" localSheetId="4" hidden="1">{"'장비'!$A$3:$M$12"}</definedName>
    <definedName name="rrrrr" localSheetId="0" hidden="1">{"'장비'!$A$3:$M$12"}</definedName>
    <definedName name="rrrrr" hidden="1">{"'장비'!$A$3:$M$12"}</definedName>
    <definedName name="rrrrrrr" localSheetId="5" hidden="1">{#N/A,#N/A,TRUE,"Cover";#N/A,#N/A,TRUE,"Conts";#N/A,#N/A,TRUE,"VOS";#N/A,#N/A,TRUE,"Warrington";#N/A,#N/A,TRUE,"Widnes"}</definedName>
    <definedName name="rrrrrrr" localSheetId="3" hidden="1">{#N/A,#N/A,TRUE,"Cover";#N/A,#N/A,TRUE,"Conts";#N/A,#N/A,TRUE,"VOS";#N/A,#N/A,TRUE,"Warrington";#N/A,#N/A,TRUE,"Widnes"}</definedName>
    <definedName name="rrrrrrr" localSheetId="4" hidden="1">{#N/A,#N/A,TRUE,"Cover";#N/A,#N/A,TRUE,"Conts";#N/A,#N/A,TRUE,"VOS";#N/A,#N/A,TRUE,"Warrington";#N/A,#N/A,TRUE,"Widnes"}</definedName>
    <definedName name="rrrrrrr" localSheetId="0" hidden="1">{#N/A,#N/A,TRUE,"Cover";#N/A,#N/A,TRUE,"Conts";#N/A,#N/A,TRUE,"VOS";#N/A,#N/A,TRUE,"Warrington";#N/A,#N/A,TRUE,"Widnes"}</definedName>
    <definedName name="rrrrrrr" hidden="1">{#N/A,#N/A,TRUE,"Cover";#N/A,#N/A,TRUE,"Conts";#N/A,#N/A,TRUE,"VOS";#N/A,#N/A,TRUE,"Warrington";#N/A,#N/A,TRUE,"Widnes"}</definedName>
    <definedName name="rrrrrrrr" localSheetId="5" hidden="1">{"'장비'!$A$3:$M$12"}</definedName>
    <definedName name="rrrrrrrr" localSheetId="3" hidden="1">{"'장비'!$A$3:$M$12"}</definedName>
    <definedName name="rrrrrrrr" localSheetId="4" hidden="1">{"'장비'!$A$3:$M$12"}</definedName>
    <definedName name="rrrrrrrr" localSheetId="0" hidden="1">{"'장비'!$A$3:$M$12"}</definedName>
    <definedName name="rrrrrrrr" hidden="1">{"'장비'!$A$3:$M$12"}</definedName>
    <definedName name="rrttt" localSheetId="5" hidden="1">{#N/A,#N/A,TRUE,"Cover";#N/A,#N/A,TRUE,"Conts";#N/A,#N/A,TRUE,"VOS";#N/A,#N/A,TRUE,"Warrington";#N/A,#N/A,TRUE,"Widnes"}</definedName>
    <definedName name="rrttt" localSheetId="3" hidden="1">{#N/A,#N/A,TRUE,"Cover";#N/A,#N/A,TRUE,"Conts";#N/A,#N/A,TRUE,"VOS";#N/A,#N/A,TRUE,"Warrington";#N/A,#N/A,TRUE,"Widnes"}</definedName>
    <definedName name="rrttt" localSheetId="4" hidden="1">{#N/A,#N/A,TRUE,"Cover";#N/A,#N/A,TRUE,"Conts";#N/A,#N/A,TRUE,"VOS";#N/A,#N/A,TRUE,"Warrington";#N/A,#N/A,TRUE,"Widnes"}</definedName>
    <definedName name="rrttt" localSheetId="0" hidden="1">{#N/A,#N/A,TRUE,"Cover";#N/A,#N/A,TRUE,"Conts";#N/A,#N/A,TRUE,"VOS";#N/A,#N/A,TRUE,"Warrington";#N/A,#N/A,TRUE,"Widnes"}</definedName>
    <definedName name="rrttt" hidden="1">{#N/A,#N/A,TRUE,"Cover";#N/A,#N/A,TRUE,"Conts";#N/A,#N/A,TRUE,"VOS";#N/A,#N/A,TRUE,"Warrington";#N/A,#N/A,TRUE,"Widnes"}</definedName>
    <definedName name="RT" localSheetId="5" hidden="1">{"'Break down'!$A$4"}</definedName>
    <definedName name="rt" localSheetId="3" hidden="1">{#N/A,#N/A,TRUE,"Cover";#N/A,#N/A,TRUE,"Conts";#N/A,#N/A,TRUE,"VOS";#N/A,#N/A,TRUE,"Warrington";#N/A,#N/A,TRUE,"Widnes"}</definedName>
    <definedName name="RT" localSheetId="4" hidden="1">{"'Break down'!$A$4"}</definedName>
    <definedName name="rter" localSheetId="5" hidden="1">{#N/A,#N/A,FALSE,"물량산출"}</definedName>
    <definedName name="rter" localSheetId="3" hidden="1">{#N/A,#N/A,FALSE,"물량산출"}</definedName>
    <definedName name="rter" localSheetId="4" hidden="1">{#N/A,#N/A,FALSE,"물량산출"}</definedName>
    <definedName name="rter" localSheetId="0" hidden="1">{#N/A,#N/A,FALSE,"물량산출"}</definedName>
    <definedName name="rter" hidden="1">{#N/A,#N/A,FALSE,"물량산출"}</definedName>
    <definedName name="rthsrhs" localSheetId="5" hidden="1">{#N/A,#N/A,TRUE,"Cover";#N/A,#N/A,TRUE,"Conts";#N/A,#N/A,TRUE,"VOS";#N/A,#N/A,TRUE,"Warrington";#N/A,#N/A,TRUE,"Widnes"}</definedName>
    <definedName name="rthsrhs" localSheetId="3" hidden="1">{#N/A,#N/A,TRUE,"Cover";#N/A,#N/A,TRUE,"Conts";#N/A,#N/A,TRUE,"VOS";#N/A,#N/A,TRUE,"Warrington";#N/A,#N/A,TRUE,"Widnes"}</definedName>
    <definedName name="rthsrhs" localSheetId="4" hidden="1">{#N/A,#N/A,TRUE,"Cover";#N/A,#N/A,TRUE,"Conts";#N/A,#N/A,TRUE,"VOS";#N/A,#N/A,TRUE,"Warrington";#N/A,#N/A,TRUE,"Widnes"}</definedName>
    <definedName name="rthsrhs" localSheetId="0" hidden="1">{#N/A,#N/A,TRUE,"Cover";#N/A,#N/A,TRUE,"Conts";#N/A,#N/A,TRUE,"VOS";#N/A,#N/A,TRUE,"Warrington";#N/A,#N/A,TRUE,"Widnes"}</definedName>
    <definedName name="rthsrhs" hidden="1">{#N/A,#N/A,TRUE,"Cover";#N/A,#N/A,TRUE,"Conts";#N/A,#N/A,TRUE,"VOS";#N/A,#N/A,TRUE,"Warrington";#N/A,#N/A,TRUE,"Widnes"}</definedName>
    <definedName name="rtp" localSheetId="5" hidden="1">{"'Break down'!$A$4"}</definedName>
    <definedName name="rtp" localSheetId="3" hidden="1">{"'Break down'!$A$4"}</definedName>
    <definedName name="rtp" localSheetId="4" hidden="1">{"'Break down'!$A$4"}</definedName>
    <definedName name="rtp" localSheetId="0" hidden="1">{"'Break down'!$A$4"}</definedName>
    <definedName name="rtp" hidden="1">{"'Break down'!$A$4"}</definedName>
    <definedName name="rtpqwp" localSheetId="5" hidden="1">{"'Break down'!$A$4"}</definedName>
    <definedName name="rtpqwp" localSheetId="3" hidden="1">{"'Break down'!$A$4"}</definedName>
    <definedName name="rtpqwp" localSheetId="4" hidden="1">{"'Break down'!$A$4"}</definedName>
    <definedName name="rtpqwp" localSheetId="0" hidden="1">{"'Break down'!$A$4"}</definedName>
    <definedName name="rtpqwp" hidden="1">{"'Break down'!$A$4"}</definedName>
    <definedName name="RTRGJHJ" localSheetId="5" hidden="1">{#N/A,#N/A,TRUE,"Cover";#N/A,#N/A,TRUE,"Conts";#N/A,#N/A,TRUE,"VOS";#N/A,#N/A,TRUE,"Warrington";#N/A,#N/A,TRUE,"Widnes"}</definedName>
    <definedName name="RTRGJHJ" localSheetId="3" hidden="1">{#N/A,#N/A,TRUE,"Cover";#N/A,#N/A,TRUE,"Conts";#N/A,#N/A,TRUE,"VOS";#N/A,#N/A,TRUE,"Warrington";#N/A,#N/A,TRUE,"Widnes"}</definedName>
    <definedName name="RTRGJHJ" localSheetId="4" hidden="1">{#N/A,#N/A,TRUE,"Cover";#N/A,#N/A,TRUE,"Conts";#N/A,#N/A,TRUE,"VOS";#N/A,#N/A,TRUE,"Warrington";#N/A,#N/A,TRUE,"Widnes"}</definedName>
    <definedName name="RTRGJHJ" localSheetId="0" hidden="1">{#N/A,#N/A,TRUE,"Cover";#N/A,#N/A,TRUE,"Conts";#N/A,#N/A,TRUE,"VOS";#N/A,#N/A,TRUE,"Warrington";#N/A,#N/A,TRUE,"Widnes"}</definedName>
    <definedName name="RTRGJHJ" hidden="1">{#N/A,#N/A,TRUE,"Cover";#N/A,#N/A,TRUE,"Conts";#N/A,#N/A,TRUE,"VOS";#N/A,#N/A,TRUE,"Warrington";#N/A,#N/A,TRUE,"Widnes"}</definedName>
    <definedName name="rtryj" localSheetId="5" hidden="1">{#N/A,#N/A,TRUE,"Cover";#N/A,#N/A,TRUE,"Conts";#N/A,#N/A,TRUE,"VOS";#N/A,#N/A,TRUE,"Warrington";#N/A,#N/A,TRUE,"Widnes"}</definedName>
    <definedName name="rtryj" localSheetId="3" hidden="1">{#N/A,#N/A,TRUE,"Cover";#N/A,#N/A,TRUE,"Conts";#N/A,#N/A,TRUE,"VOS";#N/A,#N/A,TRUE,"Warrington";#N/A,#N/A,TRUE,"Widnes"}</definedName>
    <definedName name="rtryj" localSheetId="4" hidden="1">{#N/A,#N/A,TRUE,"Cover";#N/A,#N/A,TRUE,"Conts";#N/A,#N/A,TRUE,"VOS";#N/A,#N/A,TRUE,"Warrington";#N/A,#N/A,TRUE,"Widnes"}</definedName>
    <definedName name="rtryj" localSheetId="0" hidden="1">{#N/A,#N/A,TRUE,"Cover";#N/A,#N/A,TRUE,"Conts";#N/A,#N/A,TRUE,"VOS";#N/A,#N/A,TRUE,"Warrington";#N/A,#N/A,TRUE,"Widnes"}</definedName>
    <definedName name="rtryj" hidden="1">{#N/A,#N/A,TRUE,"Cover";#N/A,#N/A,TRUE,"Conts";#N/A,#N/A,TRUE,"VOS";#N/A,#N/A,TRUE,"Warrington";#N/A,#N/A,TRUE,"Widnes"}</definedName>
    <definedName name="rttgss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ttgssg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ttgss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ttgss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ttgss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turudu" localSheetId="5" hidden="1">{#N/A,#N/A,TRUE,"Cover";#N/A,#N/A,TRUE,"Conts";#N/A,#N/A,TRUE,"VOS";#N/A,#N/A,TRUE,"Warrington";#N/A,#N/A,TRUE,"Widnes"}</definedName>
    <definedName name="rturudu" localSheetId="3" hidden="1">{#N/A,#N/A,TRUE,"Cover";#N/A,#N/A,TRUE,"Conts";#N/A,#N/A,TRUE,"VOS";#N/A,#N/A,TRUE,"Warrington";#N/A,#N/A,TRUE,"Widnes"}</definedName>
    <definedName name="rturudu" localSheetId="4" hidden="1">{#N/A,#N/A,TRUE,"Cover";#N/A,#N/A,TRUE,"Conts";#N/A,#N/A,TRUE,"VOS";#N/A,#N/A,TRUE,"Warrington";#N/A,#N/A,TRUE,"Widnes"}</definedName>
    <definedName name="rturudu" localSheetId="0" hidden="1">{#N/A,#N/A,TRUE,"Cover";#N/A,#N/A,TRUE,"Conts";#N/A,#N/A,TRUE,"VOS";#N/A,#N/A,TRUE,"Warrington";#N/A,#N/A,TRUE,"Widnes"}</definedName>
    <definedName name="rturudu" hidden="1">{#N/A,#N/A,TRUE,"Cover";#N/A,#N/A,TRUE,"Conts";#N/A,#N/A,TRUE,"VOS";#N/A,#N/A,TRUE,"Warrington";#N/A,#N/A,TRUE,"Widnes"}</definedName>
    <definedName name="rtwt" localSheetId="5" hidden="1">{#N/A,#N/A,FALSE,"물량산출"}</definedName>
    <definedName name="rtwt" localSheetId="3" hidden="1">{#N/A,#N/A,FALSE,"물량산출"}</definedName>
    <definedName name="rtwt" localSheetId="4" hidden="1">{#N/A,#N/A,FALSE,"물량산출"}</definedName>
    <definedName name="rtwt" localSheetId="0" hidden="1">{#N/A,#N/A,FALSE,"물량산출"}</definedName>
    <definedName name="rtwt" hidden="1">{#N/A,#N/A,FALSE,"물량산출"}</definedName>
    <definedName name="RTYE" localSheetId="5" hidden="1">{"'장비'!$A$3:$M$12"}</definedName>
    <definedName name="RTYE" localSheetId="3" hidden="1">{"'장비'!$A$3:$M$12"}</definedName>
    <definedName name="RTYE" localSheetId="4" hidden="1">{"'장비'!$A$3:$M$12"}</definedName>
    <definedName name="RTYE" localSheetId="0" hidden="1">{"'장비'!$A$3:$M$12"}</definedName>
    <definedName name="RTYE" hidden="1">{"'장비'!$A$3:$M$12"}</definedName>
    <definedName name="rtyr4" localSheetId="5" hidden="1">{#N/A,#N/A,FALSE,"혼합골재"}</definedName>
    <definedName name="rtyr4" localSheetId="3" hidden="1">{#N/A,#N/A,FALSE,"혼합골재"}</definedName>
    <definedName name="rtyr4" localSheetId="4" hidden="1">{#N/A,#N/A,FALSE,"혼합골재"}</definedName>
    <definedName name="rtyr4" localSheetId="0" hidden="1">{#N/A,#N/A,FALSE,"혼합골재"}</definedName>
    <definedName name="rtyr4" hidden="1">{#N/A,#N/A,FALSE,"혼합골재"}</definedName>
    <definedName name="rtysh" localSheetId="5" hidden="1">{#N/A,#N/A,TRUE,"Cover";#N/A,#N/A,TRUE,"Conts";#N/A,#N/A,TRUE,"VOS";#N/A,#N/A,TRUE,"Warrington";#N/A,#N/A,TRUE,"Widnes"}</definedName>
    <definedName name="rtysh" localSheetId="3" hidden="1">{#N/A,#N/A,TRUE,"Cover";#N/A,#N/A,TRUE,"Conts";#N/A,#N/A,TRUE,"VOS";#N/A,#N/A,TRUE,"Warrington";#N/A,#N/A,TRUE,"Widnes"}</definedName>
    <definedName name="rtysh" localSheetId="4" hidden="1">{#N/A,#N/A,TRUE,"Cover";#N/A,#N/A,TRUE,"Conts";#N/A,#N/A,TRUE,"VOS";#N/A,#N/A,TRUE,"Warrington";#N/A,#N/A,TRUE,"Widnes"}</definedName>
    <definedName name="rtysh" localSheetId="0" hidden="1">{#N/A,#N/A,TRUE,"Cover";#N/A,#N/A,TRUE,"Conts";#N/A,#N/A,TRUE,"VOS";#N/A,#N/A,TRUE,"Warrington";#N/A,#N/A,TRUE,"Widnes"}</definedName>
    <definedName name="rtysh" hidden="1">{#N/A,#N/A,TRUE,"Cover";#N/A,#N/A,TRUE,"Conts";#N/A,#N/A,TRUE,"VOS";#N/A,#N/A,TRUE,"Warrington";#N/A,#N/A,TRUE,"Widnes"}</definedName>
    <definedName name="rtytryery" localSheetId="5" hidden="1">{#N/A,#N/A,FALSE,"구조2"}</definedName>
    <definedName name="rtytryery" localSheetId="3" hidden="1">{#N/A,#N/A,FALSE,"구조2"}</definedName>
    <definedName name="rtytryery" localSheetId="4" hidden="1">{#N/A,#N/A,FALSE,"구조2"}</definedName>
    <definedName name="rtytryery" localSheetId="0" hidden="1">{#N/A,#N/A,FALSE,"구조2"}</definedName>
    <definedName name="rtytryery" hidden="1">{#N/A,#N/A,FALSE,"구조2"}</definedName>
    <definedName name="rule" hidden="1">'[36]final abstract'!#REF!</definedName>
    <definedName name="RWF" localSheetId="5" hidden="1">{"'Sheet1'!$A$4386:$N$4591"}</definedName>
    <definedName name="RWF" localSheetId="3" hidden="1">{"'Sheet1'!$A$4386:$N$4591"}</definedName>
    <definedName name="RWF" localSheetId="4" hidden="1">{"'Sheet1'!$A$4386:$N$4591"}</definedName>
    <definedName name="RWF" localSheetId="0" hidden="1">{"'Sheet1'!$A$4386:$N$4591"}</definedName>
    <definedName name="RWF" hidden="1">{"'Sheet1'!$A$4386:$N$4591"}</definedName>
    <definedName name="rwt" localSheetId="5" hidden="1">{#N/A,#N/A,TRUE,"Cover";#N/A,#N/A,TRUE,"Conts";#N/A,#N/A,TRUE,"VOS";#N/A,#N/A,TRUE,"Warrington";#N/A,#N/A,TRUE,"Widnes"}</definedName>
    <definedName name="rwt" localSheetId="3" hidden="1">{#N/A,#N/A,TRUE,"Cover";#N/A,#N/A,TRUE,"Conts";#N/A,#N/A,TRUE,"VOS";#N/A,#N/A,TRUE,"Warrington";#N/A,#N/A,TRUE,"Widnes"}</definedName>
    <definedName name="rwt" localSheetId="4" hidden="1">{#N/A,#N/A,TRUE,"Cover";#N/A,#N/A,TRUE,"Conts";#N/A,#N/A,TRUE,"VOS";#N/A,#N/A,TRUE,"Warrington";#N/A,#N/A,TRUE,"Widnes"}</definedName>
    <definedName name="rwt" localSheetId="0" hidden="1">{#N/A,#N/A,TRUE,"Cover";#N/A,#N/A,TRUE,"Conts";#N/A,#N/A,TRUE,"VOS";#N/A,#N/A,TRUE,"Warrington";#N/A,#N/A,TRUE,"Widnes"}</definedName>
    <definedName name="rwt" hidden="1">{#N/A,#N/A,TRUE,"Cover";#N/A,#N/A,TRUE,"Conts";#N/A,#N/A,TRUE,"VOS";#N/A,#N/A,TRUE,"Warrington";#N/A,#N/A,TRUE,"Widnes"}</definedName>
    <definedName name="ryeru" localSheetId="5" hidden="1">{#N/A,#N/A,TRUE,"Cover";#N/A,#N/A,TRUE,"Conts";#N/A,#N/A,TRUE,"VOS";#N/A,#N/A,TRUE,"Warrington";#N/A,#N/A,TRUE,"Widnes"}</definedName>
    <definedName name="ryeru" localSheetId="3" hidden="1">{#N/A,#N/A,TRUE,"Cover";#N/A,#N/A,TRUE,"Conts";#N/A,#N/A,TRUE,"VOS";#N/A,#N/A,TRUE,"Warrington";#N/A,#N/A,TRUE,"Widnes"}</definedName>
    <definedName name="ryeru" localSheetId="4" hidden="1">{#N/A,#N/A,TRUE,"Cover";#N/A,#N/A,TRUE,"Conts";#N/A,#N/A,TRUE,"VOS";#N/A,#N/A,TRUE,"Warrington";#N/A,#N/A,TRUE,"Widnes"}</definedName>
    <definedName name="ryeru" localSheetId="0" hidden="1">{#N/A,#N/A,TRUE,"Cover";#N/A,#N/A,TRUE,"Conts";#N/A,#N/A,TRUE,"VOS";#N/A,#N/A,TRUE,"Warrington";#N/A,#N/A,TRUE,"Widnes"}</definedName>
    <definedName name="ryeru" hidden="1">{#N/A,#N/A,TRUE,"Cover";#N/A,#N/A,TRUE,"Conts";#N/A,#N/A,TRUE,"VOS";#N/A,#N/A,TRUE,"Warrington";#N/A,#N/A,TRUE,"Widnes"}</definedName>
    <definedName name="rysrtryftry" localSheetId="5" hidden="1">{#N/A,#N/A,TRUE,"Cover";#N/A,#N/A,TRUE,"Conts";#N/A,#N/A,TRUE,"VOS";#N/A,#N/A,TRUE,"Warrington";#N/A,#N/A,TRUE,"Widnes"}</definedName>
    <definedName name="rysrtryftry" localSheetId="3" hidden="1">{#N/A,#N/A,TRUE,"Cover";#N/A,#N/A,TRUE,"Conts";#N/A,#N/A,TRUE,"VOS";#N/A,#N/A,TRUE,"Warrington";#N/A,#N/A,TRUE,"Widnes"}</definedName>
    <definedName name="rysrtryftry" localSheetId="4" hidden="1">{#N/A,#N/A,TRUE,"Cover";#N/A,#N/A,TRUE,"Conts";#N/A,#N/A,TRUE,"VOS";#N/A,#N/A,TRUE,"Warrington";#N/A,#N/A,TRUE,"Widnes"}</definedName>
    <definedName name="rysrtryftry" localSheetId="0" hidden="1">{#N/A,#N/A,TRUE,"Cover";#N/A,#N/A,TRUE,"Conts";#N/A,#N/A,TRUE,"VOS";#N/A,#N/A,TRUE,"Warrington";#N/A,#N/A,TRUE,"Widnes"}</definedName>
    <definedName name="rysrtryftry" hidden="1">{#N/A,#N/A,TRUE,"Cover";#N/A,#N/A,TRUE,"Conts";#N/A,#N/A,TRUE,"VOS";#N/A,#N/A,TRUE,"Warrington";#N/A,#N/A,TRUE,"Widnes"}</definedName>
    <definedName name="saa" localSheetId="3" hidden="1">{"rtn",#N/A,FALSE,"RTN";"tables",#N/A,FALSE,"RTN";"cf",#N/A,FALSE,"CF";"stats",#N/A,FALSE,"Stats";"prop",#N/A,FALSE,"Prop"}</definedName>
    <definedName name="sadasf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dasf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dasf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dasf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dasf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fasf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fasf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fasf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fasf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fasf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fd" localSheetId="5" hidden="1">{#N/A,#N/A,FALSE,"MARCH"}</definedName>
    <definedName name="safd" localSheetId="3" hidden="1">{#N/A,#N/A,FALSE,"MARCH"}</definedName>
    <definedName name="safd" localSheetId="4" hidden="1">{#N/A,#N/A,FALSE,"MARCH"}</definedName>
    <definedName name="safd" localSheetId="0" hidden="1">{#N/A,#N/A,FALSE,"MARCH"}</definedName>
    <definedName name="safd" hidden="1">{#N/A,#N/A,FALSE,"MARCH"}</definedName>
    <definedName name="safEF" localSheetId="5" hidden="1">{#N/A,#N/A,FALSE,"MARCH"}</definedName>
    <definedName name="safEF" localSheetId="3" hidden="1">{#N/A,#N/A,FALSE,"MARCH"}</definedName>
    <definedName name="safEF" localSheetId="4" hidden="1">{#N/A,#N/A,FALSE,"MARCH"}</definedName>
    <definedName name="safEF" localSheetId="0" hidden="1">{#N/A,#N/A,FALSE,"MARCH"}</definedName>
    <definedName name="safEF" hidden="1">{#N/A,#N/A,FALSE,"MARCH"}</definedName>
    <definedName name="saj" localSheetId="5" hidden="1">{"'Break down'!$A$4"}</definedName>
    <definedName name="saj" localSheetId="3" hidden="1">{"'Break down'!$A$4"}</definedName>
    <definedName name="saj" localSheetId="4" hidden="1">{"'Break down'!$A$4"}</definedName>
    <definedName name="saj" localSheetId="0" hidden="1">{"'Break down'!$A$4"}</definedName>
    <definedName name="saj" hidden="1">{"'Break down'!$A$4"}</definedName>
    <definedName name="SAPBEXhrIndnt" hidden="1">1</definedName>
    <definedName name="SAPBEXrevision" hidden="1">5</definedName>
    <definedName name="SAPBEXsysID" hidden="1">"SBP"</definedName>
    <definedName name="SAPBEXwbID" hidden="1">"3RCGU8OG3NBVX0RLLPBR5BUFF"</definedName>
    <definedName name="sasf" localSheetId="5" hidden="1">{#N/A,#N/A,TRUE,"Summary";#N/A,#N/A,TRUE,"Overall";#N/A,#N/A,TRUE,"engineering";#N/A,#N/A,TRUE,"Procurement";#N/A,#N/A,TRUE,"Construction"}</definedName>
    <definedName name="sasf" localSheetId="3" hidden="1">{#N/A,#N/A,TRUE,"Summary";#N/A,#N/A,TRUE,"Overall";#N/A,#N/A,TRUE,"engineering";#N/A,#N/A,TRUE,"Procurement";#N/A,#N/A,TRUE,"Construction"}</definedName>
    <definedName name="sasf" localSheetId="4" hidden="1">{#N/A,#N/A,TRUE,"Summary";#N/A,#N/A,TRUE,"Overall";#N/A,#N/A,TRUE,"engineering";#N/A,#N/A,TRUE,"Procurement";#N/A,#N/A,TRUE,"Construction"}</definedName>
    <definedName name="sasf" localSheetId="0" hidden="1">{#N/A,#N/A,TRUE,"Summary";#N/A,#N/A,TRUE,"Overall";#N/A,#N/A,TRUE,"engineering";#N/A,#N/A,TRUE,"Procurement";#N/A,#N/A,TRUE,"Construction"}</definedName>
    <definedName name="sasf" hidden="1">{#N/A,#N/A,TRUE,"Summary";#N/A,#N/A,TRUE,"Overall";#N/A,#N/A,TRUE,"engineering";#N/A,#N/A,TRUE,"Procurement";#N/A,#N/A,TRUE,"Construction"}</definedName>
    <definedName name="sa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AF" localSheetId="5" hidden="1">{"'Break down'!$A$4"}</definedName>
    <definedName name="SCAF" localSheetId="3" hidden="1">{"'Break down'!$A$4"}</definedName>
    <definedName name="SCAF" localSheetId="4" hidden="1">{"'Break down'!$A$4"}</definedName>
    <definedName name="SCAF" localSheetId="0" hidden="1">{"'Break down'!$A$4"}</definedName>
    <definedName name="SCAF" hidden="1">{"'Break down'!$A$4"}</definedName>
    <definedName name="Scaffolding" localSheetId="5" hidden="1">{"'Break down'!$A$4"}</definedName>
    <definedName name="Scaffolding" localSheetId="3" hidden="1">{"'Break down'!$A$4"}</definedName>
    <definedName name="Scaffolding" localSheetId="4" hidden="1">{"'Break down'!$A$4"}</definedName>
    <definedName name="Scaffolding" localSheetId="0" hidden="1">{"'Break down'!$A$4"}</definedName>
    <definedName name="Scaffolding" hidden="1">{"'Break down'!$A$4"}</definedName>
    <definedName name="scarce" localSheetId="5" hidden="1">{#N/A,#N/A,FALSE,"Summary";#N/A,#N/A,FALSE,"3TJ";#N/A,#N/A,FALSE,"3TN";#N/A,#N/A,FALSE,"3TP";#N/A,#N/A,FALSE,"3SJ";#N/A,#N/A,FALSE,"3CJ";#N/A,#N/A,FALSE,"3CN";#N/A,#N/A,FALSE,"3CP";#N/A,#N/A,FALSE,"3A"}</definedName>
    <definedName name="scarce" localSheetId="3" hidden="1">{#N/A,#N/A,FALSE,"Summary";#N/A,#N/A,FALSE,"3TJ";#N/A,#N/A,FALSE,"3TN";#N/A,#N/A,FALSE,"3TP";#N/A,#N/A,FALSE,"3SJ";#N/A,#N/A,FALSE,"3CJ";#N/A,#N/A,FALSE,"3CN";#N/A,#N/A,FALSE,"3CP";#N/A,#N/A,FALSE,"3A"}</definedName>
    <definedName name="scarce" localSheetId="4" hidden="1">{#N/A,#N/A,FALSE,"Summary";#N/A,#N/A,FALSE,"3TJ";#N/A,#N/A,FALSE,"3TN";#N/A,#N/A,FALSE,"3TP";#N/A,#N/A,FALSE,"3SJ";#N/A,#N/A,FALSE,"3CJ";#N/A,#N/A,FALSE,"3CN";#N/A,#N/A,FALSE,"3CP";#N/A,#N/A,FALSE,"3A"}</definedName>
    <definedName name="scarce" localSheetId="0" hidden="1">{#N/A,#N/A,FALSE,"Summary";#N/A,#N/A,FALSE,"3TJ";#N/A,#N/A,FALSE,"3TN";#N/A,#N/A,FALSE,"3TP";#N/A,#N/A,FALSE,"3SJ";#N/A,#N/A,FALSE,"3CJ";#N/A,#N/A,FALSE,"3CN";#N/A,#N/A,FALSE,"3CP";#N/A,#N/A,FALSE,"3A"}</definedName>
    <definedName name="scarce" hidden="1">{#N/A,#N/A,FALSE,"Summary";#N/A,#N/A,FALSE,"3TJ";#N/A,#N/A,FALSE,"3TN";#N/A,#N/A,FALSE,"3TP";#N/A,#N/A,FALSE,"3SJ";#N/A,#N/A,FALSE,"3CJ";#N/A,#N/A,FALSE,"3CN";#N/A,#N/A,FALSE,"3CP";#N/A,#N/A,FALSE,"3A"}</definedName>
    <definedName name="SCREED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URVE" localSheetId="5" hidden="1">#REF!</definedName>
    <definedName name="SCURVE" localSheetId="3" hidden="1">#REF!</definedName>
    <definedName name="SCURVE" localSheetId="4" hidden="1">#REF!</definedName>
    <definedName name="SCURVE" localSheetId="0" hidden="1">#REF!</definedName>
    <definedName name="SCURVE" hidden="1">#REF!</definedName>
    <definedName name="scx" localSheetId="5" hidden="1">{"'Break down'!$A$4"}</definedName>
    <definedName name="scx" localSheetId="3" hidden="1">{"'Break down'!$A$4"}</definedName>
    <definedName name="scx" localSheetId="4" hidden="1">{"'Break down'!$A$4"}</definedName>
    <definedName name="scx" localSheetId="0" hidden="1">{"'Break down'!$A$4"}</definedName>
    <definedName name="scx" hidden="1">{"'Break down'!$A$4"}</definedName>
    <definedName name="sdafdsa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df" localSheetId="5" hidden="1">#REF!</definedName>
    <definedName name="sddf" localSheetId="4" hidden="1">#REF!</definedName>
    <definedName name="sddf" hidden="1">#REF!</definedName>
    <definedName name="sddsd" localSheetId="5" hidden="1">{"'Break down'!$A$4"}</definedName>
    <definedName name="sddsd" localSheetId="3" hidden="1">{"'Break down'!$A$4"}</definedName>
    <definedName name="sddsd" localSheetId="4" hidden="1">{"'Break down'!$A$4"}</definedName>
    <definedName name="sddsd" localSheetId="0" hidden="1">{"'Break down'!$A$4"}</definedName>
    <definedName name="sddsd" hidden="1">{"'Break down'!$A$4"}</definedName>
    <definedName name="sdefegdeg" localSheetId="5" hidden="1">{#N/A,#N/A,TRUE,"Cover";#N/A,#N/A,TRUE,"Conts";#N/A,#N/A,TRUE,"VOS";#N/A,#N/A,TRUE,"Warrington";#N/A,#N/A,TRUE,"Widnes"}</definedName>
    <definedName name="sdefegdeg" localSheetId="3" hidden="1">{#N/A,#N/A,TRUE,"Cover";#N/A,#N/A,TRUE,"Conts";#N/A,#N/A,TRUE,"VOS";#N/A,#N/A,TRUE,"Warrington";#N/A,#N/A,TRUE,"Widnes"}</definedName>
    <definedName name="sdefegdeg" localSheetId="4" hidden="1">{#N/A,#N/A,TRUE,"Cover";#N/A,#N/A,TRUE,"Conts";#N/A,#N/A,TRUE,"VOS";#N/A,#N/A,TRUE,"Warrington";#N/A,#N/A,TRUE,"Widnes"}</definedName>
    <definedName name="sdefegdeg" localSheetId="0" hidden="1">{#N/A,#N/A,TRUE,"Cover";#N/A,#N/A,TRUE,"Conts";#N/A,#N/A,TRUE,"VOS";#N/A,#N/A,TRUE,"Warrington";#N/A,#N/A,TRUE,"Widnes"}</definedName>
    <definedName name="sdefegdeg" hidden="1">{#N/A,#N/A,TRUE,"Cover";#N/A,#N/A,TRUE,"Conts";#N/A,#N/A,TRUE,"VOS";#N/A,#N/A,TRUE,"Warrington";#N/A,#N/A,TRUE,"Widnes"}</definedName>
    <definedName name="sdf" localSheetId="5" hidden="1">{#N/A,#N/A,TRUE,"Cover";#N/A,#N/A,TRUE,"Conts";#N/A,#N/A,TRUE,"VOS";#N/A,#N/A,TRUE,"Warrington";#N/A,#N/A,TRUE,"Widnes"}</definedName>
    <definedName name="sdf" localSheetId="3" hidden="1">{#N/A,#N/A,TRUE,"Cover";#N/A,#N/A,TRUE,"Conts";#N/A,#N/A,TRUE,"VOS";#N/A,#N/A,TRUE,"Warrington";#N/A,#N/A,TRUE,"Widnes"}</definedName>
    <definedName name="sdf" localSheetId="4" hidden="1">{#N/A,#N/A,TRUE,"Cover";#N/A,#N/A,TRUE,"Conts";#N/A,#N/A,TRUE,"VOS";#N/A,#N/A,TRUE,"Warrington";#N/A,#N/A,TRUE,"Widnes"}</definedName>
    <definedName name="sdf" localSheetId="0" hidden="1">{#N/A,#N/A,TRUE,"Cover";#N/A,#N/A,TRUE,"Conts";#N/A,#N/A,TRUE,"VOS";#N/A,#N/A,TRUE,"Warrington";#N/A,#N/A,TRUE,"Widnes"}</definedName>
    <definedName name="sdf" hidden="1">{#N/A,#N/A,TRUE,"Cover";#N/A,#N/A,TRUE,"Conts";#N/A,#N/A,TRUE,"VOS";#N/A,#N/A,TRUE,"Warrington";#N/A,#N/A,TRUE,"Widnes"}</definedName>
    <definedName name="sdfasdf" localSheetId="5" hidden="1">{#N/A,#N/A,FALSE,"J-cladding";#N/A,#N/A,FALSE,"L-DT-Cladding";#N/A,#N/A,FALSE,"L-DF-Cladding";#N/A,#N/A,FALSE,"P-Cladding";#N/A,#N/A,FALSE,"N-Cladding";#N/A,#N/A,FALSE,"O-Cladding";#N/A,#N/A,FALSE,"G-Cladding"}</definedName>
    <definedName name="sdfasdf" localSheetId="3" hidden="1">{#N/A,#N/A,FALSE,"J-cladding";#N/A,#N/A,FALSE,"L-DT-Cladding";#N/A,#N/A,FALSE,"L-DF-Cladding";#N/A,#N/A,FALSE,"P-Cladding";#N/A,#N/A,FALSE,"N-Cladding";#N/A,#N/A,FALSE,"O-Cladding";#N/A,#N/A,FALSE,"G-Cladding"}</definedName>
    <definedName name="sdfasdf" localSheetId="4" hidden="1">{#N/A,#N/A,FALSE,"J-cladding";#N/A,#N/A,FALSE,"L-DT-Cladding";#N/A,#N/A,FALSE,"L-DF-Cladding";#N/A,#N/A,FALSE,"P-Cladding";#N/A,#N/A,FALSE,"N-Cladding";#N/A,#N/A,FALSE,"O-Cladding";#N/A,#N/A,FALSE,"G-Cladding"}</definedName>
    <definedName name="sdfasdf" localSheetId="0" hidden="1">{#N/A,#N/A,FALSE,"J-cladding";#N/A,#N/A,FALSE,"L-DT-Cladding";#N/A,#N/A,FALSE,"L-DF-Cladding";#N/A,#N/A,FALSE,"P-Cladding";#N/A,#N/A,FALSE,"N-Cladding";#N/A,#N/A,FALSE,"O-Cladding";#N/A,#N/A,FALSE,"G-Cladding"}</definedName>
    <definedName name="sdfasdf" hidden="1">{#N/A,#N/A,FALSE,"J-cladding";#N/A,#N/A,FALSE,"L-DT-Cladding";#N/A,#N/A,FALSE,"L-DF-Cladding";#N/A,#N/A,FALSE,"P-Cladding";#N/A,#N/A,FALSE,"N-Cladding";#N/A,#N/A,FALSE,"O-Cladding";#N/A,#N/A,FALSE,"G-Cladding"}</definedName>
    <definedName name="sdfass" localSheetId="5" hidden="1">{"Outflow 1",#N/A,FALSE,"Outflows-Inflows";"Outflow 2",#N/A,FALSE,"Outflows-Inflows";"Inflow 1",#N/A,FALSE,"Outflows-Inflows";"Inflow 2",#N/A,FALSE,"Outflows-Inflows"}</definedName>
    <definedName name="sdfass" localSheetId="3" hidden="1">{"Outflow 1",#N/A,FALSE,"Outflows-Inflows";"Outflow 2",#N/A,FALSE,"Outflows-Inflows";"Inflow 1",#N/A,FALSE,"Outflows-Inflows";"Inflow 2",#N/A,FALSE,"Outflows-Inflows"}</definedName>
    <definedName name="sdfass" localSheetId="4" hidden="1">{"Outflow 1",#N/A,FALSE,"Outflows-Inflows";"Outflow 2",#N/A,FALSE,"Outflows-Inflows";"Inflow 1",#N/A,FALSE,"Outflows-Inflows";"Inflow 2",#N/A,FALSE,"Outflows-Inflows"}</definedName>
    <definedName name="sdfass" localSheetId="0" hidden="1">{"Outflow 1",#N/A,FALSE,"Outflows-Inflows";"Outflow 2",#N/A,FALSE,"Outflows-Inflows";"Inflow 1",#N/A,FALSE,"Outflows-Inflows";"Inflow 2",#N/A,FALSE,"Outflows-Inflows"}</definedName>
    <definedName name="sdfass" hidden="1">{"Outflow 1",#N/A,FALSE,"Outflows-Inflows";"Outflow 2",#N/A,FALSE,"Outflows-Inflows";"Inflow 1",#N/A,FALSE,"Outflows-Inflows";"Inflow 2",#N/A,FALSE,"Outflows-Inflows"}</definedName>
    <definedName name="sdfds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fsx" localSheetId="5" hidden="1">{#N/A,#N/A,FALSE,"CCTV"}</definedName>
    <definedName name="sdfdsfsx" localSheetId="3" hidden="1">{#N/A,#N/A,FALSE,"CCTV"}</definedName>
    <definedName name="sdfdsfsx" localSheetId="4" hidden="1">{#N/A,#N/A,FALSE,"CCTV"}</definedName>
    <definedName name="sdfdsfsx" localSheetId="0" hidden="1">{#N/A,#N/A,FALSE,"CCTV"}</definedName>
    <definedName name="sdfdsfsx" hidden="1">{#N/A,#N/A,FALSE,"CCTV"}</definedName>
    <definedName name="SDFE" localSheetId="5" hidden="1">{#N/A,#N/A,FALSE,"CAM-G7";#N/A,#N/A,FALSE,"SPL";#N/A,#N/A,FALSE,"butt-in G7";#N/A,#N/A,FALSE,"dia-in G7";#N/A,#N/A,FALSE,"추가-STA G7"}</definedName>
    <definedName name="SDFE" localSheetId="3" hidden="1">{#N/A,#N/A,FALSE,"CAM-G7";#N/A,#N/A,FALSE,"SPL";#N/A,#N/A,FALSE,"butt-in G7";#N/A,#N/A,FALSE,"dia-in G7";#N/A,#N/A,FALSE,"추가-STA G7"}</definedName>
    <definedName name="SDFE" localSheetId="4" hidden="1">{#N/A,#N/A,FALSE,"CAM-G7";#N/A,#N/A,FALSE,"SPL";#N/A,#N/A,FALSE,"butt-in G7";#N/A,#N/A,FALSE,"dia-in G7";#N/A,#N/A,FALSE,"추가-STA G7"}</definedName>
    <definedName name="SDFE" localSheetId="0" hidden="1">{#N/A,#N/A,FALSE,"CAM-G7";#N/A,#N/A,FALSE,"SPL";#N/A,#N/A,FALSE,"butt-in G7";#N/A,#N/A,FALSE,"dia-in G7";#N/A,#N/A,FALSE,"추가-STA G7"}</definedName>
    <definedName name="SDFE" hidden="1">{#N/A,#N/A,FALSE,"CAM-G7";#N/A,#N/A,FALSE,"SPL";#N/A,#N/A,FALSE,"butt-in G7";#N/A,#N/A,FALSE,"dia-in G7";#N/A,#N/A,FALSE,"추가-STA G7"}</definedName>
    <definedName name="sdfjg" localSheetId="5" hidden="1">[8]FitOutConfCentre!#REF!</definedName>
    <definedName name="sdfjg" localSheetId="3" hidden="1">[8]FitOutConfCentre!#REF!</definedName>
    <definedName name="sdfjg" localSheetId="4" hidden="1">[8]FitOutConfCentre!#REF!</definedName>
    <definedName name="sdfjg" localSheetId="0" hidden="1">[8]FitOutConfCentre!#REF!</definedName>
    <definedName name="sdfjg" hidden="1">[8]FitOutConfCentre!#REF!</definedName>
    <definedName name="SDFOD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ODF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OD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OD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O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tgw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tgw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tgw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tgw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tg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g" localSheetId="5" hidden="1">[21]BID!$A$1:$A$1714</definedName>
    <definedName name="sdg" localSheetId="3" hidden="1">[22]BID!$A$1:$A$1714</definedName>
    <definedName name="sdg" localSheetId="4" hidden="1">[21]BID!$A$1:$A$1714</definedName>
    <definedName name="sdg" hidden="1">[23]BID!$A$1:$A$1714</definedName>
    <definedName name="sdhydfyftuu" localSheetId="5" hidden="1">{#N/A,#N/A,TRUE,"Cover";#N/A,#N/A,TRUE,"Conts";#N/A,#N/A,TRUE,"VOS";#N/A,#N/A,TRUE,"Warrington";#N/A,#N/A,TRUE,"Widnes"}</definedName>
    <definedName name="sdhydfyftuu" localSheetId="3" hidden="1">{#N/A,#N/A,TRUE,"Cover";#N/A,#N/A,TRUE,"Conts";#N/A,#N/A,TRUE,"VOS";#N/A,#N/A,TRUE,"Warrington";#N/A,#N/A,TRUE,"Widnes"}</definedName>
    <definedName name="sdhydfyftuu" localSheetId="4" hidden="1">{#N/A,#N/A,TRUE,"Cover";#N/A,#N/A,TRUE,"Conts";#N/A,#N/A,TRUE,"VOS";#N/A,#N/A,TRUE,"Warrington";#N/A,#N/A,TRUE,"Widnes"}</definedName>
    <definedName name="sdhydfyftuu" localSheetId="0" hidden="1">{#N/A,#N/A,TRUE,"Cover";#N/A,#N/A,TRUE,"Conts";#N/A,#N/A,TRUE,"VOS";#N/A,#N/A,TRUE,"Warrington";#N/A,#N/A,TRUE,"Widnes"}</definedName>
    <definedName name="sdhydfyftuu" hidden="1">{#N/A,#N/A,TRUE,"Cover";#N/A,#N/A,TRUE,"Conts";#N/A,#N/A,TRUE,"VOS";#N/A,#N/A,TRUE,"Warrington";#N/A,#N/A,TRUE,"Widnes"}</definedName>
    <definedName name="sdsa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sa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s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sa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s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ecA1" localSheetId="5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cA1" localSheetId="3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cA1" localSheetId="4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cA1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cA1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cE" localSheetId="5" hidden="1">{#N/A,#N/A,FALSE,"Wadhal";#N/A,#N/A,FALSE,"Manglad U-S";#N/A,#N/A,FALSE,"Manglad D-S";#N/A,#N/A,FALSE,"Ratanpur U-S";#N/A,#N/A,FALSE,"Ratanpur D-S";#N/A,#N/A,FALSE,"VI Face"}</definedName>
    <definedName name="SecE" localSheetId="3" hidden="1">{#N/A,#N/A,FALSE,"Wadhal";#N/A,#N/A,FALSE,"Manglad U-S";#N/A,#N/A,FALSE,"Manglad D-S";#N/A,#N/A,FALSE,"Ratanpur U-S";#N/A,#N/A,FALSE,"Ratanpur D-S";#N/A,#N/A,FALSE,"VI Face"}</definedName>
    <definedName name="SecE" localSheetId="4" hidden="1">{#N/A,#N/A,FALSE,"Wadhal";#N/A,#N/A,FALSE,"Manglad U-S";#N/A,#N/A,FALSE,"Manglad D-S";#N/A,#N/A,FALSE,"Ratanpur U-S";#N/A,#N/A,FALSE,"Ratanpur D-S";#N/A,#N/A,FALSE,"VI Face"}</definedName>
    <definedName name="SecE" localSheetId="0" hidden="1">{#N/A,#N/A,FALSE,"Wadhal";#N/A,#N/A,FALSE,"Manglad U-S";#N/A,#N/A,FALSE,"Manglad D-S";#N/A,#N/A,FALSE,"Ratanpur U-S";#N/A,#N/A,FALSE,"Ratanpur D-S";#N/A,#N/A,FALSE,"VI Face"}</definedName>
    <definedName name="SecE" hidden="1">{#N/A,#N/A,FALSE,"Wadhal";#N/A,#N/A,FALSE,"Manglad U-S";#N/A,#N/A,FALSE,"Manglad D-S";#N/A,#N/A,FALSE,"Ratanpur U-S";#N/A,#N/A,FALSE,"Ratanpur D-S";#N/A,#N/A,FALSE,"VI Face"}</definedName>
    <definedName name="SecF" localSheetId="5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cF" localSheetId="3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cF" localSheetId="4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cF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cF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ncount" hidden="1">1</definedName>
    <definedName name="ser" localSheetId="5" hidden="1">{"'Break down'!$A$4"}</definedName>
    <definedName name="ser" localSheetId="3" hidden="1">{"'Break down'!$A$4"}</definedName>
    <definedName name="ser" localSheetId="4" hidden="1">{"'Break down'!$A$4"}</definedName>
    <definedName name="ser" localSheetId="0" hidden="1">{"'Break down'!$A$4"}</definedName>
    <definedName name="ser" hidden="1">{"'Break down'!$A$4"}</definedName>
    <definedName name="Services2" localSheetId="5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0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tdydy" localSheetId="5" hidden="1">{#N/A,#N/A,TRUE,"Cover";#N/A,#N/A,TRUE,"Conts";#N/A,#N/A,TRUE,"VOS";#N/A,#N/A,TRUE,"Warrington";#N/A,#N/A,TRUE,"Widnes"}</definedName>
    <definedName name="setdydy" localSheetId="3" hidden="1">{#N/A,#N/A,TRUE,"Cover";#N/A,#N/A,TRUE,"Conts";#N/A,#N/A,TRUE,"VOS";#N/A,#N/A,TRUE,"Warrington";#N/A,#N/A,TRUE,"Widnes"}</definedName>
    <definedName name="setdydy" localSheetId="4" hidden="1">{#N/A,#N/A,TRUE,"Cover";#N/A,#N/A,TRUE,"Conts";#N/A,#N/A,TRUE,"VOS";#N/A,#N/A,TRUE,"Warrington";#N/A,#N/A,TRUE,"Widnes"}</definedName>
    <definedName name="setdydy" localSheetId="0" hidden="1">{#N/A,#N/A,TRUE,"Cover";#N/A,#N/A,TRUE,"Conts";#N/A,#N/A,TRUE,"VOS";#N/A,#N/A,TRUE,"Warrington";#N/A,#N/A,TRUE,"Widnes"}</definedName>
    <definedName name="setdydy" hidden="1">{#N/A,#N/A,TRUE,"Cover";#N/A,#N/A,TRUE,"Conts";#N/A,#N/A,TRUE,"VOS";#N/A,#N/A,TRUE,"Warrington";#N/A,#N/A,TRUE,"Widnes"}</definedName>
    <definedName name="sfas" localSheetId="5" hidden="1">{#N/A,#N/A,FALSE,"골재소요량";#N/A,#N/A,FALSE,"골재소요량"}</definedName>
    <definedName name="sfas" localSheetId="3" hidden="1">{#N/A,#N/A,FALSE,"골재소요량";#N/A,#N/A,FALSE,"골재소요량"}</definedName>
    <definedName name="sfas" localSheetId="4" hidden="1">{#N/A,#N/A,FALSE,"골재소요량";#N/A,#N/A,FALSE,"골재소요량"}</definedName>
    <definedName name="sfas" localSheetId="0" hidden="1">{#N/A,#N/A,FALSE,"골재소요량";#N/A,#N/A,FALSE,"골재소요량"}</definedName>
    <definedName name="sfas" hidden="1">{#N/A,#N/A,FALSE,"골재소요량";#N/A,#N/A,FALSE,"골재소요량"}</definedName>
    <definedName name="sfbjdf" localSheetId="5" hidden="1">#REF!</definedName>
    <definedName name="sfbjdf" localSheetId="3" hidden="1">#REF!</definedName>
    <definedName name="sfbjdf" localSheetId="4" hidden="1">#REF!</definedName>
    <definedName name="sfbjdf" localSheetId="0" hidden="1">#REF!</definedName>
    <definedName name="sfbjdf" hidden="1">#REF!</definedName>
    <definedName name="sffff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hdfj" localSheetId="5" hidden="1">{#N/A,#N/A,TRUE,"Cover";#N/A,#N/A,TRUE,"Conts";#N/A,#N/A,TRUE,"VOS";#N/A,#N/A,TRUE,"Warrington";#N/A,#N/A,TRUE,"Widnes"}</definedName>
    <definedName name="sfhdfj" localSheetId="3" hidden="1">{#N/A,#N/A,TRUE,"Cover";#N/A,#N/A,TRUE,"Conts";#N/A,#N/A,TRUE,"VOS";#N/A,#N/A,TRUE,"Warrington";#N/A,#N/A,TRUE,"Widnes"}</definedName>
    <definedName name="sfhdfj" localSheetId="4" hidden="1">{#N/A,#N/A,TRUE,"Cover";#N/A,#N/A,TRUE,"Conts";#N/A,#N/A,TRUE,"VOS";#N/A,#N/A,TRUE,"Warrington";#N/A,#N/A,TRUE,"Widnes"}</definedName>
    <definedName name="sfhdfj" localSheetId="0" hidden="1">{#N/A,#N/A,TRUE,"Cover";#N/A,#N/A,TRUE,"Conts";#N/A,#N/A,TRUE,"VOS";#N/A,#N/A,TRUE,"Warrington";#N/A,#N/A,TRUE,"Widnes"}</definedName>
    <definedName name="sfhdfj" hidden="1">{#N/A,#N/A,TRUE,"Cover";#N/A,#N/A,TRUE,"Conts";#N/A,#N/A,TRUE,"VOS";#N/A,#N/A,TRUE,"Warrington";#N/A,#N/A,TRUE,"Widnes"}</definedName>
    <definedName name="sfsafas" localSheetId="5" hidden="1">{#N/A,#N/A,FALSE,"물량산출"}</definedName>
    <definedName name="sfsafas" localSheetId="3" hidden="1">{#N/A,#N/A,FALSE,"물량산출"}</definedName>
    <definedName name="sfsafas" localSheetId="4" hidden="1">{#N/A,#N/A,FALSE,"물량산출"}</definedName>
    <definedName name="sfsafas" localSheetId="0" hidden="1">{#N/A,#N/A,FALSE,"물량산출"}</definedName>
    <definedName name="sfsafas" hidden="1">{#N/A,#N/A,FALSE,"물량산출"}</definedName>
    <definedName name="sfssf" hidden="1">'[37]Labor abs-NMR'!$I$1:$I$7</definedName>
    <definedName name="sfvdafv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gsegegrt" localSheetId="5" hidden="1">{#N/A,#N/A,TRUE,"Cover";#N/A,#N/A,TRUE,"Conts";#N/A,#N/A,TRUE,"VOS";#N/A,#N/A,TRUE,"Warrington";#N/A,#N/A,TRUE,"Widnes"}</definedName>
    <definedName name="sgsegegrt" localSheetId="3" hidden="1">{#N/A,#N/A,TRUE,"Cover";#N/A,#N/A,TRUE,"Conts";#N/A,#N/A,TRUE,"VOS";#N/A,#N/A,TRUE,"Warrington";#N/A,#N/A,TRUE,"Widnes"}</definedName>
    <definedName name="sgsegegrt" localSheetId="4" hidden="1">{#N/A,#N/A,TRUE,"Cover";#N/A,#N/A,TRUE,"Conts";#N/A,#N/A,TRUE,"VOS";#N/A,#N/A,TRUE,"Warrington";#N/A,#N/A,TRUE,"Widnes"}</definedName>
    <definedName name="sgsegegrt" localSheetId="0" hidden="1">{#N/A,#N/A,TRUE,"Cover";#N/A,#N/A,TRUE,"Conts";#N/A,#N/A,TRUE,"VOS";#N/A,#N/A,TRUE,"Warrington";#N/A,#N/A,TRUE,"Widnes"}</definedName>
    <definedName name="sgsegegrt" hidden="1">{#N/A,#N/A,TRUE,"Cover";#N/A,#N/A,TRUE,"Conts";#N/A,#N/A,TRUE,"VOS";#N/A,#N/A,TRUE,"Warrington";#N/A,#N/A,TRUE,"Widnes"}</definedName>
    <definedName name="sgsg" localSheetId="5" hidden="1">{#N/A,#N/A,FALSE,"CAM-G7";#N/A,#N/A,FALSE,"SPL";#N/A,#N/A,FALSE,"butt-in G7";#N/A,#N/A,FALSE,"dia-in G7";#N/A,#N/A,FALSE,"추가-STA G7"}</definedName>
    <definedName name="sgsg" localSheetId="3" hidden="1">{#N/A,#N/A,FALSE,"CAM-G7";#N/A,#N/A,FALSE,"SPL";#N/A,#N/A,FALSE,"butt-in G7";#N/A,#N/A,FALSE,"dia-in G7";#N/A,#N/A,FALSE,"추가-STA G7"}</definedName>
    <definedName name="sgsg" localSheetId="4" hidden="1">{#N/A,#N/A,FALSE,"CAM-G7";#N/A,#N/A,FALSE,"SPL";#N/A,#N/A,FALSE,"butt-in G7";#N/A,#N/A,FALSE,"dia-in G7";#N/A,#N/A,FALSE,"추가-STA G7"}</definedName>
    <definedName name="sgsg" localSheetId="0" hidden="1">{#N/A,#N/A,FALSE,"CAM-G7";#N/A,#N/A,FALSE,"SPL";#N/A,#N/A,FALSE,"butt-in G7";#N/A,#N/A,FALSE,"dia-in G7";#N/A,#N/A,FALSE,"추가-STA G7"}</definedName>
    <definedName name="sgsg" hidden="1">{#N/A,#N/A,FALSE,"CAM-G7";#N/A,#N/A,FALSE,"SPL";#N/A,#N/A,FALSE,"butt-in G7";#N/A,#N/A,FALSE,"dia-in G7";#N/A,#N/A,FALSE,"추가-STA G7"}</definedName>
    <definedName name="sgsghju" localSheetId="5" hidden="1">{#N/A,#N/A,TRUE,"Cover";#N/A,#N/A,TRUE,"Conts";#N/A,#N/A,TRUE,"VOS";#N/A,#N/A,TRUE,"Warrington";#N/A,#N/A,TRUE,"Widnes"}</definedName>
    <definedName name="sgsghju" localSheetId="3" hidden="1">{#N/A,#N/A,TRUE,"Cover";#N/A,#N/A,TRUE,"Conts";#N/A,#N/A,TRUE,"VOS";#N/A,#N/A,TRUE,"Warrington";#N/A,#N/A,TRUE,"Widnes"}</definedName>
    <definedName name="sgsghju" localSheetId="4" hidden="1">{#N/A,#N/A,TRUE,"Cover";#N/A,#N/A,TRUE,"Conts";#N/A,#N/A,TRUE,"VOS";#N/A,#N/A,TRUE,"Warrington";#N/A,#N/A,TRUE,"Widnes"}</definedName>
    <definedName name="sgsghju" localSheetId="0" hidden="1">{#N/A,#N/A,TRUE,"Cover";#N/A,#N/A,TRUE,"Conts";#N/A,#N/A,TRUE,"VOS";#N/A,#N/A,TRUE,"Warrington";#N/A,#N/A,TRUE,"Widnes"}</definedName>
    <definedName name="sgsghju" hidden="1">{#N/A,#N/A,TRUE,"Cover";#N/A,#N/A,TRUE,"Conts";#N/A,#N/A,TRUE,"VOS";#N/A,#N/A,TRUE,"Warrington";#N/A,#N/A,TRUE,"Widnes"}</definedName>
    <definedName name="sgsgr" localSheetId="5" hidden="1">{#N/A,#N/A,TRUE,"Cover";#N/A,#N/A,TRUE,"Conts";#N/A,#N/A,TRUE,"VOS";#N/A,#N/A,TRUE,"Warrington";#N/A,#N/A,TRUE,"Widnes"}</definedName>
    <definedName name="sgsgr" localSheetId="3" hidden="1">{#N/A,#N/A,TRUE,"Cover";#N/A,#N/A,TRUE,"Conts";#N/A,#N/A,TRUE,"VOS";#N/A,#N/A,TRUE,"Warrington";#N/A,#N/A,TRUE,"Widnes"}</definedName>
    <definedName name="sgsgr" localSheetId="4" hidden="1">{#N/A,#N/A,TRUE,"Cover";#N/A,#N/A,TRUE,"Conts";#N/A,#N/A,TRUE,"VOS";#N/A,#N/A,TRUE,"Warrington";#N/A,#N/A,TRUE,"Widnes"}</definedName>
    <definedName name="sgsgr" localSheetId="0" hidden="1">{#N/A,#N/A,TRUE,"Cover";#N/A,#N/A,TRUE,"Conts";#N/A,#N/A,TRUE,"VOS";#N/A,#N/A,TRUE,"Warrington";#N/A,#N/A,TRUE,"Widnes"}</definedName>
    <definedName name="sgsgr" hidden="1">{#N/A,#N/A,TRUE,"Cover";#N/A,#N/A,TRUE,"Conts";#N/A,#N/A,TRUE,"VOS";#N/A,#N/A,TRUE,"Warrington";#N/A,#N/A,TRUE,"Widnes"}</definedName>
    <definedName name="sgsrgr" localSheetId="5" hidden="1">{#N/A,#N/A,FALSE,"물량산출"}</definedName>
    <definedName name="sgsrgr" localSheetId="3" hidden="1">{#N/A,#N/A,FALSE,"물량산출"}</definedName>
    <definedName name="sgsrgr" localSheetId="4" hidden="1">{#N/A,#N/A,FALSE,"물량산출"}</definedName>
    <definedName name="sgsrgr" localSheetId="0" hidden="1">{#N/A,#N/A,FALSE,"물량산출"}</definedName>
    <definedName name="sgsrgr" hidden="1">{#N/A,#N/A,FALSE,"물량산출"}</definedName>
    <definedName name="SHELTER" localSheetId="5" hidden="1">{#N/A,#N/A,TRUE,"Basic";#N/A,#N/A,TRUE,"EXT-TABLE";#N/A,#N/A,TRUE,"STEEL";#N/A,#N/A,TRUE,"INT-Table";#N/A,#N/A,TRUE,"STEEL";#N/A,#N/A,TRUE,"Door"}</definedName>
    <definedName name="SHELTER" localSheetId="3" hidden="1">{#N/A,#N/A,TRUE,"Basic";#N/A,#N/A,TRUE,"EXT-TABLE";#N/A,#N/A,TRUE,"STEEL";#N/A,#N/A,TRUE,"INT-Table";#N/A,#N/A,TRUE,"STEEL";#N/A,#N/A,TRUE,"Door"}</definedName>
    <definedName name="SHELTER" localSheetId="4" hidden="1">{#N/A,#N/A,TRUE,"Basic";#N/A,#N/A,TRUE,"EXT-TABLE";#N/A,#N/A,TRUE,"STEEL";#N/A,#N/A,TRUE,"INT-Table";#N/A,#N/A,TRUE,"STEEL";#N/A,#N/A,TRUE,"Door"}</definedName>
    <definedName name="SHELTER" localSheetId="0" hidden="1">{#N/A,#N/A,TRUE,"Basic";#N/A,#N/A,TRUE,"EXT-TABLE";#N/A,#N/A,TRUE,"STEEL";#N/A,#N/A,TRUE,"INT-Table";#N/A,#N/A,TRUE,"STEEL";#N/A,#N/A,TRUE,"Door"}</definedName>
    <definedName name="SHELTER" hidden="1">{#N/A,#N/A,TRUE,"Basic";#N/A,#N/A,TRUE,"EXT-TABLE";#N/A,#N/A,TRUE,"STEEL";#N/A,#N/A,TRUE,"INT-Table";#N/A,#N/A,TRUE,"STEEL";#N/A,#N/A,TRUE,"Door"}</definedName>
    <definedName name="shjhj" localSheetId="5" hidden="1">{#N/A,#N/A,FALSE,"CAM-G7";#N/A,#N/A,FALSE,"SPL";#N/A,#N/A,FALSE,"butt-in G7";#N/A,#N/A,FALSE,"dia-in G7";#N/A,#N/A,FALSE,"추가-STA G7"}</definedName>
    <definedName name="shjhj" localSheetId="3" hidden="1">{#N/A,#N/A,FALSE,"CAM-G7";#N/A,#N/A,FALSE,"SPL";#N/A,#N/A,FALSE,"butt-in G7";#N/A,#N/A,FALSE,"dia-in G7";#N/A,#N/A,FALSE,"추가-STA G7"}</definedName>
    <definedName name="shjhj" localSheetId="4" hidden="1">{#N/A,#N/A,FALSE,"CAM-G7";#N/A,#N/A,FALSE,"SPL";#N/A,#N/A,FALSE,"butt-in G7";#N/A,#N/A,FALSE,"dia-in G7";#N/A,#N/A,FALSE,"추가-STA G7"}</definedName>
    <definedName name="shjhj" localSheetId="0" hidden="1">{#N/A,#N/A,FALSE,"CAM-G7";#N/A,#N/A,FALSE,"SPL";#N/A,#N/A,FALSE,"butt-in G7";#N/A,#N/A,FALSE,"dia-in G7";#N/A,#N/A,FALSE,"추가-STA G7"}</definedName>
    <definedName name="shjhj" hidden="1">{#N/A,#N/A,FALSE,"CAM-G7";#N/A,#N/A,FALSE,"SPL";#N/A,#N/A,FALSE,"butt-in G7";#N/A,#N/A,FALSE,"dia-in G7";#N/A,#N/A,FALSE,"추가-STA G7"}</definedName>
    <definedName name="shs" localSheetId="5" hidden="1">{#N/A,#N/A,FALSE,"CAM-G7";#N/A,#N/A,FALSE,"SPL";#N/A,#N/A,FALSE,"butt-in G7";#N/A,#N/A,FALSE,"dia-in G7";#N/A,#N/A,FALSE,"추가-STA G7"}</definedName>
    <definedName name="shs" localSheetId="3" hidden="1">{#N/A,#N/A,FALSE,"CAM-G7";#N/A,#N/A,FALSE,"SPL";#N/A,#N/A,FALSE,"butt-in G7";#N/A,#N/A,FALSE,"dia-in G7";#N/A,#N/A,FALSE,"추가-STA G7"}</definedName>
    <definedName name="shs" localSheetId="4" hidden="1">{#N/A,#N/A,FALSE,"CAM-G7";#N/A,#N/A,FALSE,"SPL";#N/A,#N/A,FALSE,"butt-in G7";#N/A,#N/A,FALSE,"dia-in G7";#N/A,#N/A,FALSE,"추가-STA G7"}</definedName>
    <definedName name="shs" localSheetId="0" hidden="1">{#N/A,#N/A,FALSE,"CAM-G7";#N/A,#N/A,FALSE,"SPL";#N/A,#N/A,FALSE,"butt-in G7";#N/A,#N/A,FALSE,"dia-in G7";#N/A,#N/A,FALSE,"추가-STA G7"}</definedName>
    <definedName name="shs" hidden="1">{#N/A,#N/A,FALSE,"CAM-G7";#N/A,#N/A,FALSE,"SPL";#N/A,#N/A,FALSE,"butt-in G7";#N/A,#N/A,FALSE,"dia-in G7";#N/A,#N/A,FALSE,"추가-STA G7"}</definedName>
    <definedName name="shshgtr" localSheetId="5" hidden="1">{#N/A,#N/A,TRUE,"Cover";#N/A,#N/A,TRUE,"Conts";#N/A,#N/A,TRUE,"VOS";#N/A,#N/A,TRUE,"Warrington";#N/A,#N/A,TRUE,"Widnes"}</definedName>
    <definedName name="shshgtr" localSheetId="3" hidden="1">{#N/A,#N/A,TRUE,"Cover";#N/A,#N/A,TRUE,"Conts";#N/A,#N/A,TRUE,"VOS";#N/A,#N/A,TRUE,"Warrington";#N/A,#N/A,TRUE,"Widnes"}</definedName>
    <definedName name="shshgtr" localSheetId="4" hidden="1">{#N/A,#N/A,TRUE,"Cover";#N/A,#N/A,TRUE,"Conts";#N/A,#N/A,TRUE,"VOS";#N/A,#N/A,TRUE,"Warrington";#N/A,#N/A,TRUE,"Widnes"}</definedName>
    <definedName name="shshgtr" localSheetId="0" hidden="1">{#N/A,#N/A,TRUE,"Cover";#N/A,#N/A,TRUE,"Conts";#N/A,#N/A,TRUE,"VOS";#N/A,#N/A,TRUE,"Warrington";#N/A,#N/A,TRUE,"Widnes"}</definedName>
    <definedName name="shshgtr" hidden="1">{#N/A,#N/A,TRUE,"Cover";#N/A,#N/A,TRUE,"Conts";#N/A,#N/A,TRUE,"VOS";#N/A,#N/A,TRUE,"Warrington";#N/A,#N/A,TRUE,"Widnes"}</definedName>
    <definedName name="shutt" localSheetId="5" hidden="1">#REF!</definedName>
    <definedName name="shutt" localSheetId="3" hidden="1">#REF!</definedName>
    <definedName name="shutt" localSheetId="4" hidden="1">#REF!</definedName>
    <definedName name="shutt" localSheetId="0" hidden="1">#REF!</definedName>
    <definedName name="shutt" hidden="1">#REF!</definedName>
    <definedName name="SITE" localSheetId="5" hidden="1">{#N/A,#N/A,TRUE,"Cover";#N/A,#N/A,TRUE,"Conts";#N/A,#N/A,TRUE,"VOS";#N/A,#N/A,TRUE,"Warrington";#N/A,#N/A,TRUE,"Widnes"}</definedName>
    <definedName name="SITE" localSheetId="3" hidden="1">{#N/A,#N/A,TRUE,"Cover";#N/A,#N/A,TRUE,"Conts";#N/A,#N/A,TRUE,"VOS";#N/A,#N/A,TRUE,"Warrington";#N/A,#N/A,TRUE,"Widnes"}</definedName>
    <definedName name="SITE" localSheetId="4" hidden="1">{#N/A,#N/A,TRUE,"Cover";#N/A,#N/A,TRUE,"Conts";#N/A,#N/A,TRUE,"VOS";#N/A,#N/A,TRUE,"Warrington";#N/A,#N/A,TRUE,"Widnes"}</definedName>
    <definedName name="SITE" localSheetId="0" hidden="1">{#N/A,#N/A,TRUE,"Cover";#N/A,#N/A,TRUE,"Conts";#N/A,#N/A,TRUE,"VOS";#N/A,#N/A,TRUE,"Warrington";#N/A,#N/A,TRUE,"Widnes"}</definedName>
    <definedName name="SITE" hidden="1">{#N/A,#N/A,TRUE,"Cover";#N/A,#N/A,TRUE,"Conts";#N/A,#N/A,TRUE,"VOS";#N/A,#N/A,TRUE,"Warrington";#N/A,#N/A,TRUE,"Widnes"}</definedName>
    <definedName name="SITEWORK" localSheetId="5" hidden="1">{#N/A,#N/A,TRUE,"Cover";#N/A,#N/A,TRUE,"Conts";#N/A,#N/A,TRUE,"VOS";#N/A,#N/A,TRUE,"Warrington";#N/A,#N/A,TRUE,"Widnes"}</definedName>
    <definedName name="SITEWORK" localSheetId="3" hidden="1">{#N/A,#N/A,TRUE,"Cover";#N/A,#N/A,TRUE,"Conts";#N/A,#N/A,TRUE,"VOS";#N/A,#N/A,TRUE,"Warrington";#N/A,#N/A,TRUE,"Widnes"}</definedName>
    <definedName name="SITEWORK" localSheetId="4" hidden="1">{#N/A,#N/A,TRUE,"Cover";#N/A,#N/A,TRUE,"Conts";#N/A,#N/A,TRUE,"VOS";#N/A,#N/A,TRUE,"Warrington";#N/A,#N/A,TRUE,"Widnes"}</definedName>
    <definedName name="SITEWORK" localSheetId="0" hidden="1">{#N/A,#N/A,TRUE,"Cover";#N/A,#N/A,TRUE,"Conts";#N/A,#N/A,TRUE,"VOS";#N/A,#N/A,TRUE,"Warrington";#N/A,#N/A,TRUE,"Widnes"}</definedName>
    <definedName name="SITEWORK" hidden="1">{#N/A,#N/A,TRUE,"Cover";#N/A,#N/A,TRUE,"Conts";#N/A,#N/A,TRUE,"VOS";#N/A,#N/A,TRUE,"Warrington";#N/A,#N/A,TRUE,"Widnes"}</definedName>
    <definedName name="ska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M" localSheetId="5" hidden="1">{#N/A,#N/A,FALSE,"Organisation Chart"}</definedName>
    <definedName name="SM" localSheetId="3" hidden="1">{#N/A,#N/A,FALSE,"Organisation Chart"}</definedName>
    <definedName name="SM" localSheetId="4" hidden="1">{#N/A,#N/A,FALSE,"Organisation Chart"}</definedName>
    <definedName name="SM" localSheetId="0" hidden="1">{#N/A,#N/A,FALSE,"Organisation Chart"}</definedName>
    <definedName name="SM" hidden="1">{#N/A,#N/A,FALSE,"Organisation Chart"}</definedName>
    <definedName name="sma" localSheetId="5" hidden="1">{"'Break down'!$A$4"}</definedName>
    <definedName name="sma" localSheetId="3" hidden="1">{"'Break down'!$A$4"}</definedName>
    <definedName name="sma" localSheetId="4" hidden="1">{"'Break down'!$A$4"}</definedName>
    <definedName name="sma" localSheetId="0" hidden="1">{"'Break down'!$A$4"}</definedName>
    <definedName name="sma" hidden="1">{"'Break down'!$A$4"}</definedName>
    <definedName name="smo" localSheetId="5" hidden="1">{"'Break down'!$A$4"}</definedName>
    <definedName name="smo" localSheetId="3" hidden="1">{"'Break down'!$A$4"}</definedName>
    <definedName name="smo" localSheetId="4" hidden="1">{"'Break down'!$A$4"}</definedName>
    <definedName name="smo" localSheetId="0" hidden="1">{"'Break down'!$A$4"}</definedName>
    <definedName name="smo" hidden="1">{"'Break down'!$A$4"}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localSheetId="5" hidden="1">#REF!</definedName>
    <definedName name="solver_opt" localSheetId="3" hidden="1">#REF!</definedName>
    <definedName name="solver_opt" localSheetId="4" hidden="1">#REF!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pecialPrice" localSheetId="5" hidden="1">#REF!</definedName>
    <definedName name="SpecialPrice" localSheetId="3" hidden="1">#REF!</definedName>
    <definedName name="SpecialPrice" localSheetId="4" hidden="1">#REF!</definedName>
    <definedName name="SpecialPrice" localSheetId="0" hidden="1">#REF!</definedName>
    <definedName name="SpecialPrice" hidden="1">#REF!</definedName>
    <definedName name="SR" localSheetId="4" hidden="1">#REF!</definedName>
    <definedName name="SR" hidden="1">#REF!</definedName>
    <definedName name="SRB" localSheetId="5" hidden="1">{"'Sheet1'!$A$4386:$N$4591"}</definedName>
    <definedName name="SRB" localSheetId="3" hidden="1">{"'Sheet1'!$A$4386:$N$4591"}</definedName>
    <definedName name="SRB" localSheetId="4" hidden="1">{"'Sheet1'!$A$4386:$N$4591"}</definedName>
    <definedName name="SRB" localSheetId="0" hidden="1">{"'Sheet1'!$A$4386:$N$4591"}</definedName>
    <definedName name="SRB" hidden="1">{"'Sheet1'!$A$4386:$N$4591"}</definedName>
    <definedName name="srhrh" localSheetId="5" hidden="1">{#N/A,#N/A,TRUE,"Cover";#N/A,#N/A,TRUE,"Conts";#N/A,#N/A,TRUE,"VOS";#N/A,#N/A,TRUE,"Warrington";#N/A,#N/A,TRUE,"Widnes"}</definedName>
    <definedName name="srhrh" localSheetId="3" hidden="1">{#N/A,#N/A,TRUE,"Cover";#N/A,#N/A,TRUE,"Conts";#N/A,#N/A,TRUE,"VOS";#N/A,#N/A,TRUE,"Warrington";#N/A,#N/A,TRUE,"Widnes"}</definedName>
    <definedName name="srhrh" localSheetId="4" hidden="1">{#N/A,#N/A,TRUE,"Cover";#N/A,#N/A,TRUE,"Conts";#N/A,#N/A,TRUE,"VOS";#N/A,#N/A,TRUE,"Warrington";#N/A,#N/A,TRUE,"Widnes"}</definedName>
    <definedName name="srhrh" localSheetId="0" hidden="1">{#N/A,#N/A,TRUE,"Cover";#N/A,#N/A,TRUE,"Conts";#N/A,#N/A,TRUE,"VOS";#N/A,#N/A,TRUE,"Warrington";#N/A,#N/A,TRUE,"Widnes"}</definedName>
    <definedName name="srhrh" hidden="1">{#N/A,#N/A,TRUE,"Cover";#N/A,#N/A,TRUE,"Conts";#N/A,#N/A,TRUE,"VOS";#N/A,#N/A,TRUE,"Warrington";#N/A,#N/A,TRUE,"Widnes"}</definedName>
    <definedName name="srsetrthgfh" localSheetId="5" hidden="1">{#N/A,#N/A,TRUE,"Cover";#N/A,#N/A,TRUE,"Conts";#N/A,#N/A,TRUE,"VOS";#N/A,#N/A,TRUE,"Warrington";#N/A,#N/A,TRUE,"Widnes"}</definedName>
    <definedName name="srsetrthgfh" localSheetId="3" hidden="1">{#N/A,#N/A,TRUE,"Cover";#N/A,#N/A,TRUE,"Conts";#N/A,#N/A,TRUE,"VOS";#N/A,#N/A,TRUE,"Warrington";#N/A,#N/A,TRUE,"Widnes"}</definedName>
    <definedName name="srsetrthgfh" localSheetId="4" hidden="1">{#N/A,#N/A,TRUE,"Cover";#N/A,#N/A,TRUE,"Conts";#N/A,#N/A,TRUE,"VOS";#N/A,#N/A,TRUE,"Warrington";#N/A,#N/A,TRUE,"Widnes"}</definedName>
    <definedName name="srsetrthgfh" localSheetId="0" hidden="1">{#N/A,#N/A,TRUE,"Cover";#N/A,#N/A,TRUE,"Conts";#N/A,#N/A,TRUE,"VOS";#N/A,#N/A,TRUE,"Warrington";#N/A,#N/A,TRUE,"Widnes"}</definedName>
    <definedName name="srsetrthgfh" hidden="1">{#N/A,#N/A,TRUE,"Cover";#N/A,#N/A,TRUE,"Conts";#N/A,#N/A,TRUE,"VOS";#N/A,#N/A,TRUE,"Warrington";#N/A,#N/A,TRUE,"Widnes"}</definedName>
    <definedName name="srsretr" localSheetId="5" hidden="1">{#N/A,#N/A,TRUE,"Cover";#N/A,#N/A,TRUE,"Conts";#N/A,#N/A,TRUE,"VOS";#N/A,#N/A,TRUE,"Warrington";#N/A,#N/A,TRUE,"Widnes"}</definedName>
    <definedName name="srsretr" localSheetId="3" hidden="1">{#N/A,#N/A,TRUE,"Cover";#N/A,#N/A,TRUE,"Conts";#N/A,#N/A,TRUE,"VOS";#N/A,#N/A,TRUE,"Warrington";#N/A,#N/A,TRUE,"Widnes"}</definedName>
    <definedName name="srsretr" localSheetId="4" hidden="1">{#N/A,#N/A,TRUE,"Cover";#N/A,#N/A,TRUE,"Conts";#N/A,#N/A,TRUE,"VOS";#N/A,#N/A,TRUE,"Warrington";#N/A,#N/A,TRUE,"Widnes"}</definedName>
    <definedName name="srsretr" localSheetId="0" hidden="1">{#N/A,#N/A,TRUE,"Cover";#N/A,#N/A,TRUE,"Conts";#N/A,#N/A,TRUE,"VOS";#N/A,#N/A,TRUE,"Warrington";#N/A,#N/A,TRUE,"Widnes"}</definedName>
    <definedName name="srsretr" hidden="1">{#N/A,#N/A,TRUE,"Cover";#N/A,#N/A,TRUE,"Conts";#N/A,#N/A,TRUE,"VOS";#N/A,#N/A,TRUE,"Warrington";#N/A,#N/A,TRUE,"Widnes"}</definedName>
    <definedName name="srtthyr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yeysr" localSheetId="5" hidden="1">{#N/A,#N/A,TRUE,"Cover";#N/A,#N/A,TRUE,"Conts";#N/A,#N/A,TRUE,"VOS";#N/A,#N/A,TRUE,"Warrington";#N/A,#N/A,TRUE,"Widnes"}</definedName>
    <definedName name="sryeysr" localSheetId="3" hidden="1">{#N/A,#N/A,TRUE,"Cover";#N/A,#N/A,TRUE,"Conts";#N/A,#N/A,TRUE,"VOS";#N/A,#N/A,TRUE,"Warrington";#N/A,#N/A,TRUE,"Widnes"}</definedName>
    <definedName name="sryeysr" localSheetId="4" hidden="1">{#N/A,#N/A,TRUE,"Cover";#N/A,#N/A,TRUE,"Conts";#N/A,#N/A,TRUE,"VOS";#N/A,#N/A,TRUE,"Warrington";#N/A,#N/A,TRUE,"Widnes"}</definedName>
    <definedName name="sryeysr" localSheetId="0" hidden="1">{#N/A,#N/A,TRUE,"Cover";#N/A,#N/A,TRUE,"Conts";#N/A,#N/A,TRUE,"VOS";#N/A,#N/A,TRUE,"Warrington";#N/A,#N/A,TRUE,"Widnes"}</definedName>
    <definedName name="sryeysr" hidden="1">{#N/A,#N/A,TRUE,"Cover";#N/A,#N/A,TRUE,"Conts";#N/A,#N/A,TRUE,"VOS";#N/A,#N/A,TRUE,"Warrington";#N/A,#N/A,TRUE,"Widnes"}</definedName>
    <definedName name="ssdad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sdad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sda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sda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sda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SJ" localSheetId="5" hidden="1">{#N/A,#N/A,TRUE,"arnitower";#N/A,#N/A,TRUE,"arnigarage "}</definedName>
    <definedName name="SSJ" localSheetId="3" hidden="1">{#N/A,#N/A,TRUE,"arnitower";#N/A,#N/A,TRUE,"arnigarage "}</definedName>
    <definedName name="SSJ" localSheetId="4" hidden="1">{#N/A,#N/A,TRUE,"arnitower";#N/A,#N/A,TRUE,"arnigarage "}</definedName>
    <definedName name="SSJ" localSheetId="0" hidden="1">{#N/A,#N/A,TRUE,"arnitower";#N/A,#N/A,TRUE,"arnigarage "}</definedName>
    <definedName name="SSJ" hidden="1">{#N/A,#N/A,TRUE,"arnitower";#N/A,#N/A,TRUE,"arnigarage "}</definedName>
    <definedName name="sss" localSheetId="3" hidden="1">[8]FitOutConfCentre!#REF!</definedName>
    <definedName name="sss" localSheetId="0" hidden="1">[20]FitOutConfCentre!#REF!</definedName>
    <definedName name="sss" hidden="1">[20]FitOutConfCentre!#REF!</definedName>
    <definedName name="ssshhh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s" localSheetId="5" hidden="1">#REF!</definedName>
    <definedName name="ssss" localSheetId="4" hidden="1">#REF!</definedName>
    <definedName name="ssss" localSheetId="0" hidden="1">#REF!</definedName>
    <definedName name="ssss" hidden="1">#REF!</definedName>
    <definedName name="structures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uctures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ucture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uctures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ucture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yt5u8h87" localSheetId="5" hidden="1">{#N/A,#N/A,TRUE,"Cover";#N/A,#N/A,TRUE,"Conts";#N/A,#N/A,TRUE,"VOS";#N/A,#N/A,TRUE,"Warrington";#N/A,#N/A,TRUE,"Widnes"}</definedName>
    <definedName name="stryt5u8h87" localSheetId="3" hidden="1">{#N/A,#N/A,TRUE,"Cover";#N/A,#N/A,TRUE,"Conts";#N/A,#N/A,TRUE,"VOS";#N/A,#N/A,TRUE,"Warrington";#N/A,#N/A,TRUE,"Widnes"}</definedName>
    <definedName name="stryt5u8h87" localSheetId="4" hidden="1">{#N/A,#N/A,TRUE,"Cover";#N/A,#N/A,TRUE,"Conts";#N/A,#N/A,TRUE,"VOS";#N/A,#N/A,TRUE,"Warrington";#N/A,#N/A,TRUE,"Widnes"}</definedName>
    <definedName name="stryt5u8h87" localSheetId="0" hidden="1">{#N/A,#N/A,TRUE,"Cover";#N/A,#N/A,TRUE,"Conts";#N/A,#N/A,TRUE,"VOS";#N/A,#N/A,TRUE,"Warrington";#N/A,#N/A,TRUE,"Widnes"}</definedName>
    <definedName name="stryt5u8h87" hidden="1">{#N/A,#N/A,TRUE,"Cover";#N/A,#N/A,TRUE,"Conts";#N/A,#N/A,TRUE,"VOS";#N/A,#N/A,TRUE,"Warrington";#N/A,#N/A,TRUE,"Widnes"}</definedName>
    <definedName name="summ1" localSheetId="5" hidden="1">{"'Break down'!$A$4"}</definedName>
    <definedName name="summ1" localSheetId="3" hidden="1">{"'Break down'!$A$4"}</definedName>
    <definedName name="summ1" localSheetId="4" hidden="1">{"'Break down'!$A$4"}</definedName>
    <definedName name="summ1" localSheetId="0" hidden="1">{"'Break down'!$A$4"}</definedName>
    <definedName name="summ1" hidden="1">{"'Break down'!$A$4"}</definedName>
    <definedName name="summariseddiff" localSheetId="5" hidden="1">{"'Break down'!$A$4"}</definedName>
    <definedName name="summariseddiff" localSheetId="3" hidden="1">{"'Break down'!$A$4"}</definedName>
    <definedName name="summariseddiff" localSheetId="4" hidden="1">{"'Break down'!$A$4"}</definedName>
    <definedName name="summariseddiff" localSheetId="0" hidden="1">{"'Break down'!$A$4"}</definedName>
    <definedName name="summariseddiff" hidden="1">{"'Break down'!$A$4"}</definedName>
    <definedName name="sures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w" localSheetId="3" hidden="1">{"LTV Output",#N/A,FALSE,"Output";"DCR Output",#N/A,FALSE,"Output"}</definedName>
    <definedName name="SWHF" localSheetId="5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HF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HF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HF" localSheetId="0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HF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sdfa" localSheetId="5" hidden="1">{#N/A,#N/A,TRUE,"Cover";#N/A,#N/A,TRUE,"Conts";#N/A,#N/A,TRUE,"VOS";#N/A,#N/A,TRUE,"Warrington";#N/A,#N/A,TRUE,"Widnes"}</definedName>
    <definedName name="swsdfa" localSheetId="3" hidden="1">{#N/A,#N/A,TRUE,"Cover";#N/A,#N/A,TRUE,"Conts";#N/A,#N/A,TRUE,"VOS";#N/A,#N/A,TRUE,"Warrington";#N/A,#N/A,TRUE,"Widnes"}</definedName>
    <definedName name="swsdfa" localSheetId="4" hidden="1">{#N/A,#N/A,TRUE,"Cover";#N/A,#N/A,TRUE,"Conts";#N/A,#N/A,TRUE,"VOS";#N/A,#N/A,TRUE,"Warrington";#N/A,#N/A,TRUE,"Widnes"}</definedName>
    <definedName name="swsdfa" localSheetId="0" hidden="1">{#N/A,#N/A,TRUE,"Cover";#N/A,#N/A,TRUE,"Conts";#N/A,#N/A,TRUE,"VOS";#N/A,#N/A,TRUE,"Warrington";#N/A,#N/A,TRUE,"Widnes"}</definedName>
    <definedName name="swsdfa" hidden="1">{#N/A,#N/A,TRUE,"Cover";#N/A,#N/A,TRUE,"Conts";#N/A,#N/A,TRUE,"VOS";#N/A,#N/A,TRUE,"Warrington";#N/A,#N/A,TRUE,"Widnes"}</definedName>
    <definedName name="syu" localSheetId="5" hidden="1">{#N/A,#N/A,TRUE,"Cover";#N/A,#N/A,TRUE,"Conts";#N/A,#N/A,TRUE,"VOS";#N/A,#N/A,TRUE,"Warrington";#N/A,#N/A,TRUE,"Widnes"}</definedName>
    <definedName name="syu" localSheetId="3" hidden="1">{#N/A,#N/A,TRUE,"Cover";#N/A,#N/A,TRUE,"Conts";#N/A,#N/A,TRUE,"VOS";#N/A,#N/A,TRUE,"Warrington";#N/A,#N/A,TRUE,"Widnes"}</definedName>
    <definedName name="syu" localSheetId="4" hidden="1">{#N/A,#N/A,TRUE,"Cover";#N/A,#N/A,TRUE,"Conts";#N/A,#N/A,TRUE,"VOS";#N/A,#N/A,TRUE,"Warrington";#N/A,#N/A,TRUE,"Widnes"}</definedName>
    <definedName name="syu" localSheetId="0" hidden="1">{#N/A,#N/A,TRUE,"Cover";#N/A,#N/A,TRUE,"Conts";#N/A,#N/A,TRUE,"VOS";#N/A,#N/A,TRUE,"Warrington";#N/A,#N/A,TRUE,"Widnes"}</definedName>
    <definedName name="syu" hidden="1">{#N/A,#N/A,TRUE,"Cover";#N/A,#N/A,TRUE,"Conts";#N/A,#N/A,TRUE,"VOS";#N/A,#N/A,TRUE,"Warrington";#N/A,#N/A,TRUE,"Widnes"}</definedName>
    <definedName name="t5454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5454t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5454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5454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5454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bl_ProdInfo" localSheetId="5" hidden="1">#REF!</definedName>
    <definedName name="tbl_ProdInfo" localSheetId="4" hidden="1">#REF!</definedName>
    <definedName name="tbl_ProdInfo" hidden="1">#REF!</definedName>
    <definedName name="TC임대" localSheetId="5" hidden="1">{#N/A,#N/A,FALSE,"물량산출"}</definedName>
    <definedName name="TC임대" localSheetId="3" hidden="1">{#N/A,#N/A,FALSE,"물량산출"}</definedName>
    <definedName name="TC임대" localSheetId="4" hidden="1">{#N/A,#N/A,FALSE,"물량산출"}</definedName>
    <definedName name="TC임대" localSheetId="0" hidden="1">{#N/A,#N/A,FALSE,"물량산출"}</definedName>
    <definedName name="TC임대" hidden="1">{#N/A,#N/A,FALSE,"물량산출"}</definedName>
    <definedName name="TDS" localSheetId="5" hidden="1">{"'Sheet1'!$A$4386:$N$4591"}</definedName>
    <definedName name="TDS" localSheetId="3" hidden="1">{"'Sheet1'!$A$4386:$N$4591"}</definedName>
    <definedName name="TDS" localSheetId="4" hidden="1">{"'Sheet1'!$A$4386:$N$4591"}</definedName>
    <definedName name="TDS" localSheetId="0" hidden="1">{"'Sheet1'!$A$4386:$N$4591"}</definedName>
    <definedName name="TDS" hidden="1">{"'Sheet1'!$A$4386:$N$4591"}</definedName>
    <definedName name="te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g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" localSheetId="3" hidden="1">{"'Break down'!$A$4"}</definedName>
    <definedName name="temp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" localSheetId="0" hidden="1">{"'Break down'!$A$4"}</definedName>
    <definedName name="temp" hidden="1">{"'Break down'!$A$4"}</definedName>
    <definedName name="temp1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o" localSheetId="5" hidden="1">{"'Break down'!$A$4"}</definedName>
    <definedName name="tempo" localSheetId="3" hidden="1">{"'Break down'!$A$4"}</definedName>
    <definedName name="tempo" localSheetId="4" hidden="1">{"'Break down'!$A$4"}</definedName>
    <definedName name="tempo" localSheetId="0" hidden="1">{"'Break down'!$A$4"}</definedName>
    <definedName name="tempo" hidden="1">{"'Break down'!$A$4"}</definedName>
    <definedName name="teri" localSheetId="5" hidden="1">{#N/A,#N/A,TRUE,"Basic";#N/A,#N/A,TRUE,"EXT-TABLE";#N/A,#N/A,TRUE,"STEEL";#N/A,#N/A,TRUE,"INT-Table";#N/A,#N/A,TRUE,"STEEL";#N/A,#N/A,TRUE,"Door"}</definedName>
    <definedName name="teri" localSheetId="3" hidden="1">{#N/A,#N/A,TRUE,"Basic";#N/A,#N/A,TRUE,"EXT-TABLE";#N/A,#N/A,TRUE,"STEEL";#N/A,#N/A,TRUE,"INT-Table";#N/A,#N/A,TRUE,"STEEL";#N/A,#N/A,TRUE,"Door"}</definedName>
    <definedName name="teri" localSheetId="4" hidden="1">{#N/A,#N/A,TRUE,"Basic";#N/A,#N/A,TRUE,"EXT-TABLE";#N/A,#N/A,TRUE,"STEEL";#N/A,#N/A,TRUE,"INT-Table";#N/A,#N/A,TRUE,"STEEL";#N/A,#N/A,TRUE,"Door"}</definedName>
    <definedName name="teri" localSheetId="0" hidden="1">{#N/A,#N/A,TRUE,"Basic";#N/A,#N/A,TRUE,"EXT-TABLE";#N/A,#N/A,TRUE,"STEEL";#N/A,#N/A,TRUE,"INT-Table";#N/A,#N/A,TRUE,"STEEL";#N/A,#N/A,TRUE,"Door"}</definedName>
    <definedName name="teri" hidden="1">{#N/A,#N/A,TRUE,"Basic";#N/A,#N/A,TRUE,"EXT-TABLE";#N/A,#N/A,TRUE,"STEEL";#N/A,#N/A,TRUE,"INT-Table";#N/A,#N/A,TRUE,"STEEL";#N/A,#N/A,TRUE,"Door"}</definedName>
    <definedName name="test" localSheetId="5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test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4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test" localSheetId="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test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testt" localSheetId="5" hidden="1">{#N/A,#N/A,TRUE,"Summary";#N/A,#N/A,TRUE,"Overall";#N/A,#N/A,TRUE,"engineering";#N/A,#N/A,TRUE,"Procurement";#N/A,#N/A,TRUE,"Construction"}</definedName>
    <definedName name="testt" localSheetId="3" hidden="1">{#N/A,#N/A,TRUE,"Summary";#N/A,#N/A,TRUE,"Overall";#N/A,#N/A,TRUE,"engineering";#N/A,#N/A,TRUE,"Procurement";#N/A,#N/A,TRUE,"Construction"}</definedName>
    <definedName name="testt" localSheetId="4" hidden="1">{#N/A,#N/A,TRUE,"Summary";#N/A,#N/A,TRUE,"Overall";#N/A,#N/A,TRUE,"engineering";#N/A,#N/A,TRUE,"Procurement";#N/A,#N/A,TRUE,"Construction"}</definedName>
    <definedName name="testt" localSheetId="0" hidden="1">{#N/A,#N/A,TRUE,"Summary";#N/A,#N/A,TRUE,"Overall";#N/A,#N/A,TRUE,"engineering";#N/A,#N/A,TRUE,"Procurement";#N/A,#N/A,TRUE,"Construction"}</definedName>
    <definedName name="testt" hidden="1">{#N/A,#N/A,TRUE,"Summary";#N/A,#N/A,TRUE,"Overall";#N/A,#N/A,TRUE,"engineering";#N/A,#N/A,TRUE,"Procurement";#N/A,#N/A,TRUE,"Construction"}</definedName>
    <definedName name="TextRefCopyRangeCount" hidden="1">2</definedName>
    <definedName name="tfgf" localSheetId="5" hidden="1">#REF!</definedName>
    <definedName name="tfgf" localSheetId="3" hidden="1">#REF!</definedName>
    <definedName name="tfgf" localSheetId="4" hidden="1">#REF!</definedName>
    <definedName name="tfgf" localSheetId="0" hidden="1">#REF!</definedName>
    <definedName name="tfgf" hidden="1">#REF!</definedName>
    <definedName name="tghy" localSheetId="5" hidden="1">{"'Break down'!$A$4"}</definedName>
    <definedName name="tghy" localSheetId="3" hidden="1">{"'Break down'!$A$4"}</definedName>
    <definedName name="tghy" localSheetId="4" hidden="1">{"'Break down'!$A$4"}</definedName>
    <definedName name="tghy" localSheetId="0" hidden="1">{"'Break down'!$A$4"}</definedName>
    <definedName name="tghy" hidden="1">{"'Break down'!$A$4"}</definedName>
    <definedName name="thierry" localSheetId="5" hidden="1">{"Totax",#N/A,FALSE,"Sheet1";#N/A,#N/A,FALSE,"Law Output"}</definedName>
    <definedName name="thierry" localSheetId="3" hidden="1">{"Totax",#N/A,FALSE,"Sheet1";#N/A,#N/A,FALSE,"Law Output"}</definedName>
    <definedName name="thierry" localSheetId="4" hidden="1">{"Totax",#N/A,FALSE,"Sheet1";#N/A,#N/A,FALSE,"Law Output"}</definedName>
    <definedName name="thierry" localSheetId="0" hidden="1">{"Totax",#N/A,FALSE,"Sheet1";#N/A,#N/A,FALSE,"Law Output"}</definedName>
    <definedName name="thierry" hidden="1">{"Totax",#N/A,FALSE,"Sheet1";#N/A,#N/A,FALSE,"Law Output"}</definedName>
    <definedName name="thr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hrt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hr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hr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h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hwghrt" localSheetId="5" hidden="1">{#N/A,#N/A,TRUE,"Cover";#N/A,#N/A,TRUE,"Conts";#N/A,#N/A,TRUE,"VOS";#N/A,#N/A,TRUE,"Warrington";#N/A,#N/A,TRUE,"Widnes"}</definedName>
    <definedName name="thwghrt" localSheetId="3" hidden="1">{#N/A,#N/A,TRUE,"Cover";#N/A,#N/A,TRUE,"Conts";#N/A,#N/A,TRUE,"VOS";#N/A,#N/A,TRUE,"Warrington";#N/A,#N/A,TRUE,"Widnes"}</definedName>
    <definedName name="thwghrt" localSheetId="4" hidden="1">{#N/A,#N/A,TRUE,"Cover";#N/A,#N/A,TRUE,"Conts";#N/A,#N/A,TRUE,"VOS";#N/A,#N/A,TRUE,"Warrington";#N/A,#N/A,TRUE,"Widnes"}</definedName>
    <definedName name="thwghrt" localSheetId="0" hidden="1">{#N/A,#N/A,TRUE,"Cover";#N/A,#N/A,TRUE,"Conts";#N/A,#N/A,TRUE,"VOS";#N/A,#N/A,TRUE,"Warrington";#N/A,#N/A,TRUE,"Widnes"}</definedName>
    <definedName name="thwghrt" hidden="1">{#N/A,#N/A,TRUE,"Cover";#N/A,#N/A,TRUE,"Conts";#N/A,#N/A,TRUE,"VOS";#N/A,#N/A,TRUE,"Warrington";#N/A,#N/A,TRUE,"Widnes"}</definedName>
    <definedName name="tmp" localSheetId="5" hidden="1">{"'Break down'!$A$4"}</definedName>
    <definedName name="tmp" localSheetId="3" hidden="1">{"'Break down'!$A$4"}</definedName>
    <definedName name="tmp" localSheetId="4" hidden="1">{"'Break down'!$A$4"}</definedName>
    <definedName name="tmp" localSheetId="0" hidden="1">{"'Break down'!$A$4"}</definedName>
    <definedName name="tmp" hidden="1">{"'Break down'!$A$4"}</definedName>
    <definedName name="tno" localSheetId="5" hidden="1">{"'Break down'!$A$4"}</definedName>
    <definedName name="tno" localSheetId="3" hidden="1">{"'Break down'!$A$4"}</definedName>
    <definedName name="tno" localSheetId="4" hidden="1">{"'Break down'!$A$4"}</definedName>
    <definedName name="tno" localSheetId="0" hidden="1">{"'Break down'!$A$4"}</definedName>
    <definedName name="tno" hidden="1">{"'Break down'!$A$4"}</definedName>
    <definedName name="TODLFJ" localSheetId="5" hidden="1">{"'별표'!$N$220"}</definedName>
    <definedName name="TODLFJ" localSheetId="3" hidden="1">{"'별표'!$N$220"}</definedName>
    <definedName name="TODLFJ" localSheetId="4" hidden="1">{"'별표'!$N$220"}</definedName>
    <definedName name="TODLFJ" localSheetId="0" hidden="1">{"'별표'!$N$220"}</definedName>
    <definedName name="TODLFJ" hidden="1">{"'별표'!$N$220"}</definedName>
    <definedName name="TOK" localSheetId="4" hidden="1">#REF!</definedName>
    <definedName name="TOK" hidden="1">#REF!</definedName>
    <definedName name="tppp" localSheetId="5" hidden="1">{"'Break down'!$A$4"}</definedName>
    <definedName name="tppp" localSheetId="3" hidden="1">{"'Break down'!$A$4"}</definedName>
    <definedName name="tppp" localSheetId="4" hidden="1">{"'Break down'!$A$4"}</definedName>
    <definedName name="tppp" localSheetId="0" hidden="1">{"'Break down'!$A$4"}</definedName>
    <definedName name="tppp" hidden="1">{"'Break down'!$A$4"}</definedName>
    <definedName name="trbnuomi" localSheetId="5" hidden="1">{#N/A,#N/A,TRUE,"Cover";#N/A,#N/A,TRUE,"Conts";#N/A,#N/A,TRUE,"VOS";#N/A,#N/A,TRUE,"Warrington";#N/A,#N/A,TRUE,"Widnes"}</definedName>
    <definedName name="trbnuomi" localSheetId="3" hidden="1">{#N/A,#N/A,TRUE,"Cover";#N/A,#N/A,TRUE,"Conts";#N/A,#N/A,TRUE,"VOS";#N/A,#N/A,TRUE,"Warrington";#N/A,#N/A,TRUE,"Widnes"}</definedName>
    <definedName name="trbnuomi" localSheetId="4" hidden="1">{#N/A,#N/A,TRUE,"Cover";#N/A,#N/A,TRUE,"Conts";#N/A,#N/A,TRUE,"VOS";#N/A,#N/A,TRUE,"Warrington";#N/A,#N/A,TRUE,"Widnes"}</definedName>
    <definedName name="trbnuomi" localSheetId="0" hidden="1">{#N/A,#N/A,TRUE,"Cover";#N/A,#N/A,TRUE,"Conts";#N/A,#N/A,TRUE,"VOS";#N/A,#N/A,TRUE,"Warrington";#N/A,#N/A,TRUE,"Widnes"}</definedName>
    <definedName name="trbnuomi" hidden="1">{#N/A,#N/A,TRUE,"Cover";#N/A,#N/A,TRUE,"Conts";#N/A,#N/A,TRUE,"VOS";#N/A,#N/A,TRUE,"Warrington";#N/A,#N/A,TRUE,"Widnes"}</definedName>
    <definedName name="tretew" localSheetId="5" hidden="1">{#N/A,#N/A,FALSE,"CAM-G7";#N/A,#N/A,FALSE,"SPL";#N/A,#N/A,FALSE,"butt-in G7";#N/A,#N/A,FALSE,"dia-in G7";#N/A,#N/A,FALSE,"추가-STA G7"}</definedName>
    <definedName name="tretew" localSheetId="3" hidden="1">{#N/A,#N/A,FALSE,"CAM-G7";#N/A,#N/A,FALSE,"SPL";#N/A,#N/A,FALSE,"butt-in G7";#N/A,#N/A,FALSE,"dia-in G7";#N/A,#N/A,FALSE,"추가-STA G7"}</definedName>
    <definedName name="tretew" localSheetId="4" hidden="1">{#N/A,#N/A,FALSE,"CAM-G7";#N/A,#N/A,FALSE,"SPL";#N/A,#N/A,FALSE,"butt-in G7";#N/A,#N/A,FALSE,"dia-in G7";#N/A,#N/A,FALSE,"추가-STA G7"}</definedName>
    <definedName name="tretew" localSheetId="0" hidden="1">{#N/A,#N/A,FALSE,"CAM-G7";#N/A,#N/A,FALSE,"SPL";#N/A,#N/A,FALSE,"butt-in G7";#N/A,#N/A,FALSE,"dia-in G7";#N/A,#N/A,FALSE,"추가-STA G7"}</definedName>
    <definedName name="tretew" hidden="1">{#N/A,#N/A,FALSE,"CAM-G7";#N/A,#N/A,FALSE,"SPL";#N/A,#N/A,FALSE,"butt-in G7";#N/A,#N/A,FALSE,"dia-in G7";#N/A,#N/A,FALSE,"추가-STA G7"}</definedName>
    <definedName name="trgr" localSheetId="5" hidden="1">{#N/A,#N/A,TRUE,"Cover";#N/A,#N/A,TRUE,"Conts";#N/A,#N/A,TRUE,"VOS";#N/A,#N/A,TRUE,"Warrington";#N/A,#N/A,TRUE,"Widnes"}</definedName>
    <definedName name="trgr" localSheetId="3" hidden="1">{#N/A,#N/A,TRUE,"Cover";#N/A,#N/A,TRUE,"Conts";#N/A,#N/A,TRUE,"VOS";#N/A,#N/A,TRUE,"Warrington";#N/A,#N/A,TRUE,"Widnes"}</definedName>
    <definedName name="trgr" localSheetId="4" hidden="1">{#N/A,#N/A,TRUE,"Cover";#N/A,#N/A,TRUE,"Conts";#N/A,#N/A,TRUE,"VOS";#N/A,#N/A,TRUE,"Warrington";#N/A,#N/A,TRUE,"Widnes"}</definedName>
    <definedName name="trgr" localSheetId="0" hidden="1">{#N/A,#N/A,TRUE,"Cover";#N/A,#N/A,TRUE,"Conts";#N/A,#N/A,TRUE,"VOS";#N/A,#N/A,TRUE,"Warrington";#N/A,#N/A,TRUE,"Widnes"}</definedName>
    <definedName name="trgr" hidden="1">{#N/A,#N/A,TRUE,"Cover";#N/A,#N/A,TRUE,"Conts";#N/A,#N/A,TRUE,"VOS";#N/A,#N/A,TRUE,"Warrington";#N/A,#N/A,TRUE,"Widnes"}</definedName>
    <definedName name="trhe" localSheetId="5" hidden="1">{#N/A,#N/A,TRUE,"Cover";#N/A,#N/A,TRUE,"Conts";#N/A,#N/A,TRUE,"VOS";#N/A,#N/A,TRUE,"Warrington";#N/A,#N/A,TRUE,"Widnes"}</definedName>
    <definedName name="trhe" localSheetId="3" hidden="1">{#N/A,#N/A,TRUE,"Cover";#N/A,#N/A,TRUE,"Conts";#N/A,#N/A,TRUE,"VOS";#N/A,#N/A,TRUE,"Warrington";#N/A,#N/A,TRUE,"Widnes"}</definedName>
    <definedName name="trhe" localSheetId="4" hidden="1">{#N/A,#N/A,TRUE,"Cover";#N/A,#N/A,TRUE,"Conts";#N/A,#N/A,TRUE,"VOS";#N/A,#N/A,TRUE,"Warrington";#N/A,#N/A,TRUE,"Widnes"}</definedName>
    <definedName name="trhe" localSheetId="0" hidden="1">{#N/A,#N/A,TRUE,"Cover";#N/A,#N/A,TRUE,"Conts";#N/A,#N/A,TRUE,"VOS";#N/A,#N/A,TRUE,"Warrington";#N/A,#N/A,TRUE,"Widnes"}</definedName>
    <definedName name="trhe" hidden="1">{#N/A,#N/A,TRUE,"Cover";#N/A,#N/A,TRUE,"Conts";#N/A,#N/A,TRUE,"VOS";#N/A,#N/A,TRUE,"Warrington";#N/A,#N/A,TRUE,"Widnes"}</definedName>
    <definedName name="trhsh" localSheetId="5" hidden="1">{#N/A,#N/A,TRUE,"Cover";#N/A,#N/A,TRUE,"Conts";#N/A,#N/A,TRUE,"VOS";#N/A,#N/A,TRUE,"Warrington";#N/A,#N/A,TRUE,"Widnes"}</definedName>
    <definedName name="trhsh" localSheetId="3" hidden="1">{#N/A,#N/A,TRUE,"Cover";#N/A,#N/A,TRUE,"Conts";#N/A,#N/A,TRUE,"VOS";#N/A,#N/A,TRUE,"Warrington";#N/A,#N/A,TRUE,"Widnes"}</definedName>
    <definedName name="trhsh" localSheetId="4" hidden="1">{#N/A,#N/A,TRUE,"Cover";#N/A,#N/A,TRUE,"Conts";#N/A,#N/A,TRUE,"VOS";#N/A,#N/A,TRUE,"Warrington";#N/A,#N/A,TRUE,"Widnes"}</definedName>
    <definedName name="trhsh" localSheetId="0" hidden="1">{#N/A,#N/A,TRUE,"Cover";#N/A,#N/A,TRUE,"Conts";#N/A,#N/A,TRUE,"VOS";#N/A,#N/A,TRUE,"Warrington";#N/A,#N/A,TRUE,"Widnes"}</definedName>
    <definedName name="trhsh" hidden="1">{#N/A,#N/A,TRUE,"Cover";#N/A,#N/A,TRUE,"Conts";#N/A,#N/A,TRUE,"VOS";#N/A,#N/A,TRUE,"Warrington";#N/A,#N/A,TRUE,"Widnes"}</definedName>
    <definedName name="trhsw" localSheetId="5" hidden="1">{#N/A,#N/A,TRUE,"Cover";#N/A,#N/A,TRUE,"Conts";#N/A,#N/A,TRUE,"VOS";#N/A,#N/A,TRUE,"Warrington";#N/A,#N/A,TRUE,"Widnes"}</definedName>
    <definedName name="trhsw" localSheetId="3" hidden="1">{#N/A,#N/A,TRUE,"Cover";#N/A,#N/A,TRUE,"Conts";#N/A,#N/A,TRUE,"VOS";#N/A,#N/A,TRUE,"Warrington";#N/A,#N/A,TRUE,"Widnes"}</definedName>
    <definedName name="trhsw" localSheetId="4" hidden="1">{#N/A,#N/A,TRUE,"Cover";#N/A,#N/A,TRUE,"Conts";#N/A,#N/A,TRUE,"VOS";#N/A,#N/A,TRUE,"Warrington";#N/A,#N/A,TRUE,"Widnes"}</definedName>
    <definedName name="trhsw" localSheetId="0" hidden="1">{#N/A,#N/A,TRUE,"Cover";#N/A,#N/A,TRUE,"Conts";#N/A,#N/A,TRUE,"VOS";#N/A,#N/A,TRUE,"Warrington";#N/A,#N/A,TRUE,"Widnes"}</definedName>
    <definedName name="trhsw" hidden="1">{#N/A,#N/A,TRUE,"Cover";#N/A,#N/A,TRUE,"Conts";#N/A,#N/A,TRUE,"VOS";#N/A,#N/A,TRUE,"Warrington";#N/A,#N/A,TRUE,"Widnes"}</definedName>
    <definedName name="trial" localSheetId="5" hidden="1">{"Outflow 1",#N/A,FALSE,"Outflows-Inflows";"Outflow 2",#N/A,FALSE,"Outflows-Inflows";"Inflow 1",#N/A,FALSE,"Outflows-Inflows";"Inflow 2",#N/A,FALSE,"Outflows-Inflows"}</definedName>
    <definedName name="trial" localSheetId="3" hidden="1">{"Outflow 1",#N/A,FALSE,"Outflows-Inflows";"Outflow 2",#N/A,FALSE,"Outflows-Inflows";"Inflow 1",#N/A,FALSE,"Outflows-Inflows";"Inflow 2",#N/A,FALSE,"Outflows-Inflows"}</definedName>
    <definedName name="trial" localSheetId="4" hidden="1">{"Outflow 1",#N/A,FALSE,"Outflows-Inflows";"Outflow 2",#N/A,FALSE,"Outflows-Inflows";"Inflow 1",#N/A,FALSE,"Outflows-Inflows";"Inflow 2",#N/A,FALSE,"Outflows-Inflows"}</definedName>
    <definedName name="trial" localSheetId="0" hidden="1">{"Outflow 1",#N/A,FALSE,"Outflows-Inflows";"Outflow 2",#N/A,FALSE,"Outflows-Inflows";"Inflow 1",#N/A,FALSE,"Outflows-Inflows";"Inflow 2",#N/A,FALSE,"Outflows-Inflows"}</definedName>
    <definedName name="trial" hidden="1">{"Outflow 1",#N/A,FALSE,"Outflows-Inflows";"Outflow 2",#N/A,FALSE,"Outflows-Inflows";"Inflow 1",#N/A,FALSE,"Outflows-Inflows";"Inflow 2",#N/A,FALSE,"Outflows-Inflows"}</definedName>
    <definedName name="ttt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u6u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u6u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u6u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u6u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u6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ui" localSheetId="5" hidden="1">{#N/A,#N/A,TRUE,"Cover";#N/A,#N/A,TRUE,"Conts";#N/A,#N/A,TRUE,"VOS";#N/A,#N/A,TRUE,"Warrington";#N/A,#N/A,TRUE,"Widnes"}</definedName>
    <definedName name="tui" localSheetId="3" hidden="1">{#N/A,#N/A,TRUE,"Cover";#N/A,#N/A,TRUE,"Conts";#N/A,#N/A,TRUE,"VOS";#N/A,#N/A,TRUE,"Warrington";#N/A,#N/A,TRUE,"Widnes"}</definedName>
    <definedName name="tui" localSheetId="4" hidden="1">{#N/A,#N/A,TRUE,"Cover";#N/A,#N/A,TRUE,"Conts";#N/A,#N/A,TRUE,"VOS";#N/A,#N/A,TRUE,"Warrington";#N/A,#N/A,TRUE,"Widnes"}</definedName>
    <definedName name="tui" localSheetId="0" hidden="1">{#N/A,#N/A,TRUE,"Cover";#N/A,#N/A,TRUE,"Conts";#N/A,#N/A,TRUE,"VOS";#N/A,#N/A,TRUE,"Warrington";#N/A,#N/A,TRUE,"Widnes"}</definedName>
    <definedName name="tui" hidden="1">{#N/A,#N/A,TRUE,"Cover";#N/A,#N/A,TRUE,"Conts";#N/A,#N/A,TRUE,"VOS";#N/A,#N/A,TRUE,"Warrington";#N/A,#N/A,TRUE,"Widnes"}</definedName>
    <definedName name="tuite" localSheetId="5" hidden="1">{#N/A,#N/A,TRUE,"Cover";#N/A,#N/A,TRUE,"Conts";#N/A,#N/A,TRUE,"VOS";#N/A,#N/A,TRUE,"Warrington";#N/A,#N/A,TRUE,"Widnes"}</definedName>
    <definedName name="tuite" localSheetId="3" hidden="1">{#N/A,#N/A,TRUE,"Cover";#N/A,#N/A,TRUE,"Conts";#N/A,#N/A,TRUE,"VOS";#N/A,#N/A,TRUE,"Warrington";#N/A,#N/A,TRUE,"Widnes"}</definedName>
    <definedName name="tuite" localSheetId="4" hidden="1">{#N/A,#N/A,TRUE,"Cover";#N/A,#N/A,TRUE,"Conts";#N/A,#N/A,TRUE,"VOS";#N/A,#N/A,TRUE,"Warrington";#N/A,#N/A,TRUE,"Widnes"}</definedName>
    <definedName name="tuite" localSheetId="0" hidden="1">{#N/A,#N/A,TRUE,"Cover";#N/A,#N/A,TRUE,"Conts";#N/A,#N/A,TRUE,"VOS";#N/A,#N/A,TRUE,"Warrington";#N/A,#N/A,TRUE,"Widnes"}</definedName>
    <definedName name="tuite" hidden="1">{#N/A,#N/A,TRUE,"Cover";#N/A,#N/A,TRUE,"Conts";#N/A,#N/A,TRUE,"VOS";#N/A,#N/A,TRUE,"Warrington";#N/A,#N/A,TRUE,"Widnes"}</definedName>
    <definedName name="tvtyiuoujl" localSheetId="5" hidden="1">{#N/A,#N/A,TRUE,"Cover";#N/A,#N/A,TRUE,"Conts";#N/A,#N/A,TRUE,"VOS";#N/A,#N/A,TRUE,"Warrington";#N/A,#N/A,TRUE,"Widnes"}</definedName>
    <definedName name="tvtyiuoujl" localSheetId="3" hidden="1">{#N/A,#N/A,TRUE,"Cover";#N/A,#N/A,TRUE,"Conts";#N/A,#N/A,TRUE,"VOS";#N/A,#N/A,TRUE,"Warrington";#N/A,#N/A,TRUE,"Widnes"}</definedName>
    <definedName name="tvtyiuoujl" localSheetId="4" hidden="1">{#N/A,#N/A,TRUE,"Cover";#N/A,#N/A,TRUE,"Conts";#N/A,#N/A,TRUE,"VOS";#N/A,#N/A,TRUE,"Warrington";#N/A,#N/A,TRUE,"Widnes"}</definedName>
    <definedName name="tvtyiuoujl" localSheetId="0" hidden="1">{#N/A,#N/A,TRUE,"Cover";#N/A,#N/A,TRUE,"Conts";#N/A,#N/A,TRUE,"VOS";#N/A,#N/A,TRUE,"Warrington";#N/A,#N/A,TRUE,"Widnes"}</definedName>
    <definedName name="tvtyiuoujl" hidden="1">{#N/A,#N/A,TRUE,"Cover";#N/A,#N/A,TRUE,"Conts";#N/A,#N/A,TRUE,"VOS";#N/A,#N/A,TRUE,"Warrington";#N/A,#N/A,TRUE,"Widnes"}</definedName>
    <definedName name="tw4t3" localSheetId="5" hidden="1">{#N/A,#N/A,FALSE,"포장2"}</definedName>
    <definedName name="tw4t3" localSheetId="3" hidden="1">{#N/A,#N/A,FALSE,"포장2"}</definedName>
    <definedName name="tw4t3" localSheetId="4" hidden="1">{#N/A,#N/A,FALSE,"포장2"}</definedName>
    <definedName name="tw4t3" localSheetId="0" hidden="1">{#N/A,#N/A,FALSE,"포장2"}</definedName>
    <definedName name="tw4t3" hidden="1">{#N/A,#N/A,FALSE,"포장2"}</definedName>
    <definedName name="tweterwt" localSheetId="5" hidden="1">{#N/A,#N/A,FALSE,"CAM-G7";#N/A,#N/A,FALSE,"SPL";#N/A,#N/A,FALSE,"butt-in G7";#N/A,#N/A,FALSE,"dia-in G7";#N/A,#N/A,FALSE,"추가-STA G7"}</definedName>
    <definedName name="tweterwt" localSheetId="3" hidden="1">{#N/A,#N/A,FALSE,"CAM-G7";#N/A,#N/A,FALSE,"SPL";#N/A,#N/A,FALSE,"butt-in G7";#N/A,#N/A,FALSE,"dia-in G7";#N/A,#N/A,FALSE,"추가-STA G7"}</definedName>
    <definedName name="tweterwt" localSheetId="4" hidden="1">{#N/A,#N/A,FALSE,"CAM-G7";#N/A,#N/A,FALSE,"SPL";#N/A,#N/A,FALSE,"butt-in G7";#N/A,#N/A,FALSE,"dia-in G7";#N/A,#N/A,FALSE,"추가-STA G7"}</definedName>
    <definedName name="tweterwt" localSheetId="0" hidden="1">{#N/A,#N/A,FALSE,"CAM-G7";#N/A,#N/A,FALSE,"SPL";#N/A,#N/A,FALSE,"butt-in G7";#N/A,#N/A,FALSE,"dia-in G7";#N/A,#N/A,FALSE,"추가-STA G7"}</definedName>
    <definedName name="tweterwt" hidden="1">{#N/A,#N/A,FALSE,"CAM-G7";#N/A,#N/A,FALSE,"SPL";#N/A,#N/A,FALSE,"butt-in G7";#N/A,#N/A,FALSE,"dia-in G7";#N/A,#N/A,FALSE,"추가-STA G7"}</definedName>
    <definedName name="twetewt" localSheetId="5" hidden="1">{#N/A,#N/A,FALSE,"물량산출"}</definedName>
    <definedName name="twetewt" localSheetId="3" hidden="1">{#N/A,#N/A,FALSE,"물량산출"}</definedName>
    <definedName name="twetewt" localSheetId="4" hidden="1">{#N/A,#N/A,FALSE,"물량산출"}</definedName>
    <definedName name="twetewt" localSheetId="0" hidden="1">{#N/A,#N/A,FALSE,"물량산출"}</definedName>
    <definedName name="twetewt" hidden="1">{#N/A,#N/A,FALSE,"물량산출"}</definedName>
    <definedName name="twetwet" localSheetId="5" hidden="1">{#N/A,#N/A,FALSE,"전력간선"}</definedName>
    <definedName name="twetwet" localSheetId="3" hidden="1">{#N/A,#N/A,FALSE,"전력간선"}</definedName>
    <definedName name="twetwet" localSheetId="4" hidden="1">{#N/A,#N/A,FALSE,"전력간선"}</definedName>
    <definedName name="twetwet" localSheetId="0" hidden="1">{#N/A,#N/A,FALSE,"전력간선"}</definedName>
    <definedName name="twetwet" hidden="1">{#N/A,#N/A,FALSE,"전력간선"}</definedName>
    <definedName name="twetwetw" localSheetId="5" hidden="1">{#N/A,#N/A,FALSE,"물량산출"}</definedName>
    <definedName name="twetwetw" localSheetId="3" hidden="1">{#N/A,#N/A,FALSE,"물량산출"}</definedName>
    <definedName name="twetwetw" localSheetId="4" hidden="1">{#N/A,#N/A,FALSE,"물량산출"}</definedName>
    <definedName name="twetwetw" localSheetId="0" hidden="1">{#N/A,#N/A,FALSE,"물량산출"}</definedName>
    <definedName name="twetwetw" hidden="1">{#N/A,#N/A,FALSE,"물량산출"}</definedName>
    <definedName name="twetwt" localSheetId="5" hidden="1">{#N/A,#N/A,FALSE,"구조1"}</definedName>
    <definedName name="twetwt" localSheetId="3" hidden="1">{#N/A,#N/A,FALSE,"구조1"}</definedName>
    <definedName name="twetwt" localSheetId="4" hidden="1">{#N/A,#N/A,FALSE,"구조1"}</definedName>
    <definedName name="twetwt" localSheetId="0" hidden="1">{#N/A,#N/A,FALSE,"구조1"}</definedName>
    <definedName name="twetwt" hidden="1">{#N/A,#N/A,FALSE,"구조1"}</definedName>
    <definedName name="twwt" localSheetId="5" hidden="1">{#N/A,#N/A,FALSE,"단가표지"}</definedName>
    <definedName name="twwt" localSheetId="3" hidden="1">{#N/A,#N/A,FALSE,"단가표지"}</definedName>
    <definedName name="twwt" localSheetId="4" hidden="1">{#N/A,#N/A,FALSE,"단가표지"}</definedName>
    <definedName name="twwt" localSheetId="0" hidden="1">{#N/A,#N/A,FALSE,"단가표지"}</definedName>
    <definedName name="twwt" hidden="1">{#N/A,#N/A,FALSE,"단가표지"}</definedName>
    <definedName name="ty" localSheetId="5" hidden="1">{#N/A,#N/A,TRUE,"Cover";#N/A,#N/A,TRUE,"Conts";#N/A,#N/A,TRUE,"VOS";#N/A,#N/A,TRUE,"Warrington";#N/A,#N/A,TRUE,"Widnes"}</definedName>
    <definedName name="ty" localSheetId="3" hidden="1">{#N/A,#N/A,TRUE,"Cover";#N/A,#N/A,TRUE,"Conts";#N/A,#N/A,TRUE,"VOS";#N/A,#N/A,TRUE,"Warrington";#N/A,#N/A,TRUE,"Widnes"}</definedName>
    <definedName name="ty" localSheetId="4" hidden="1">{#N/A,#N/A,TRUE,"Cover";#N/A,#N/A,TRUE,"Conts";#N/A,#N/A,TRUE,"VOS";#N/A,#N/A,TRUE,"Warrington";#N/A,#N/A,TRUE,"Widnes"}</definedName>
    <definedName name="ty" localSheetId="0" hidden="1">{#N/A,#N/A,TRUE,"Cover";#N/A,#N/A,TRUE,"Conts";#N/A,#N/A,TRUE,"VOS";#N/A,#N/A,TRUE,"Warrington";#N/A,#N/A,TRUE,"Widnes"}</definedName>
    <definedName name="ty" hidden="1">{#N/A,#N/A,TRUE,"Cover";#N/A,#N/A,TRUE,"Conts";#N/A,#N/A,TRUE,"VOS";#N/A,#N/A,TRUE,"Warrington";#N/A,#N/A,TRUE,"Widnes"}</definedName>
    <definedName name="tyere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eret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ere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ere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ere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iddui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iddui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iddu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iddu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iddu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t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utri" localSheetId="5" hidden="1">{#N/A,#N/A,TRUE,"Cover";#N/A,#N/A,TRUE,"Conts";#N/A,#N/A,TRUE,"VOS";#N/A,#N/A,TRUE,"Warrington";#N/A,#N/A,TRUE,"Widnes"}</definedName>
    <definedName name="tyutri" localSheetId="3" hidden="1">{#N/A,#N/A,TRUE,"Cover";#N/A,#N/A,TRUE,"Conts";#N/A,#N/A,TRUE,"VOS";#N/A,#N/A,TRUE,"Warrington";#N/A,#N/A,TRUE,"Widnes"}</definedName>
    <definedName name="tyutri" localSheetId="4" hidden="1">{#N/A,#N/A,TRUE,"Cover";#N/A,#N/A,TRUE,"Conts";#N/A,#N/A,TRUE,"VOS";#N/A,#N/A,TRUE,"Warrington";#N/A,#N/A,TRUE,"Widnes"}</definedName>
    <definedName name="tyutri" localSheetId="0" hidden="1">{#N/A,#N/A,TRUE,"Cover";#N/A,#N/A,TRUE,"Conts";#N/A,#N/A,TRUE,"VOS";#N/A,#N/A,TRUE,"Warrington";#N/A,#N/A,TRUE,"Widnes"}</definedName>
    <definedName name="tyutri" hidden="1">{#N/A,#N/A,TRUE,"Cover";#N/A,#N/A,TRUE,"Conts";#N/A,#N/A,TRUE,"VOS";#N/A,#N/A,TRUE,"Warrington";#N/A,#N/A,TRUE,"Widnes"}</definedName>
    <definedName name="U5Y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5YT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5Y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5Y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5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667ri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667ri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667r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667r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667r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baid" localSheetId="5" hidden="1">{#N/A,#N/A,FALSE,"VCR"}</definedName>
    <definedName name="ubaid" localSheetId="3" hidden="1">{#N/A,#N/A,FALSE,"VCR"}</definedName>
    <definedName name="ubaid" localSheetId="4" hidden="1">{#N/A,#N/A,FALSE,"VCR"}</definedName>
    <definedName name="ubaid" localSheetId="0" hidden="1">{#N/A,#N/A,FALSE,"VCR"}</definedName>
    <definedName name="ubaid" hidden="1">{#N/A,#N/A,FALSE,"VCR"}</definedName>
    <definedName name="Ubaide" localSheetId="5" hidden="1">{#N/A,#N/A,FALSE,"VCR"}</definedName>
    <definedName name="Ubaide" localSheetId="3" hidden="1">{#N/A,#N/A,FALSE,"VCR"}</definedName>
    <definedName name="Ubaide" localSheetId="4" hidden="1">{#N/A,#N/A,FALSE,"VCR"}</definedName>
    <definedName name="Ubaide" localSheetId="0" hidden="1">{#N/A,#N/A,FALSE,"VCR"}</definedName>
    <definedName name="Ubaide" hidden="1">{#N/A,#N/A,FALSE,"VCR"}</definedName>
    <definedName name="ug" localSheetId="5" hidden="1">{"Inflation-BaseYear",#N/A,FALSE,"Inputs"}</definedName>
    <definedName name="ug" localSheetId="3" hidden="1">{"Inflation-BaseYear",#N/A,FALSE,"Inputs"}</definedName>
    <definedName name="ug" localSheetId="4" hidden="1">{"Inflation-BaseYear",#N/A,FALSE,"Inputs"}</definedName>
    <definedName name="ug" localSheetId="0" hidden="1">{"Inflation-BaseYear",#N/A,FALSE,"Inputs"}</definedName>
    <definedName name="ug" hidden="1">{"Inflation-BaseYear",#N/A,FALSE,"Inputs"}</definedName>
    <definedName name="ugf" localSheetId="3" hidden="1">{"Output-All",#N/A,FALSE,"Output"}</definedName>
    <definedName name="uhhtrytrs" localSheetId="5" hidden="1">{#N/A,#N/A,TRUE,"Cover";#N/A,#N/A,TRUE,"Conts";#N/A,#N/A,TRUE,"VOS";#N/A,#N/A,TRUE,"Warrington";#N/A,#N/A,TRUE,"Widnes"}</definedName>
    <definedName name="uhhtrytrs" localSheetId="3" hidden="1">{#N/A,#N/A,TRUE,"Cover";#N/A,#N/A,TRUE,"Conts";#N/A,#N/A,TRUE,"VOS";#N/A,#N/A,TRUE,"Warrington";#N/A,#N/A,TRUE,"Widnes"}</definedName>
    <definedName name="uhhtrytrs" localSheetId="4" hidden="1">{#N/A,#N/A,TRUE,"Cover";#N/A,#N/A,TRUE,"Conts";#N/A,#N/A,TRUE,"VOS";#N/A,#N/A,TRUE,"Warrington";#N/A,#N/A,TRUE,"Widnes"}</definedName>
    <definedName name="uhhtrytrs" localSheetId="0" hidden="1">{#N/A,#N/A,TRUE,"Cover";#N/A,#N/A,TRUE,"Conts";#N/A,#N/A,TRUE,"VOS";#N/A,#N/A,TRUE,"Warrington";#N/A,#N/A,TRUE,"Widnes"}</definedName>
    <definedName name="uhhtrytrs" hidden="1">{#N/A,#N/A,TRUE,"Cover";#N/A,#N/A,TRUE,"Conts";#N/A,#N/A,TRUE,"VOS";#N/A,#N/A,TRUE,"Warrington";#N/A,#N/A,TRUE,"Widnes"}</definedName>
    <definedName name="ui" localSheetId="5" hidden="1">{#N/A,#N/A,TRUE,"Cover";#N/A,#N/A,TRUE,"Conts";#N/A,#N/A,TRUE,"VOS";#N/A,#N/A,TRUE,"Warrington";#N/A,#N/A,TRUE,"Widnes"}</definedName>
    <definedName name="ui" localSheetId="3" hidden="1">{#N/A,#N/A,TRUE,"Cover";#N/A,#N/A,TRUE,"Conts";#N/A,#N/A,TRUE,"VOS";#N/A,#N/A,TRUE,"Warrington";#N/A,#N/A,TRUE,"Widnes"}</definedName>
    <definedName name="ui" localSheetId="4" hidden="1">{#N/A,#N/A,TRUE,"Cover";#N/A,#N/A,TRUE,"Conts";#N/A,#N/A,TRUE,"VOS";#N/A,#N/A,TRUE,"Warrington";#N/A,#N/A,TRUE,"Widnes"}</definedName>
    <definedName name="ui" localSheetId="0" hidden="1">{#N/A,#N/A,TRUE,"Cover";#N/A,#N/A,TRUE,"Conts";#N/A,#N/A,TRUE,"VOS";#N/A,#N/A,TRUE,"Warrington";#N/A,#N/A,TRUE,"Widnes"}</definedName>
    <definedName name="ui" hidden="1">{#N/A,#N/A,TRUE,"Cover";#N/A,#N/A,TRUE,"Conts";#N/A,#N/A,TRUE,"VOS";#N/A,#N/A,TRUE,"Warrington";#N/A,#N/A,TRUE,"Widnes"}</definedName>
    <definedName name="UI2Y4R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I2Y4RF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I2Y4R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I2Y4R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I2Y4R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ih" localSheetId="5" hidden="1">{#N/A,#N/A,TRUE,"Cover";#N/A,#N/A,TRUE,"Conts";#N/A,#N/A,TRUE,"VOS";#N/A,#N/A,TRUE,"Warrington";#N/A,#N/A,TRUE,"Widnes"}</definedName>
    <definedName name="uih" localSheetId="3" hidden="1">{#N/A,#N/A,TRUE,"Cover";#N/A,#N/A,TRUE,"Conts";#N/A,#N/A,TRUE,"VOS";#N/A,#N/A,TRUE,"Warrington";#N/A,#N/A,TRUE,"Widnes"}</definedName>
    <definedName name="uih" localSheetId="4" hidden="1">{#N/A,#N/A,TRUE,"Cover";#N/A,#N/A,TRUE,"Conts";#N/A,#N/A,TRUE,"VOS";#N/A,#N/A,TRUE,"Warrington";#N/A,#N/A,TRUE,"Widnes"}</definedName>
    <definedName name="uih" localSheetId="0" hidden="1">{#N/A,#N/A,TRUE,"Cover";#N/A,#N/A,TRUE,"Conts";#N/A,#N/A,TRUE,"VOS";#N/A,#N/A,TRUE,"Warrington";#N/A,#N/A,TRUE,"Widnes"}</definedName>
    <definedName name="uih" hidden="1">{#N/A,#N/A,TRUE,"Cover";#N/A,#N/A,TRUE,"Conts";#N/A,#N/A,TRUE,"VOS";#N/A,#N/A,TRUE,"Warrington";#N/A,#N/A,TRUE,"Widnes"}</definedName>
    <definedName name="uit" localSheetId="5" hidden="1">{#N/A,#N/A,TRUE,"Cover";#N/A,#N/A,TRUE,"Conts";#N/A,#N/A,TRUE,"VOS";#N/A,#N/A,TRUE,"Warrington";#N/A,#N/A,TRUE,"Widnes"}</definedName>
    <definedName name="uit" localSheetId="3" hidden="1">{#N/A,#N/A,TRUE,"Cover";#N/A,#N/A,TRUE,"Conts";#N/A,#N/A,TRUE,"VOS";#N/A,#N/A,TRUE,"Warrington";#N/A,#N/A,TRUE,"Widnes"}</definedName>
    <definedName name="uit" localSheetId="4" hidden="1">{#N/A,#N/A,TRUE,"Cover";#N/A,#N/A,TRUE,"Conts";#N/A,#N/A,TRUE,"VOS";#N/A,#N/A,TRUE,"Warrington";#N/A,#N/A,TRUE,"Widnes"}</definedName>
    <definedName name="uit" localSheetId="0" hidden="1">{#N/A,#N/A,TRUE,"Cover";#N/A,#N/A,TRUE,"Conts";#N/A,#N/A,TRUE,"VOS";#N/A,#N/A,TRUE,"Warrington";#N/A,#N/A,TRUE,"Widnes"}</definedName>
    <definedName name="uit" hidden="1">{#N/A,#N/A,TRUE,"Cover";#N/A,#N/A,TRUE,"Conts";#N/A,#N/A,TRUE,"VOS";#N/A,#N/A,TRUE,"Warrington";#N/A,#N/A,TRUE,"Widnes"}</definedName>
    <definedName name="uiuif" localSheetId="5" hidden="1">{#N/A,#N/A,TRUE,"Cover";#N/A,#N/A,TRUE,"Conts";#N/A,#N/A,TRUE,"VOS";#N/A,#N/A,TRUE,"Warrington";#N/A,#N/A,TRUE,"Widnes"}</definedName>
    <definedName name="uiuif" localSheetId="3" hidden="1">{#N/A,#N/A,TRUE,"Cover";#N/A,#N/A,TRUE,"Conts";#N/A,#N/A,TRUE,"VOS";#N/A,#N/A,TRUE,"Warrington";#N/A,#N/A,TRUE,"Widnes"}</definedName>
    <definedName name="uiuif" localSheetId="4" hidden="1">{#N/A,#N/A,TRUE,"Cover";#N/A,#N/A,TRUE,"Conts";#N/A,#N/A,TRUE,"VOS";#N/A,#N/A,TRUE,"Warrington";#N/A,#N/A,TRUE,"Widnes"}</definedName>
    <definedName name="uiuif" localSheetId="0" hidden="1">{#N/A,#N/A,TRUE,"Cover";#N/A,#N/A,TRUE,"Conts";#N/A,#N/A,TRUE,"VOS";#N/A,#N/A,TRUE,"Warrington";#N/A,#N/A,TRUE,"Widnes"}</definedName>
    <definedName name="uiuif" hidden="1">{#N/A,#N/A,TRUE,"Cover";#N/A,#N/A,TRUE,"Conts";#N/A,#N/A,TRUE,"VOS";#N/A,#N/A,TRUE,"Warrington";#N/A,#N/A,TRUE,"Widnes"}</definedName>
    <definedName name="uiy" localSheetId="5" hidden="1">{#N/A,#N/A,TRUE,"Cover";#N/A,#N/A,TRUE,"Conts";#N/A,#N/A,TRUE,"VOS";#N/A,#N/A,TRUE,"Warrington";#N/A,#N/A,TRUE,"Widnes"}</definedName>
    <definedName name="uiy" localSheetId="3" hidden="1">{#N/A,#N/A,TRUE,"Cover";#N/A,#N/A,TRUE,"Conts";#N/A,#N/A,TRUE,"VOS";#N/A,#N/A,TRUE,"Warrington";#N/A,#N/A,TRUE,"Widnes"}</definedName>
    <definedName name="uiy" localSheetId="4" hidden="1">{#N/A,#N/A,TRUE,"Cover";#N/A,#N/A,TRUE,"Conts";#N/A,#N/A,TRUE,"VOS";#N/A,#N/A,TRUE,"Warrington";#N/A,#N/A,TRUE,"Widnes"}</definedName>
    <definedName name="uiy" localSheetId="0" hidden="1">{#N/A,#N/A,TRUE,"Cover";#N/A,#N/A,TRUE,"Conts";#N/A,#N/A,TRUE,"VOS";#N/A,#N/A,TRUE,"Warrington";#N/A,#N/A,TRUE,"Widnes"}</definedName>
    <definedName name="uiy" hidden="1">{#N/A,#N/A,TRUE,"Cover";#N/A,#N/A,TRUE,"Conts";#N/A,#N/A,TRUE,"VOS";#N/A,#N/A,TRUE,"Warrington";#N/A,#N/A,TRUE,"Widnes"}</definedName>
    <definedName name="uiyuitii" localSheetId="5" hidden="1">{#N/A,#N/A,TRUE,"Cover";#N/A,#N/A,TRUE,"Conts";#N/A,#N/A,TRUE,"VOS";#N/A,#N/A,TRUE,"Warrington";#N/A,#N/A,TRUE,"Widnes"}</definedName>
    <definedName name="uiyuitii" localSheetId="3" hidden="1">{#N/A,#N/A,TRUE,"Cover";#N/A,#N/A,TRUE,"Conts";#N/A,#N/A,TRUE,"VOS";#N/A,#N/A,TRUE,"Warrington";#N/A,#N/A,TRUE,"Widnes"}</definedName>
    <definedName name="uiyuitii" localSheetId="4" hidden="1">{#N/A,#N/A,TRUE,"Cover";#N/A,#N/A,TRUE,"Conts";#N/A,#N/A,TRUE,"VOS";#N/A,#N/A,TRUE,"Warrington";#N/A,#N/A,TRUE,"Widnes"}</definedName>
    <definedName name="uiyuitii" localSheetId="0" hidden="1">{#N/A,#N/A,TRUE,"Cover";#N/A,#N/A,TRUE,"Conts";#N/A,#N/A,TRUE,"VOS";#N/A,#N/A,TRUE,"Warrington";#N/A,#N/A,TRUE,"Widnes"}</definedName>
    <definedName name="uiyuitii" hidden="1">{#N/A,#N/A,TRUE,"Cover";#N/A,#N/A,TRUE,"Conts";#N/A,#N/A,TRUE,"VOS";#N/A,#N/A,TRUE,"Warrington";#N/A,#N/A,TRUE,"Widnes"}</definedName>
    <definedName name="ujnnmhnnn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jnnmhnnn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jnnmhnn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jnnmhnn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jnnmhnn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juuyi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juuyi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juuy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juuy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juuy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lppuipui" localSheetId="5" hidden="1">{#N/A,#N/A,TRUE,"Cover";#N/A,#N/A,TRUE,"Conts";#N/A,#N/A,TRUE,"VOS";#N/A,#N/A,TRUE,"Warrington";#N/A,#N/A,TRUE,"Widnes"}</definedName>
    <definedName name="ulppuipui" localSheetId="3" hidden="1">{#N/A,#N/A,TRUE,"Cover";#N/A,#N/A,TRUE,"Conts";#N/A,#N/A,TRUE,"VOS";#N/A,#N/A,TRUE,"Warrington";#N/A,#N/A,TRUE,"Widnes"}</definedName>
    <definedName name="ulppuipui" localSheetId="4" hidden="1">{#N/A,#N/A,TRUE,"Cover";#N/A,#N/A,TRUE,"Conts";#N/A,#N/A,TRUE,"VOS";#N/A,#N/A,TRUE,"Warrington";#N/A,#N/A,TRUE,"Widnes"}</definedName>
    <definedName name="ulppuipui" localSheetId="0" hidden="1">{#N/A,#N/A,TRUE,"Cover";#N/A,#N/A,TRUE,"Conts";#N/A,#N/A,TRUE,"VOS";#N/A,#N/A,TRUE,"Warrington";#N/A,#N/A,TRUE,"Widnes"}</definedName>
    <definedName name="ulppuipui" hidden="1">{#N/A,#N/A,TRUE,"Cover";#N/A,#N/A,TRUE,"Conts";#N/A,#N/A,TRUE,"VOS";#N/A,#N/A,TRUE,"Warrington";#N/A,#N/A,TRUE,"Widnes"}</definedName>
    <definedName name="ululyulu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ululyulu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ululyulu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ululyulu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ululyulu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undo" localSheetId="5" hidden="1">{#N/A,#N/A,TRUE,"Cover";#N/A,#N/A,TRUE,"Conts";#N/A,#N/A,TRUE,"VOS";#N/A,#N/A,TRUE,"Warrington";#N/A,#N/A,TRUE,"Widnes"}</definedName>
    <definedName name="undo" localSheetId="3" hidden="1">{#N/A,#N/A,TRUE,"Cover";#N/A,#N/A,TRUE,"Conts";#N/A,#N/A,TRUE,"VOS";#N/A,#N/A,TRUE,"Warrington";#N/A,#N/A,TRUE,"Widnes"}</definedName>
    <definedName name="undo" localSheetId="4" hidden="1">{#N/A,#N/A,TRUE,"Cover";#N/A,#N/A,TRUE,"Conts";#N/A,#N/A,TRUE,"VOS";#N/A,#N/A,TRUE,"Warrington";#N/A,#N/A,TRUE,"Widnes"}</definedName>
    <definedName name="undo" localSheetId="0" hidden="1">{#N/A,#N/A,TRUE,"Cover";#N/A,#N/A,TRUE,"Conts";#N/A,#N/A,TRUE,"VOS";#N/A,#N/A,TRUE,"Warrington";#N/A,#N/A,TRUE,"Widnes"}</definedName>
    <definedName name="undo" hidden="1">{#N/A,#N/A,TRUE,"Cover";#N/A,#N/A,TRUE,"Conts";#N/A,#N/A,TRUE,"VOS";#N/A,#N/A,TRUE,"Warrington";#N/A,#N/A,TRUE,"Widnes"}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olougouio" localSheetId="5" hidden="1">{#N/A,#N/A,TRUE,"Cover";#N/A,#N/A,TRUE,"Conts";#N/A,#N/A,TRUE,"VOS";#N/A,#N/A,TRUE,"Warrington";#N/A,#N/A,TRUE,"Widnes"}</definedName>
    <definedName name="uolougouio" localSheetId="3" hidden="1">{#N/A,#N/A,TRUE,"Cover";#N/A,#N/A,TRUE,"Conts";#N/A,#N/A,TRUE,"VOS";#N/A,#N/A,TRUE,"Warrington";#N/A,#N/A,TRUE,"Widnes"}</definedName>
    <definedName name="uolougouio" localSheetId="4" hidden="1">{#N/A,#N/A,TRUE,"Cover";#N/A,#N/A,TRUE,"Conts";#N/A,#N/A,TRUE,"VOS";#N/A,#N/A,TRUE,"Warrington";#N/A,#N/A,TRUE,"Widnes"}</definedName>
    <definedName name="uolougouio" localSheetId="0" hidden="1">{#N/A,#N/A,TRUE,"Cover";#N/A,#N/A,TRUE,"Conts";#N/A,#N/A,TRUE,"VOS";#N/A,#N/A,TRUE,"Warrington";#N/A,#N/A,TRUE,"Widnes"}</definedName>
    <definedName name="uolougouio" hidden="1">{#N/A,#N/A,TRUE,"Cover";#N/A,#N/A,TRUE,"Conts";#N/A,#N/A,TRUE,"VOS";#N/A,#N/A,TRUE,"Warrington";#N/A,#N/A,TRUE,"Widnes"}</definedName>
    <definedName name="upo" localSheetId="5" hidden="1">{"'Break down'!$A$4"}</definedName>
    <definedName name="upo" localSheetId="3" hidden="1">{"'Break down'!$A$4"}</definedName>
    <definedName name="upo" localSheetId="4" hidden="1">{"'Break down'!$A$4"}</definedName>
    <definedName name="upo" localSheetId="0" hidden="1">{"'Break down'!$A$4"}</definedName>
    <definedName name="upo" hidden="1">{"'Break down'!$A$4"}</definedName>
    <definedName name="uuuu" localSheetId="5" hidden="1">{"'Break down'!$A$4"}</definedName>
    <definedName name="uuuu" localSheetId="3" hidden="1">{"'Break down'!$A$4"}</definedName>
    <definedName name="uuuu" localSheetId="4" hidden="1">{"'Break down'!$A$4"}</definedName>
    <definedName name="uuuu" localSheetId="0" hidden="1">{"'Break down'!$A$4"}</definedName>
    <definedName name="uuuu" hidden="1">{"'Break down'!$A$4"}</definedName>
    <definedName name="uuuyi" localSheetId="5" hidden="1">{"'Break down'!$A$4"}</definedName>
    <definedName name="uuuyi" localSheetId="3" hidden="1">{"'Break down'!$A$4"}</definedName>
    <definedName name="uuuyi" localSheetId="4" hidden="1">{"'Break down'!$A$4"}</definedName>
    <definedName name="uuuyi" localSheetId="0" hidden="1">{"'Break down'!$A$4"}</definedName>
    <definedName name="uuuyi" hidden="1">{"'Break down'!$A$4"}</definedName>
    <definedName name="uyr" localSheetId="5" hidden="1">{"Output%",#N/A,FALSE,"Output"}</definedName>
    <definedName name="uyr" localSheetId="3" hidden="1">{"Output%",#N/A,FALSE,"Output"}</definedName>
    <definedName name="uyr" localSheetId="4" hidden="1">{"Output%",#N/A,FALSE,"Output"}</definedName>
    <definedName name="uyr" localSheetId="0" hidden="1">{"Output%",#N/A,FALSE,"Output"}</definedName>
    <definedName name="uyr" hidden="1">{"Output%",#N/A,FALSE,"Output"}</definedName>
    <definedName name="Variation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bvbvb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ENT" localSheetId="5" hidden="1">{#N/A,#N/A,TRUE,"Cover";#N/A,#N/A,TRUE,"Conts";#N/A,#N/A,TRUE,"VOS";#N/A,#N/A,TRUE,"Warrington";#N/A,#N/A,TRUE,"Widnes"}</definedName>
    <definedName name="VENT" localSheetId="3" hidden="1">{#N/A,#N/A,TRUE,"Cover";#N/A,#N/A,TRUE,"Conts";#N/A,#N/A,TRUE,"VOS";#N/A,#N/A,TRUE,"Warrington";#N/A,#N/A,TRUE,"Widnes"}</definedName>
    <definedName name="VENT" localSheetId="4" hidden="1">{#N/A,#N/A,TRUE,"Cover";#N/A,#N/A,TRUE,"Conts";#N/A,#N/A,TRUE,"VOS";#N/A,#N/A,TRUE,"Warrington";#N/A,#N/A,TRUE,"Widnes"}</definedName>
    <definedName name="VENT" localSheetId="0" hidden="1">{#N/A,#N/A,TRUE,"Cover";#N/A,#N/A,TRUE,"Conts";#N/A,#N/A,TRUE,"VOS";#N/A,#N/A,TRUE,"Warrington";#N/A,#N/A,TRUE,"Widnes"}</definedName>
    <definedName name="VENT" hidden="1">{#N/A,#N/A,TRUE,"Cover";#N/A,#N/A,TRUE,"Conts";#N/A,#N/A,TRUE,"VOS";#N/A,#N/A,TRUE,"Warrington";#N/A,#N/A,TRUE,"Widnes"}</definedName>
    <definedName name="vffsfs" localSheetId="5" hidden="1">{#N/A,#N/A,TRUE,"Basic";#N/A,#N/A,TRUE,"EXT-TABLE";#N/A,#N/A,TRUE,"STEEL";#N/A,#N/A,TRUE,"INT-Table";#N/A,#N/A,TRUE,"STEEL";#N/A,#N/A,TRUE,"Door"}</definedName>
    <definedName name="vffsfs" localSheetId="3" hidden="1">{#N/A,#N/A,TRUE,"Basic";#N/A,#N/A,TRUE,"EXT-TABLE";#N/A,#N/A,TRUE,"STEEL";#N/A,#N/A,TRUE,"INT-Table";#N/A,#N/A,TRUE,"STEEL";#N/A,#N/A,TRUE,"Door"}</definedName>
    <definedName name="vffsfs" localSheetId="4" hidden="1">{#N/A,#N/A,TRUE,"Basic";#N/A,#N/A,TRUE,"EXT-TABLE";#N/A,#N/A,TRUE,"STEEL";#N/A,#N/A,TRUE,"INT-Table";#N/A,#N/A,TRUE,"STEEL";#N/A,#N/A,TRUE,"Door"}</definedName>
    <definedName name="vffsfs" localSheetId="0" hidden="1">{#N/A,#N/A,TRUE,"Basic";#N/A,#N/A,TRUE,"EXT-TABLE";#N/A,#N/A,TRUE,"STEEL";#N/A,#N/A,TRUE,"INT-Table";#N/A,#N/A,TRUE,"STEEL";#N/A,#N/A,TRUE,"Door"}</definedName>
    <definedName name="vffsfs" hidden="1">{#N/A,#N/A,TRUE,"Basic";#N/A,#N/A,TRUE,"EXT-TABLE";#N/A,#N/A,TRUE,"STEEL";#N/A,#N/A,TRUE,"INT-Table";#N/A,#N/A,TRUE,"STEEL";#N/A,#N/A,TRUE,"Door"}</definedName>
    <definedName name="vj" localSheetId="5" hidden="1">{#N/A,#N/A,TRUE,"Cover";#N/A,#N/A,TRUE,"Conts";#N/A,#N/A,TRUE,"VOS";#N/A,#N/A,TRUE,"Warrington";#N/A,#N/A,TRUE,"Widnes"}</definedName>
    <definedName name="vj" localSheetId="3" hidden="1">{#N/A,#N/A,TRUE,"Cover";#N/A,#N/A,TRUE,"Conts";#N/A,#N/A,TRUE,"VOS";#N/A,#N/A,TRUE,"Warrington";#N/A,#N/A,TRUE,"Widnes"}</definedName>
    <definedName name="vj" localSheetId="4" hidden="1">{#N/A,#N/A,TRUE,"Cover";#N/A,#N/A,TRUE,"Conts";#N/A,#N/A,TRUE,"VOS";#N/A,#N/A,TRUE,"Warrington";#N/A,#N/A,TRUE,"Widnes"}</definedName>
    <definedName name="vj" localSheetId="0" hidden="1">{#N/A,#N/A,TRUE,"Cover";#N/A,#N/A,TRUE,"Conts";#N/A,#N/A,TRUE,"VOS";#N/A,#N/A,TRUE,"Warrington";#N/A,#N/A,TRUE,"Widnes"}</definedName>
    <definedName name="vj" hidden="1">{#N/A,#N/A,TRUE,"Cover";#N/A,#N/A,TRUE,"Conts";#N/A,#N/A,TRUE,"VOS";#N/A,#N/A,TRUE,"Warrington";#N/A,#N/A,TRUE,"Widnes"}</definedName>
    <definedName name="vo" hidden="1">#REF!</definedName>
    <definedName name="w26te" localSheetId="5" hidden="1">{#N/A,#N/A,TRUE,"Cover";#N/A,#N/A,TRUE,"Conts";#N/A,#N/A,TRUE,"VOS";#N/A,#N/A,TRUE,"Warrington";#N/A,#N/A,TRUE,"Widnes"}</definedName>
    <definedName name="w26te" localSheetId="3" hidden="1">{#N/A,#N/A,TRUE,"Cover";#N/A,#N/A,TRUE,"Conts";#N/A,#N/A,TRUE,"VOS";#N/A,#N/A,TRUE,"Warrington";#N/A,#N/A,TRUE,"Widnes"}</definedName>
    <definedName name="w26te" localSheetId="4" hidden="1">{#N/A,#N/A,TRUE,"Cover";#N/A,#N/A,TRUE,"Conts";#N/A,#N/A,TRUE,"VOS";#N/A,#N/A,TRUE,"Warrington";#N/A,#N/A,TRUE,"Widnes"}</definedName>
    <definedName name="w26te" localSheetId="0" hidden="1">{#N/A,#N/A,TRUE,"Cover";#N/A,#N/A,TRUE,"Conts";#N/A,#N/A,TRUE,"VOS";#N/A,#N/A,TRUE,"Warrington";#N/A,#N/A,TRUE,"Widnes"}</definedName>
    <definedName name="w26te" hidden="1">{#N/A,#N/A,TRUE,"Cover";#N/A,#N/A,TRUE,"Conts";#N/A,#N/A,TRUE,"VOS";#N/A,#N/A,TRUE,"Warrington";#N/A,#N/A,TRUE,"Widnes"}</definedName>
    <definedName name="w3t344t" localSheetId="5" hidden="1">{#N/A,#N/A,FALSE,"표지목차"}</definedName>
    <definedName name="w3t344t" localSheetId="3" hidden="1">{#N/A,#N/A,FALSE,"표지목차"}</definedName>
    <definedName name="w3t344t" localSheetId="4" hidden="1">{#N/A,#N/A,FALSE,"표지목차"}</definedName>
    <definedName name="w3t344t" localSheetId="0" hidden="1">{#N/A,#N/A,FALSE,"표지목차"}</definedName>
    <definedName name="w3t344t" hidden="1">{#N/A,#N/A,FALSE,"표지목차"}</definedName>
    <definedName name="w6y" localSheetId="5" hidden="1">{#N/A,#N/A,TRUE,"Cover";#N/A,#N/A,TRUE,"Conts";#N/A,#N/A,TRUE,"VOS";#N/A,#N/A,TRUE,"Warrington";#N/A,#N/A,TRUE,"Widnes"}</definedName>
    <definedName name="w6y" localSheetId="3" hidden="1">{#N/A,#N/A,TRUE,"Cover";#N/A,#N/A,TRUE,"Conts";#N/A,#N/A,TRUE,"VOS";#N/A,#N/A,TRUE,"Warrington";#N/A,#N/A,TRUE,"Widnes"}</definedName>
    <definedName name="w6y" localSheetId="4" hidden="1">{#N/A,#N/A,TRUE,"Cover";#N/A,#N/A,TRUE,"Conts";#N/A,#N/A,TRUE,"VOS";#N/A,#N/A,TRUE,"Warrington";#N/A,#N/A,TRUE,"Widnes"}</definedName>
    <definedName name="w6y" localSheetId="0" hidden="1">{#N/A,#N/A,TRUE,"Cover";#N/A,#N/A,TRUE,"Conts";#N/A,#N/A,TRUE,"VOS";#N/A,#N/A,TRUE,"Warrington";#N/A,#N/A,TRUE,"Widnes"}</definedName>
    <definedName name="w6y" hidden="1">{#N/A,#N/A,TRUE,"Cover";#N/A,#N/A,TRUE,"Conts";#N/A,#N/A,TRUE,"VOS";#N/A,#N/A,TRUE,"Warrington";#N/A,#N/A,TRUE,"Widnes"}</definedName>
    <definedName name="waff" localSheetId="5" hidden="1">{#N/A,#N/A,TRUE,"Cover";#N/A,#N/A,TRUE,"Conts";#N/A,#N/A,TRUE,"VOS";#N/A,#N/A,TRUE,"Warrington";#N/A,#N/A,TRUE,"Widnes"}</definedName>
    <definedName name="waff" localSheetId="3" hidden="1">{#N/A,#N/A,TRUE,"Cover";#N/A,#N/A,TRUE,"Conts";#N/A,#N/A,TRUE,"VOS";#N/A,#N/A,TRUE,"Warrington";#N/A,#N/A,TRUE,"Widnes"}</definedName>
    <definedName name="waff" localSheetId="4" hidden="1">{#N/A,#N/A,TRUE,"Cover";#N/A,#N/A,TRUE,"Conts";#N/A,#N/A,TRUE,"VOS";#N/A,#N/A,TRUE,"Warrington";#N/A,#N/A,TRUE,"Widnes"}</definedName>
    <definedName name="waff" localSheetId="0" hidden="1">{#N/A,#N/A,TRUE,"Cover";#N/A,#N/A,TRUE,"Conts";#N/A,#N/A,TRUE,"VOS";#N/A,#N/A,TRUE,"Warrington";#N/A,#N/A,TRUE,"Widnes"}</definedName>
    <definedName name="waff" hidden="1">{#N/A,#N/A,TRUE,"Cover";#N/A,#N/A,TRUE,"Conts";#N/A,#N/A,TRUE,"VOS";#N/A,#N/A,TRUE,"Warrington";#N/A,#N/A,TRUE,"Widnes"}</definedName>
    <definedName name="warergtrjyiu" localSheetId="5" hidden="1">{#N/A,#N/A,TRUE,"Cover";#N/A,#N/A,TRUE,"Conts";#N/A,#N/A,TRUE,"VOS";#N/A,#N/A,TRUE,"Warrington";#N/A,#N/A,TRUE,"Widnes"}</definedName>
    <definedName name="warergtrjyiu" localSheetId="3" hidden="1">{#N/A,#N/A,TRUE,"Cover";#N/A,#N/A,TRUE,"Conts";#N/A,#N/A,TRUE,"VOS";#N/A,#N/A,TRUE,"Warrington";#N/A,#N/A,TRUE,"Widnes"}</definedName>
    <definedName name="warergtrjyiu" localSheetId="4" hidden="1">{#N/A,#N/A,TRUE,"Cover";#N/A,#N/A,TRUE,"Conts";#N/A,#N/A,TRUE,"VOS";#N/A,#N/A,TRUE,"Warrington";#N/A,#N/A,TRUE,"Widnes"}</definedName>
    <definedName name="warergtrjyiu" localSheetId="0" hidden="1">{#N/A,#N/A,TRUE,"Cover";#N/A,#N/A,TRUE,"Conts";#N/A,#N/A,TRUE,"VOS";#N/A,#N/A,TRUE,"Warrington";#N/A,#N/A,TRUE,"Widnes"}</definedName>
    <definedName name="warergtrjyiu" hidden="1">{#N/A,#N/A,TRUE,"Cover";#N/A,#N/A,TRUE,"Conts";#N/A,#N/A,TRUE,"VOS";#N/A,#N/A,TRUE,"Warrington";#N/A,#N/A,TRUE,"Widnes"}</definedName>
    <definedName name="Waste" localSheetId="5" hidden="1">{#N/A,#N/A,TRUE,"Basic";#N/A,#N/A,TRUE,"EXT-TABLE";#N/A,#N/A,TRUE,"STEEL";#N/A,#N/A,TRUE,"INT-Table";#N/A,#N/A,TRUE,"STEEL";#N/A,#N/A,TRUE,"Door"}</definedName>
    <definedName name="Waste" localSheetId="3" hidden="1">{#N/A,#N/A,TRUE,"Basic";#N/A,#N/A,TRUE,"EXT-TABLE";#N/A,#N/A,TRUE,"STEEL";#N/A,#N/A,TRUE,"INT-Table";#N/A,#N/A,TRUE,"STEEL";#N/A,#N/A,TRUE,"Door"}</definedName>
    <definedName name="Waste" localSheetId="4" hidden="1">{#N/A,#N/A,TRUE,"Basic";#N/A,#N/A,TRUE,"EXT-TABLE";#N/A,#N/A,TRUE,"STEEL";#N/A,#N/A,TRUE,"INT-Table";#N/A,#N/A,TRUE,"STEEL";#N/A,#N/A,TRUE,"Door"}</definedName>
    <definedName name="Waste" localSheetId="0" hidden="1">{#N/A,#N/A,TRUE,"Basic";#N/A,#N/A,TRUE,"EXT-TABLE";#N/A,#N/A,TRUE,"STEEL";#N/A,#N/A,TRUE,"INT-Table";#N/A,#N/A,TRUE,"STEEL";#N/A,#N/A,TRUE,"Door"}</definedName>
    <definedName name="Waste" hidden="1">{#N/A,#N/A,TRUE,"Basic";#N/A,#N/A,TRUE,"EXT-TABLE";#N/A,#N/A,TRUE,"STEEL";#N/A,#N/A,TRUE,"INT-Table";#N/A,#N/A,TRUE,"STEEL";#N/A,#N/A,TRUE,"Door"}</definedName>
    <definedName name="water_funds" localSheetId="5" hidden="1">{"'Sheet1'!$A$4386:$N$4591"}</definedName>
    <definedName name="water_funds" localSheetId="3" hidden="1">{"'Sheet1'!$A$4386:$N$4591"}</definedName>
    <definedName name="water_funds" localSheetId="4" hidden="1">{"'Sheet1'!$A$4386:$N$4591"}</definedName>
    <definedName name="water_funds" localSheetId="0" hidden="1">{"'Sheet1'!$A$4386:$N$4591"}</definedName>
    <definedName name="water_funds" hidden="1">{"'Sheet1'!$A$4386:$N$4591"}</definedName>
    <definedName name="wawst" localSheetId="5" hidden="1">{#N/A,#N/A,TRUE,"Cover";#N/A,#N/A,TRUE,"Conts";#N/A,#N/A,TRUE,"VOS";#N/A,#N/A,TRUE,"Warrington";#N/A,#N/A,TRUE,"Widnes"}</definedName>
    <definedName name="wawst" localSheetId="3" hidden="1">{#N/A,#N/A,TRUE,"Cover";#N/A,#N/A,TRUE,"Conts";#N/A,#N/A,TRUE,"VOS";#N/A,#N/A,TRUE,"Warrington";#N/A,#N/A,TRUE,"Widnes"}</definedName>
    <definedName name="wawst" localSheetId="4" hidden="1">{#N/A,#N/A,TRUE,"Cover";#N/A,#N/A,TRUE,"Conts";#N/A,#N/A,TRUE,"VOS";#N/A,#N/A,TRUE,"Warrington";#N/A,#N/A,TRUE,"Widnes"}</definedName>
    <definedName name="wawst" localSheetId="0" hidden="1">{#N/A,#N/A,TRUE,"Cover";#N/A,#N/A,TRUE,"Conts";#N/A,#N/A,TRUE,"VOS";#N/A,#N/A,TRUE,"Warrington";#N/A,#N/A,TRUE,"Widnes"}</definedName>
    <definedName name="wawst" hidden="1">{#N/A,#N/A,TRUE,"Cover";#N/A,#N/A,TRUE,"Conts";#N/A,#N/A,TRUE,"VOS";#N/A,#N/A,TRUE,"Warrington";#N/A,#N/A,TRUE,"Widnes"}</definedName>
    <definedName name="wdcqwe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dcqwe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dcqwe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dcqwe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dc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f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fwe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fwer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fwe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fwe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fw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gWE" localSheetId="5" hidden="1">{#N/A,#N/A,TRUE,"Cover";#N/A,#N/A,TRUE,"Conts";#N/A,#N/A,TRUE,"VOS";#N/A,#N/A,TRUE,"Warrington";#N/A,#N/A,TRUE,"Widnes"}</definedName>
    <definedName name="wegWE" localSheetId="3" hidden="1">{#N/A,#N/A,TRUE,"Cover";#N/A,#N/A,TRUE,"Conts";#N/A,#N/A,TRUE,"VOS";#N/A,#N/A,TRUE,"Warrington";#N/A,#N/A,TRUE,"Widnes"}</definedName>
    <definedName name="wegWE" localSheetId="4" hidden="1">{#N/A,#N/A,TRUE,"Cover";#N/A,#N/A,TRUE,"Conts";#N/A,#N/A,TRUE,"VOS";#N/A,#N/A,TRUE,"Warrington";#N/A,#N/A,TRUE,"Widnes"}</definedName>
    <definedName name="wegWE" localSheetId="0" hidden="1">{#N/A,#N/A,TRUE,"Cover";#N/A,#N/A,TRUE,"Conts";#N/A,#N/A,TRUE,"VOS";#N/A,#N/A,TRUE,"Warrington";#N/A,#N/A,TRUE,"Widnes"}</definedName>
    <definedName name="wegWE" hidden="1">{#N/A,#N/A,TRUE,"Cover";#N/A,#N/A,TRUE,"Conts";#N/A,#N/A,TRUE,"VOS";#N/A,#N/A,TRUE,"Warrington";#N/A,#N/A,TRUE,"Widnes"}</definedName>
    <definedName name="wegywegt" localSheetId="5" hidden="1">{#N/A,#N/A,TRUE,"Cover";#N/A,#N/A,TRUE,"Conts";#N/A,#N/A,TRUE,"VOS";#N/A,#N/A,TRUE,"Warrington";#N/A,#N/A,TRUE,"Widnes"}</definedName>
    <definedName name="wegywegt" localSheetId="3" hidden="1">{#N/A,#N/A,TRUE,"Cover";#N/A,#N/A,TRUE,"Conts";#N/A,#N/A,TRUE,"VOS";#N/A,#N/A,TRUE,"Warrington";#N/A,#N/A,TRUE,"Widnes"}</definedName>
    <definedName name="wegywegt" localSheetId="4" hidden="1">{#N/A,#N/A,TRUE,"Cover";#N/A,#N/A,TRUE,"Conts";#N/A,#N/A,TRUE,"VOS";#N/A,#N/A,TRUE,"Warrington";#N/A,#N/A,TRUE,"Widnes"}</definedName>
    <definedName name="wegywegt" localSheetId="0" hidden="1">{#N/A,#N/A,TRUE,"Cover";#N/A,#N/A,TRUE,"Conts";#N/A,#N/A,TRUE,"VOS";#N/A,#N/A,TRUE,"Warrington";#N/A,#N/A,TRUE,"Widnes"}</definedName>
    <definedName name="wegywegt" hidden="1">{#N/A,#N/A,TRUE,"Cover";#N/A,#N/A,TRUE,"Conts";#N/A,#N/A,TRUE,"VOS";#N/A,#N/A,TRUE,"Warrington";#N/A,#N/A,TRUE,"Widnes"}</definedName>
    <definedName name="wen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n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o" localSheetId="5" hidden="1">{"'Break down'!$A$4"}</definedName>
    <definedName name="weo" localSheetId="3" hidden="1">{"'Break down'!$A$4"}</definedName>
    <definedName name="weo" localSheetId="4" hidden="1">{"'Break down'!$A$4"}</definedName>
    <definedName name="weo" localSheetId="0" hidden="1">{"'Break down'!$A$4"}</definedName>
    <definedName name="weo" hidden="1">{"'Break down'!$A$4"}</definedName>
    <definedName name="weq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f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ff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f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f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" localSheetId="5" hidden="1">#REF!</definedName>
    <definedName name="wer" localSheetId="3" hidden="1">#REF!</definedName>
    <definedName name="wer" localSheetId="4" hidden="1">#REF!</definedName>
    <definedName name="wer" localSheetId="0" hidden="1">#REF!</definedName>
    <definedName name="wer" hidden="1">#REF!</definedName>
    <definedName name="werq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qr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q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q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q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t" localSheetId="3" hidden="1">{#N/A,#N/A,TRUE,"Cover";#N/A,#N/A,TRUE,"Conts";#N/A,#N/A,TRUE,"VOS";#N/A,#N/A,TRUE,"Warrington";#N/A,#N/A,TRUE,"Widnes"}</definedName>
    <definedName name="werttt" localSheetId="5" hidden="1">{"'Break down'!$A$4"}</definedName>
    <definedName name="werttt" localSheetId="3" hidden="1">{"'Break down'!$A$4"}</definedName>
    <definedName name="werttt" localSheetId="4" hidden="1">{"'Break down'!$A$4"}</definedName>
    <definedName name="werttt" localSheetId="0" hidden="1">{"'Break down'!$A$4"}</definedName>
    <definedName name="werttt" hidden="1">{"'Break down'!$A$4"}</definedName>
    <definedName name="wertw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twr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tw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tw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tw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tjy" localSheetId="5" hidden="1">{#N/A,#N/A,TRUE,"Cover";#N/A,#N/A,TRUE,"Conts";#N/A,#N/A,TRUE,"VOS";#N/A,#N/A,TRUE,"Warrington";#N/A,#N/A,TRUE,"Widnes"}</definedName>
    <definedName name="wetjy" localSheetId="3" hidden="1">{#N/A,#N/A,TRUE,"Cover";#N/A,#N/A,TRUE,"Conts";#N/A,#N/A,TRUE,"VOS";#N/A,#N/A,TRUE,"Warrington";#N/A,#N/A,TRUE,"Widnes"}</definedName>
    <definedName name="wetjy" localSheetId="4" hidden="1">{#N/A,#N/A,TRUE,"Cover";#N/A,#N/A,TRUE,"Conts";#N/A,#N/A,TRUE,"VOS";#N/A,#N/A,TRUE,"Warrington";#N/A,#N/A,TRUE,"Widnes"}</definedName>
    <definedName name="wetjy" localSheetId="0" hidden="1">{#N/A,#N/A,TRUE,"Cover";#N/A,#N/A,TRUE,"Conts";#N/A,#N/A,TRUE,"VOS";#N/A,#N/A,TRUE,"Warrington";#N/A,#N/A,TRUE,"Widnes"}</definedName>
    <definedName name="wetjy" hidden="1">{#N/A,#N/A,TRUE,"Cover";#N/A,#N/A,TRUE,"Conts";#N/A,#N/A,TRUE,"VOS";#N/A,#N/A,TRUE,"Warrington";#N/A,#N/A,TRUE,"Widnes"}</definedName>
    <definedName name="wetrtyret" localSheetId="5" hidden="1">{#N/A,#N/A,FALSE,"운반시간"}</definedName>
    <definedName name="wetrtyret" localSheetId="3" hidden="1">{#N/A,#N/A,FALSE,"운반시간"}</definedName>
    <definedName name="wetrtyret" localSheetId="4" hidden="1">{#N/A,#N/A,FALSE,"운반시간"}</definedName>
    <definedName name="wetrtyret" localSheetId="0" hidden="1">{#N/A,#N/A,FALSE,"운반시간"}</definedName>
    <definedName name="wetrtyret" hidden="1">{#N/A,#N/A,FALSE,"운반시간"}</definedName>
    <definedName name="wetwety" localSheetId="5" hidden="1">{#N/A,#N/A,FALSE,"CAM-G7";#N/A,#N/A,FALSE,"SPL";#N/A,#N/A,FALSE,"butt-in G7";#N/A,#N/A,FALSE,"dia-in G7";#N/A,#N/A,FALSE,"추가-STA G7"}</definedName>
    <definedName name="wetwety" localSheetId="3" hidden="1">{#N/A,#N/A,FALSE,"CAM-G7";#N/A,#N/A,FALSE,"SPL";#N/A,#N/A,FALSE,"butt-in G7";#N/A,#N/A,FALSE,"dia-in G7";#N/A,#N/A,FALSE,"추가-STA G7"}</definedName>
    <definedName name="wetwety" localSheetId="4" hidden="1">{#N/A,#N/A,FALSE,"CAM-G7";#N/A,#N/A,FALSE,"SPL";#N/A,#N/A,FALSE,"butt-in G7";#N/A,#N/A,FALSE,"dia-in G7";#N/A,#N/A,FALSE,"추가-STA G7"}</definedName>
    <definedName name="wetwety" localSheetId="0" hidden="1">{#N/A,#N/A,FALSE,"CAM-G7";#N/A,#N/A,FALSE,"SPL";#N/A,#N/A,FALSE,"butt-in G7";#N/A,#N/A,FALSE,"dia-in G7";#N/A,#N/A,FALSE,"추가-STA G7"}</definedName>
    <definedName name="wetwety" hidden="1">{#N/A,#N/A,FALSE,"CAM-G7";#N/A,#N/A,FALSE,"SPL";#N/A,#N/A,FALSE,"butt-in G7";#N/A,#N/A,FALSE,"dia-in G7";#N/A,#N/A,FALSE,"추가-STA G7"}</definedName>
    <definedName name="wetyrutu" localSheetId="5" hidden="1">{#N/A,#N/A,TRUE,"Cover";#N/A,#N/A,TRUE,"Conts";#N/A,#N/A,TRUE,"VOS";#N/A,#N/A,TRUE,"Warrington";#N/A,#N/A,TRUE,"Widnes"}</definedName>
    <definedName name="wetyrutu" localSheetId="3" hidden="1">{#N/A,#N/A,TRUE,"Cover";#N/A,#N/A,TRUE,"Conts";#N/A,#N/A,TRUE,"VOS";#N/A,#N/A,TRUE,"Warrington";#N/A,#N/A,TRUE,"Widnes"}</definedName>
    <definedName name="wetyrutu" localSheetId="4" hidden="1">{#N/A,#N/A,TRUE,"Cover";#N/A,#N/A,TRUE,"Conts";#N/A,#N/A,TRUE,"VOS";#N/A,#N/A,TRUE,"Warrington";#N/A,#N/A,TRUE,"Widnes"}</definedName>
    <definedName name="wetyrutu" localSheetId="0" hidden="1">{#N/A,#N/A,TRUE,"Cover";#N/A,#N/A,TRUE,"Conts";#N/A,#N/A,TRUE,"VOS";#N/A,#N/A,TRUE,"Warrington";#N/A,#N/A,TRUE,"Widnes"}</definedName>
    <definedName name="wetyrutu" hidden="1">{#N/A,#N/A,TRUE,"Cover";#N/A,#N/A,TRUE,"Conts";#N/A,#N/A,TRUE,"VOS";#N/A,#N/A,TRUE,"Warrington";#N/A,#N/A,TRUE,"Widnes"}</definedName>
    <definedName name="WGEW" localSheetId="5" hidden="1">{#N/A,#N/A,TRUE,"Cover";#N/A,#N/A,TRUE,"Conts";#N/A,#N/A,TRUE,"VOS";#N/A,#N/A,TRUE,"Warrington";#N/A,#N/A,TRUE,"Widnes"}</definedName>
    <definedName name="WGEW" localSheetId="3" hidden="1">{#N/A,#N/A,TRUE,"Cover";#N/A,#N/A,TRUE,"Conts";#N/A,#N/A,TRUE,"VOS";#N/A,#N/A,TRUE,"Warrington";#N/A,#N/A,TRUE,"Widnes"}</definedName>
    <definedName name="WGEW" localSheetId="4" hidden="1">{#N/A,#N/A,TRUE,"Cover";#N/A,#N/A,TRUE,"Conts";#N/A,#N/A,TRUE,"VOS";#N/A,#N/A,TRUE,"Warrington";#N/A,#N/A,TRUE,"Widnes"}</definedName>
    <definedName name="WGEW" localSheetId="0" hidden="1">{#N/A,#N/A,TRUE,"Cover";#N/A,#N/A,TRUE,"Conts";#N/A,#N/A,TRUE,"VOS";#N/A,#N/A,TRUE,"Warrington";#N/A,#N/A,TRUE,"Widnes"}</definedName>
    <definedName name="WGEW" hidden="1">{#N/A,#N/A,TRUE,"Cover";#N/A,#N/A,TRUE,"Conts";#N/A,#N/A,TRUE,"VOS";#N/A,#N/A,TRUE,"Warrington";#N/A,#N/A,TRUE,"Widnes"}</definedName>
    <definedName name="wgWE" localSheetId="5" hidden="1">{#N/A,#N/A,TRUE,"Cover";#N/A,#N/A,TRUE,"Conts";#N/A,#N/A,TRUE,"VOS";#N/A,#N/A,TRUE,"Warrington";#N/A,#N/A,TRUE,"Widnes"}</definedName>
    <definedName name="wgWE" localSheetId="3" hidden="1">{#N/A,#N/A,TRUE,"Cover";#N/A,#N/A,TRUE,"Conts";#N/A,#N/A,TRUE,"VOS";#N/A,#N/A,TRUE,"Warrington";#N/A,#N/A,TRUE,"Widnes"}</definedName>
    <definedName name="wgWE" localSheetId="4" hidden="1">{#N/A,#N/A,TRUE,"Cover";#N/A,#N/A,TRUE,"Conts";#N/A,#N/A,TRUE,"VOS";#N/A,#N/A,TRUE,"Warrington";#N/A,#N/A,TRUE,"Widnes"}</definedName>
    <definedName name="wgWE" localSheetId="0" hidden="1">{#N/A,#N/A,TRUE,"Cover";#N/A,#N/A,TRUE,"Conts";#N/A,#N/A,TRUE,"VOS";#N/A,#N/A,TRUE,"Warrington";#N/A,#N/A,TRUE,"Widnes"}</definedName>
    <definedName name="wgWE" hidden="1">{#N/A,#N/A,TRUE,"Cover";#N/A,#N/A,TRUE,"Conts";#N/A,#N/A,TRUE,"VOS";#N/A,#N/A,TRUE,"Warrington";#N/A,#N/A,TRUE,"Widnes"}</definedName>
    <definedName name="windows" localSheetId="5" hidden="1">{"'Break down'!$A$4"}</definedName>
    <definedName name="windows" localSheetId="3" hidden="1">{"'Break down'!$A$4"}</definedName>
    <definedName name="windows" localSheetId="4" hidden="1">{"'Break down'!$A$4"}</definedName>
    <definedName name="wlqrp" hidden="1">0</definedName>
    <definedName name="wm.조골재1" localSheetId="5" hidden="1">{#N/A,#N/A,FALSE,"조골재"}</definedName>
    <definedName name="wm.조골재1" localSheetId="3" hidden="1">{#N/A,#N/A,FALSE,"조골재"}</definedName>
    <definedName name="wm.조골재1" localSheetId="4" hidden="1">{#N/A,#N/A,FALSE,"조골재"}</definedName>
    <definedName name="wm.조골재1" localSheetId="0" hidden="1">{#N/A,#N/A,FALSE,"조골재"}</definedName>
    <definedName name="wm.조골재1" hidden="1">{#N/A,#N/A,FALSE,"조골재"}</definedName>
    <definedName name="WORKSHOP" localSheetId="5" hidden="1">{#N/A,#N/A,TRUE,"Basic";#N/A,#N/A,TRUE,"EXT-TABLE";#N/A,#N/A,TRUE,"STEEL";#N/A,#N/A,TRUE,"INT-Table";#N/A,#N/A,TRUE,"STEEL";#N/A,#N/A,TRUE,"Door"}</definedName>
    <definedName name="WORKSHOP" localSheetId="3" hidden="1">{#N/A,#N/A,TRUE,"Basic";#N/A,#N/A,TRUE,"EXT-TABLE";#N/A,#N/A,TRUE,"STEEL";#N/A,#N/A,TRUE,"INT-Table";#N/A,#N/A,TRUE,"STEEL";#N/A,#N/A,TRUE,"Door"}</definedName>
    <definedName name="WORKSHOP" localSheetId="4" hidden="1">{#N/A,#N/A,TRUE,"Basic";#N/A,#N/A,TRUE,"EXT-TABLE";#N/A,#N/A,TRUE,"STEEL";#N/A,#N/A,TRUE,"INT-Table";#N/A,#N/A,TRUE,"STEEL";#N/A,#N/A,TRUE,"Door"}</definedName>
    <definedName name="WORKSHOP" localSheetId="0" hidden="1">{#N/A,#N/A,TRUE,"Basic";#N/A,#N/A,TRUE,"EXT-TABLE";#N/A,#N/A,TRUE,"STEEL";#N/A,#N/A,TRUE,"INT-Table";#N/A,#N/A,TRUE,"STEEL";#N/A,#N/A,TRUE,"Door"}</definedName>
    <definedName name="WORKSHOP" hidden="1">{#N/A,#N/A,TRUE,"Basic";#N/A,#N/A,TRUE,"EXT-TABLE";#N/A,#N/A,TRUE,"STEEL";#N/A,#N/A,TRUE,"INT-Table";#N/A,#N/A,TRUE,"STEEL";#N/A,#N/A,TRUE,"Door"}</definedName>
    <definedName name="WPG" localSheetId="5" hidden="1">{"'Revised (2)'!$A$1:$K$76"}</definedName>
    <definedName name="WPG" localSheetId="3" hidden="1">{"'Revised (2)'!$A$1:$K$76"}</definedName>
    <definedName name="WPG" localSheetId="4" hidden="1">{"'Revised (2)'!$A$1:$K$76"}</definedName>
    <definedName name="WPG" localSheetId="0" hidden="1">{"'Revised (2)'!$A$1:$K$76"}</definedName>
    <definedName name="WPG" hidden="1">{"'Revised (2)'!$A$1:$K$76"}</definedName>
    <definedName name="wqer" localSheetId="5" hidden="1">{#N/A,#N/A,TRUE,"Cover";#N/A,#N/A,TRUE,"Conts";#N/A,#N/A,TRUE,"VOS";#N/A,#N/A,TRUE,"Warrington";#N/A,#N/A,TRUE,"Widnes"}</definedName>
    <definedName name="wqer" localSheetId="3" hidden="1">{#N/A,#N/A,TRUE,"Cover";#N/A,#N/A,TRUE,"Conts";#N/A,#N/A,TRUE,"VOS";#N/A,#N/A,TRUE,"Warrington";#N/A,#N/A,TRUE,"Widnes"}</definedName>
    <definedName name="wqer" localSheetId="4" hidden="1">{#N/A,#N/A,TRUE,"Cover";#N/A,#N/A,TRUE,"Conts";#N/A,#N/A,TRUE,"VOS";#N/A,#N/A,TRUE,"Warrington";#N/A,#N/A,TRUE,"Widnes"}</definedName>
    <definedName name="wqer" localSheetId="0" hidden="1">{#N/A,#N/A,TRUE,"Cover";#N/A,#N/A,TRUE,"Conts";#N/A,#N/A,TRUE,"VOS";#N/A,#N/A,TRUE,"Warrington";#N/A,#N/A,TRUE,"Widnes"}</definedName>
    <definedName name="wqer" hidden="1">{#N/A,#N/A,TRUE,"Cover";#N/A,#N/A,TRUE,"Conts";#N/A,#N/A,TRUE,"VOS";#N/A,#N/A,TRUE,"Warrington";#N/A,#N/A,TRUE,"Widnes"}</definedName>
    <definedName name="WRITE" localSheetId="5" hidden="1">{#N/A,#N/A,FALSE,"CCTV"}</definedName>
    <definedName name="WRITE" localSheetId="3" hidden="1">{#N/A,#N/A,FALSE,"CCTV"}</definedName>
    <definedName name="WRITE" localSheetId="4" hidden="1">{#N/A,#N/A,FALSE,"CCTV"}</definedName>
    <definedName name="WRITE" localSheetId="0" hidden="1">{#N/A,#N/A,FALSE,"CCTV"}</definedName>
    <definedName name="WRITE" hidden="1">{#N/A,#N/A,FALSE,"CCTV"}</definedName>
    <definedName name="WRN" localSheetId="5" hidden="1">{#N/A,#N/A,FALSE,"CCTV"}</definedName>
    <definedName name="WRN" localSheetId="3" hidden="1">{#N/A,#N/A,FALSE,"CCTV"}</definedName>
    <definedName name="WRN" localSheetId="4" hidden="1">{#N/A,#N/A,FALSE,"CCTV"}</definedName>
    <definedName name="WRN" localSheetId="0" hidden="1">{#N/A,#N/A,FALSE,"CCTV"}</definedName>
    <definedName name="WRN" hidden="1">{#N/A,#N/A,FALSE,"CCTV"}</definedName>
    <definedName name="wrn.11in._.Wellhead._.Cost._.Sheets." localSheetId="5" hidden="1">{#N/A,#N/A,TRUE,"11"", 9-5'8 Csg";#N/A,#N/A,TRUE,"11"", 7"" Csg";#N/A,#N/A,TRUE,"11"", 2-7'8 Tbg"}</definedName>
    <definedName name="wrn.11in._.Wellhead._.Cost._.Sheets." localSheetId="3" hidden="1">{#N/A,#N/A,TRUE,"11"", 9-5'8 Csg";#N/A,#N/A,TRUE,"11"", 7"" Csg";#N/A,#N/A,TRUE,"11"", 2-7'8 Tbg"}</definedName>
    <definedName name="wrn.11in._.Wellhead._.Cost._.Sheets." localSheetId="4" hidden="1">{#N/A,#N/A,TRUE,"11"", 9-5'8 Csg";#N/A,#N/A,TRUE,"11"", 7"" Csg";#N/A,#N/A,TRUE,"11"", 2-7'8 Tbg"}</definedName>
    <definedName name="wrn.11in._.Wellhead._.Cost._.Sheets." localSheetId="0" hidden="1">{#N/A,#N/A,TRUE,"11"", 9-5'8 Csg";#N/A,#N/A,TRUE,"11"", 7"" Csg";#N/A,#N/A,TRUE,"11"", 2-7'8 Tbg"}</definedName>
    <definedName name="wrn.11in._.Wellhead._.Cost._.Sheets." hidden="1">{#N/A,#N/A,TRUE,"11"", 9-5'8 Csg";#N/A,#N/A,TRUE,"11"", 7"" Csg";#N/A,#N/A,TRUE,"11"", 2-7'8 Tbg"}</definedName>
    <definedName name="wrn.2번." localSheetId="5" hidden="1">{#N/A,#N/A,FALSE,"2~8번"}</definedName>
    <definedName name="wrn.2번." localSheetId="3" hidden="1">{#N/A,#N/A,FALSE,"2~8번"}</definedName>
    <definedName name="wrn.2번." localSheetId="4" hidden="1">{#N/A,#N/A,FALSE,"2~8번"}</definedName>
    <definedName name="wrn.2번." localSheetId="0" hidden="1">{#N/A,#N/A,FALSE,"2~8번"}</definedName>
    <definedName name="wrn.2번." hidden="1">{#N/A,#N/A,FALSE,"2~8번"}</definedName>
    <definedName name="wrn.3year._.frcst." localSheetId="5" hidden="1">{#N/A,#N/A,FALSE,"963YR";#N/A,#N/A,FALSE,"mkt mix";#N/A,#N/A,FALSE,"sect 5";#N/A,#N/A,FALSE,"sect 6";#N/A,#N/A,FALSE,"csh";#N/A,#N/A,FALSE,"capx";#N/A,#N/A,FALSE,"bal sheet"}</definedName>
    <definedName name="wrn.3year._.frcst." localSheetId="3" hidden="1">{#N/A,#N/A,FALSE,"963YR";#N/A,#N/A,FALSE,"mkt mix";#N/A,#N/A,FALSE,"sect 5";#N/A,#N/A,FALSE,"sect 6";#N/A,#N/A,FALSE,"csh";#N/A,#N/A,FALSE,"capx";#N/A,#N/A,FALSE,"bal sheet"}</definedName>
    <definedName name="wrn.3year._.frcst." localSheetId="4" hidden="1">{#N/A,#N/A,FALSE,"963YR";#N/A,#N/A,FALSE,"mkt mix";#N/A,#N/A,FALSE,"sect 5";#N/A,#N/A,FALSE,"sect 6";#N/A,#N/A,FALSE,"csh";#N/A,#N/A,FALSE,"capx";#N/A,#N/A,FALSE,"bal sheet"}</definedName>
    <definedName name="wrn.3year._.frcst." localSheetId="0" hidden="1">{#N/A,#N/A,FALSE,"963YR";#N/A,#N/A,FALSE,"mkt mix";#N/A,#N/A,FALSE,"sect 5";#N/A,#N/A,FALSE,"sect 6";#N/A,#N/A,FALSE,"csh";#N/A,#N/A,FALSE,"capx";#N/A,#N/A,FALSE,"bal sheet"}</definedName>
    <definedName name="wrn.3year._.frcst." hidden="1">{#N/A,#N/A,FALSE,"963YR";#N/A,#N/A,FALSE,"mkt mix";#N/A,#N/A,FALSE,"sect 5";#N/A,#N/A,FALSE,"sect 6";#N/A,#N/A,FALSE,"csh";#N/A,#N/A,FALSE,"capx";#N/A,#N/A,FALSE,"bal sheet"}</definedName>
    <definedName name="wrn.52." localSheetId="5" hidden="1">{"REBAR",#N/A,FALSE,"Sheet1";"CONCRETE",#N/A,FALSE,"Sheet1"}</definedName>
    <definedName name="wrn.52." localSheetId="3" hidden="1">{"REBAR",#N/A,FALSE,"Sheet1";"CONCRETE",#N/A,FALSE,"Sheet1"}</definedName>
    <definedName name="wrn.52." localSheetId="4" hidden="1">{"REBAR",#N/A,FALSE,"Sheet1";"CONCRETE",#N/A,FALSE,"Sheet1"}</definedName>
    <definedName name="wrn.52." localSheetId="0" hidden="1">{"REBAR",#N/A,FALSE,"Sheet1";"CONCRETE",#N/A,FALSE,"Sheet1"}</definedName>
    <definedName name="wrn.52." hidden="1">{"REBAR",#N/A,FALSE,"Sheet1";"CONCRETE",#N/A,FALSE,"Sheet1"}</definedName>
    <definedName name="wrn.97." localSheetId="5" hidden="1">{#N/A,#N/A,FALSE,"지침";#N/A,#N/A,FALSE,"환경분석";#N/A,#N/A,FALSE,"Sheet16"}</definedName>
    <definedName name="wrn.97." localSheetId="3" hidden="1">{#N/A,#N/A,FALSE,"지침";#N/A,#N/A,FALSE,"환경분석";#N/A,#N/A,FALSE,"Sheet16"}</definedName>
    <definedName name="wrn.97." localSheetId="4" hidden="1">{#N/A,#N/A,FALSE,"지침";#N/A,#N/A,FALSE,"환경분석";#N/A,#N/A,FALSE,"Sheet16"}</definedName>
    <definedName name="wrn.97." localSheetId="0" hidden="1">{#N/A,#N/A,FALSE,"지침";#N/A,#N/A,FALSE,"환경분석";#N/A,#N/A,FALSE,"Sheet16"}</definedName>
    <definedName name="wrn.97." hidden="1">{#N/A,#N/A,FALSE,"지침";#N/A,#N/A,FALSE,"환경분석";#N/A,#N/A,FALSE,"Sheet16"}</definedName>
    <definedName name="WRN.98." localSheetId="5" hidden="1">{#N/A,#N/A,FALSE,"지침";#N/A,#N/A,FALSE,"환경분석";#N/A,#N/A,FALSE,"Sheet16"}</definedName>
    <definedName name="WRN.98." localSheetId="3" hidden="1">{#N/A,#N/A,FALSE,"지침";#N/A,#N/A,FALSE,"환경분석";#N/A,#N/A,FALSE,"Sheet16"}</definedName>
    <definedName name="WRN.98." localSheetId="4" hidden="1">{#N/A,#N/A,FALSE,"지침";#N/A,#N/A,FALSE,"환경분석";#N/A,#N/A,FALSE,"Sheet16"}</definedName>
    <definedName name="WRN.98." localSheetId="0" hidden="1">{#N/A,#N/A,FALSE,"지침";#N/A,#N/A,FALSE,"환경분석";#N/A,#N/A,FALSE,"Sheet16"}</definedName>
    <definedName name="WRN.98." hidden="1">{#N/A,#N/A,FALSE,"지침";#N/A,#N/A,FALSE,"환경분석";#N/A,#N/A,FALSE,"Sheet16"}</definedName>
    <definedName name="wrn.9in._.Twin._.Splitter._.Cost._.Sheets." localSheetId="5" hidden="1">{#N/A,#N/A,TRUE,"9"" Twin, 26"" Csg";#N/A,#N/A,TRUE,"9"" Twin, 9-5'8 Csg";#N/A,#N/A,TRUE,"9"" Twin, 7"" Csg";#N/A,#N/A,TRUE,"9"" Twin, 2-7'8 Tbg"}</definedName>
    <definedName name="wrn.9in._.Twin._.Splitter._.Cost._.Sheets." localSheetId="3" hidden="1">{#N/A,#N/A,TRUE,"9"" Twin, 26"" Csg";#N/A,#N/A,TRUE,"9"" Twin, 9-5'8 Csg";#N/A,#N/A,TRUE,"9"" Twin, 7"" Csg";#N/A,#N/A,TRUE,"9"" Twin, 2-7'8 Tbg"}</definedName>
    <definedName name="wrn.9in._.Twin._.Splitter._.Cost._.Sheets." localSheetId="4" hidden="1">{#N/A,#N/A,TRUE,"9"" Twin, 26"" Csg";#N/A,#N/A,TRUE,"9"" Twin, 9-5'8 Csg";#N/A,#N/A,TRUE,"9"" Twin, 7"" Csg";#N/A,#N/A,TRUE,"9"" Twin, 2-7'8 Tbg"}</definedName>
    <definedName name="wrn.9in._.Twin._.Splitter._.Cost._.Sheets." localSheetId="0" hidden="1">{#N/A,#N/A,TRUE,"9"" Twin, 26"" Csg";#N/A,#N/A,TRUE,"9"" Twin, 9-5'8 Csg";#N/A,#N/A,TRUE,"9"" Twin, 7"" Csg";#N/A,#N/A,TRUE,"9"" Twin, 2-7'8 Tbg"}</definedName>
    <definedName name="wrn.9in._.Twin._.Splitter._.Cost._.Sheets." hidden="1">{#N/A,#N/A,TRUE,"9"" Twin, 26"" Csg";#N/A,#N/A,TRUE,"9"" Twin, 9-5'8 Csg";#N/A,#N/A,TRUE,"9"" Twin, 7"" Csg";#N/A,#N/A,TRUE,"9"" Twin, 2-7'8 Tbg"}</definedName>
    <definedName name="wrn.AA." localSheetId="5" hidden="1">{#N/A,#N/A,FALSE,"CAM-G7";#N/A,#N/A,FALSE,"SPL";#N/A,#N/A,FALSE,"butt-in G7";#N/A,#N/A,FALSE,"dia-in G7";#N/A,#N/A,FALSE,"추가-STA G7"}</definedName>
    <definedName name="wrn.AA." localSheetId="3" hidden="1">{#N/A,#N/A,FALSE,"CAM-G7";#N/A,#N/A,FALSE,"SPL";#N/A,#N/A,FALSE,"butt-in G7";#N/A,#N/A,FALSE,"dia-in G7";#N/A,#N/A,FALSE,"추가-STA G7"}</definedName>
    <definedName name="wrn.AA." localSheetId="4" hidden="1">{#N/A,#N/A,FALSE,"CAM-G7";#N/A,#N/A,FALSE,"SPL";#N/A,#N/A,FALSE,"butt-in G7";#N/A,#N/A,FALSE,"dia-in G7";#N/A,#N/A,FALSE,"추가-STA G7"}</definedName>
    <definedName name="wrn.AA." localSheetId="0" hidden="1">{#N/A,#N/A,FALSE,"CAM-G7";#N/A,#N/A,FALSE,"SPL";#N/A,#N/A,FALSE,"butt-in G7";#N/A,#N/A,FALSE,"dia-in G7";#N/A,#N/A,FALSE,"추가-STA G7"}</definedName>
    <definedName name="wrn.AA." hidden="1">{#N/A,#N/A,FALSE,"CAM-G7";#N/A,#N/A,FALSE,"SPL";#N/A,#N/A,FALSE,"butt-in G7";#N/A,#N/A,FALSE,"dia-in G7";#N/A,#N/A,FALSE,"추가-STA G7"}</definedName>
    <definedName name="wrn.ABUBAKAR._.RIMI._.KAD." localSheetId="5" hidden="1">{#N/A,#N/A,FALSE,"AFR-ELC"}</definedName>
    <definedName name="wrn.ABUBAKAR._.RIMI._.KAD." localSheetId="3" hidden="1">{#N/A,#N/A,FALSE,"AFR-ELC"}</definedName>
    <definedName name="wrn.ABUBAKAR._.RIMI._.KAD." localSheetId="4" hidden="1">{#N/A,#N/A,FALSE,"AFR-ELC"}</definedName>
    <definedName name="wrn.ABUBAKAR._.RIMI._.KAD." localSheetId="0" hidden="1">{#N/A,#N/A,FALSE,"AFR-ELC"}</definedName>
    <definedName name="wrn.ABUBAKAR._.RIMI._.KAD." hidden="1">{#N/A,#N/A,FALSE,"AFR-ELC"}</definedName>
    <definedName name="wrn.Accountant." localSheetId="5" hidden="1">{"Accounts",#N/A,FALSE,"Subcontractor";"Accounts",#N/A,FALSE,"Supplier";"Accounts",#N/A,FALSE,"Statutory Authorities"}</definedName>
    <definedName name="wrn.Accountant." localSheetId="3" hidden="1">{"Accounts",#N/A,FALSE,"Subcontractor";"Accounts",#N/A,FALSE,"Supplier";"Accounts",#N/A,FALSE,"Statutory Authorities"}</definedName>
    <definedName name="wrn.Accountant." localSheetId="4" hidden="1">{"Accounts",#N/A,FALSE,"Subcontractor";"Accounts",#N/A,FALSE,"Supplier";"Accounts",#N/A,FALSE,"Statutory Authorities"}</definedName>
    <definedName name="wrn.Accountant." localSheetId="0" hidden="1">{"Accounts",#N/A,FALSE,"Subcontractor";"Accounts",#N/A,FALSE,"Supplier";"Accounts",#N/A,FALSE,"Statutory Authorities"}</definedName>
    <definedName name="wrn.Accountant." hidden="1">{"Accounts",#N/A,FALSE,"Subcontractor";"Accounts",#N/A,FALSE,"Supplier";"Accounts",#N/A,FALSE,"Statutory Authorities"}</definedName>
    <definedName name="wrn.ADSS._.CONT._.432._._._.Organisation._.Chart." localSheetId="5" hidden="1">{#N/A,#N/A,FALSE,"Organisation Chart"}</definedName>
    <definedName name="wrn.ADSS._.CONT._.432._._._.Organisation._.Chart." localSheetId="3" hidden="1">{#N/A,#N/A,FALSE,"Organisation Chart"}</definedName>
    <definedName name="wrn.ADSS._.CONT._.432._._._.Organisation._.Chart." localSheetId="4" hidden="1">{#N/A,#N/A,FALSE,"Organisation Chart"}</definedName>
    <definedName name="wrn.ADSS._.CONT._.432._._._.Organisation._.Chart." localSheetId="0" hidden="1">{#N/A,#N/A,FALSE,"Organisation Chart"}</definedName>
    <definedName name="wrn.ADSS._.CONT._.432._._._.Organisation._.Chart." hidden="1">{#N/A,#N/A,FALSE,"Organisation Chart"}</definedName>
    <definedName name="wrn.all." localSheetId="5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3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0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_.Cost._.Sheets." localSheetId="5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localSheetId="3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localSheetId="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Inputs." localSheetId="5" hidden="1">{#N/A,#N/A,FALSE,"Primary";#N/A,#N/A,FALSE,"Secondary";#N/A,#N/A,FALSE,"Latent";#N/A,#N/A,FALSE,"Demand Inputs";#N/A,#N/A,FALSE,"Supply Addn";#N/A,#N/A,FALSE,"Mkt Pen"}</definedName>
    <definedName name="wrn.All._.Inputs." localSheetId="3" hidden="1">{#N/A,#N/A,FALSE,"Primary";#N/A,#N/A,FALSE,"Secondary";#N/A,#N/A,FALSE,"Latent";#N/A,#N/A,FALSE,"Demand Inputs";#N/A,#N/A,FALSE,"Supply Addn";#N/A,#N/A,FALSE,"Mkt Pen"}</definedName>
    <definedName name="wrn.All._.Inputs." localSheetId="4" hidden="1">{#N/A,#N/A,FALSE,"Primary";#N/A,#N/A,FALSE,"Secondary";#N/A,#N/A,FALSE,"Latent";#N/A,#N/A,FALSE,"Demand Inputs";#N/A,#N/A,FALSE,"Supply Addn";#N/A,#N/A,FALSE,"Mkt Pen"}</definedName>
    <definedName name="wrn.All._.Inputs." localSheetId="0" hidden="1">{#N/A,#N/A,FALSE,"Primary";#N/A,#N/A,FALSE,"Secondary";#N/A,#N/A,FALSE,"Latent";#N/A,#N/A,FALSE,"Demand Inputs";#N/A,#N/A,FALSE,"Supply Addn";#N/A,#N/A,FALSE,"Mkt Pen"}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lines." localSheetId="5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3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4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0" hidden="1">{#N/A,#N/A,FALSE,"Summary";#N/A,#N/A,FALSE,"3TJ";#N/A,#N/A,FALSE,"3TN";#N/A,#N/A,FALSE,"3TP";#N/A,#N/A,FALSE,"3SJ";#N/A,#N/A,FALSE,"3CJ";#N/A,#N/A,FALSE,"3CN";#N/A,#N/A,FALSE,"3CP";#N/A,#N/A,FALSE,"3A"}</definedName>
    <definedName name="wrn.all._.lines." hidden="1">{#N/A,#N/A,FALSE,"Summary";#N/A,#N/A,FALSE,"3TJ";#N/A,#N/A,FALSE,"3TN";#N/A,#N/A,FALSE,"3TP";#N/A,#N/A,FALSE,"3SJ";#N/A,#N/A,FALSE,"3CJ";#N/A,#N/A,FALSE,"3CN";#N/A,#N/A,FALSE,"3CP";#N/A,#N/A,FALSE,"3A"}</definedName>
    <definedName name="wrn.All._.Pages." localSheetId="5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localSheetId="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localSheetId="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localSheetId="0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localSheetId="5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localSheetId="3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localSheetId="0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nnualRentRoll." localSheetId="5" hidden="1">{"AnnualRentRoll",#N/A,FALSE,"RentRoll"}</definedName>
    <definedName name="wrn.AnnualRentRoll." localSheetId="3" hidden="1">{"AnnualRentRoll",#N/A,FALSE,"RentRoll"}</definedName>
    <definedName name="wrn.AnnualRentRoll." localSheetId="4" hidden="1">{"AnnualRentRoll",#N/A,FALSE,"RentRoll"}</definedName>
    <definedName name="wrn.AnnualRentRoll." localSheetId="0" hidden="1">{"AnnualRentRoll",#N/A,FALSE,"RentRoll"}</definedName>
    <definedName name="wrn.AnnualRentRoll." hidden="1">{"AnnualRentRoll",#N/A,FALSE,"RentRoll"}</definedName>
    <definedName name="wrn.Barbara._.Modular._.Indirects." localSheetId="5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3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4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0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seYearDemand." localSheetId="5" hidden="1">{"Base Year Demand",#N/A,FALSE,"Demand-Base Year"}</definedName>
    <definedName name="wrn.BaseYearDemand." localSheetId="3" hidden="1">{"Base Year Demand",#N/A,FALSE,"Demand-Base Year"}</definedName>
    <definedName name="wrn.BaseYearDemand." localSheetId="4" hidden="1">{"Base Year Demand",#N/A,FALSE,"Demand-Base Year"}</definedName>
    <definedName name="wrn.BaseYearDemand." localSheetId="0" hidden="1">{"Base Year Demand",#N/A,FALSE,"Demand-Base Year"}</definedName>
    <definedName name="wrn.BaseYearDemand." hidden="1">{"Base Year Demand",#N/A,FALSE,"Demand-Base Year"}</definedName>
    <definedName name="wrn.Birdie." localSheetId="5" hidden="1">{#N/A,#N/A,FALSE,"Trans Summary";#N/A,#N/A,FALSE,"Proforma Five Yr";#N/A,#N/A,FALSE,"Occ and Rate"}</definedName>
    <definedName name="wrn.Birdie." localSheetId="3" hidden="1">{#N/A,#N/A,FALSE,"Trans Summary";#N/A,#N/A,FALSE,"Proforma Five Yr";#N/A,#N/A,FALSE,"Occ and Rate"}</definedName>
    <definedName name="wrn.Birdie." localSheetId="4" hidden="1">{#N/A,#N/A,FALSE,"Trans Summary";#N/A,#N/A,FALSE,"Proforma Five Yr";#N/A,#N/A,FALSE,"Occ and Rate"}</definedName>
    <definedName name="wrn.Birdie." localSheetId="0" hidden="1">{#N/A,#N/A,FALSE,"Trans Summary";#N/A,#N/A,FALSE,"Proforma Five Yr";#N/A,#N/A,FALSE,"Occ and Rate"}</definedName>
    <definedName name="wrn.Birdie." hidden="1">{#N/A,#N/A,FALSE,"Trans Summary";#N/A,#N/A,FALSE,"Proforma Five Yr";#N/A,#N/A,FALSE,"Occ and Rate"}</definedName>
    <definedName name="wrn.BM." localSheetId="5" hidden="1">{#N/A,#N/A,FALSE,"CCTV"}</definedName>
    <definedName name="wrn.BM." localSheetId="3" hidden="1">{#N/A,#N/A,FALSE,"CCTV"}</definedName>
    <definedName name="wrn.BM." localSheetId="4" hidden="1">{#N/A,#N/A,FALSE,"CCTV"}</definedName>
    <definedName name="wrn.BM." localSheetId="0" hidden="1">{#N/A,#N/A,FALSE,"CCTV"}</definedName>
    <definedName name="wrn.BM." hidden="1">{#N/A,#N/A,FALSE,"CCTV"}</definedName>
    <definedName name="wrn.Both._.Outputs." localSheetId="5" hidden="1">{"LTV Output",#N/A,FALSE,"Output";"DCR Output",#N/A,FALSE,"Output"}</definedName>
    <definedName name="wrn.Both._.Outputs." localSheetId="3" hidden="1">{"LTV Output",#N/A,FALSE,"Output";"DCR Output",#N/A,FALSE,"Output"}</definedName>
    <definedName name="wrn.Both._.Outputs." localSheetId="4" hidden="1">{"LTV Output",#N/A,FALSE,"Output";"DCR Output",#N/A,FALSE,"Output"}</definedName>
    <definedName name="wrn.Both._.Outputs." localSheetId="0" hidden="1">{"LTV Output",#N/A,FALSE,"Output";"DCR Output",#N/A,FALSE,"Output"}</definedName>
    <definedName name="wrn.Both._.Outputs." hidden="1">{"LTV Output",#N/A,FALSE,"Output";"DCR Output",#N/A,FALSE,"Output"}</definedName>
    <definedName name="wrn.Chandana." localSheetId="5" hidden="1">{#N/A,#N/A,FALSE,"VCR"}</definedName>
    <definedName name="wrn.Chandana." localSheetId="3" hidden="1">{#N/A,#N/A,FALSE,"VCR"}</definedName>
    <definedName name="wrn.Chandana." localSheetId="4" hidden="1">{#N/A,#N/A,FALSE,"VCR"}</definedName>
    <definedName name="wrn.Chandana." localSheetId="0" hidden="1">{#N/A,#N/A,FALSE,"VCR"}</definedName>
    <definedName name="wrn.Chandana." hidden="1">{#N/A,#N/A,FALSE,"VCR"}</definedName>
    <definedName name="wrn.CHIEF._.REVIEW." localSheetId="5" hidden="1">{#N/A,#N/A,FALSE,"Q&amp;AE";#N/A,#N/A,FALSE,"Params";#N/A,#N/A,FALSE,"ReconE";#N/A,#N/A,FALSE,"CostCompE";#N/A,#N/A,FALSE,"SummaryE";#N/A,#N/A,FALSE,"Detail";#N/A,#N/A,FALSE,"PayItem"}</definedName>
    <definedName name="wrn.CHIEF._.REVIEW." localSheetId="3" hidden="1">{#N/A,#N/A,FALSE,"Q&amp;AE";#N/A,#N/A,FALSE,"Params";#N/A,#N/A,FALSE,"ReconE";#N/A,#N/A,FALSE,"CostCompE";#N/A,#N/A,FALSE,"SummaryE";#N/A,#N/A,FALSE,"Detail";#N/A,#N/A,FALSE,"PayItem"}</definedName>
    <definedName name="wrn.CHIEF._.REVIEW." localSheetId="4" hidden="1">{#N/A,#N/A,FALSE,"Q&amp;AE";#N/A,#N/A,FALSE,"Params";#N/A,#N/A,FALSE,"ReconE";#N/A,#N/A,FALSE,"CostCompE";#N/A,#N/A,FALSE,"SummaryE";#N/A,#N/A,FALSE,"Detail";#N/A,#N/A,FALSE,"PayItem"}</definedName>
    <definedName name="wrn.CHIEF._.REVIEW." localSheetId="0" hidden="1">{#N/A,#N/A,FALSE,"Q&amp;AE";#N/A,#N/A,FALSE,"Params";#N/A,#N/A,FALSE,"ReconE";#N/A,#N/A,FALSE,"CostCompE";#N/A,#N/A,FALSE,"SummaryE";#N/A,#N/A,FALSE,"Detail";#N/A,#N/A,FALSE,"PayItem"}</definedName>
    <definedName name="wrn.CHIEF._.REVIEW." hidden="1">{#N/A,#N/A,FALSE,"Q&amp;AE";#N/A,#N/A,FALSE,"Params";#N/A,#N/A,FALSE,"ReconE";#N/A,#N/A,FALSE,"CostCompE";#N/A,#N/A,FALSE,"SummaryE";#N/A,#N/A,FALSE,"Detail";#N/A,#N/A,FALSE,"PayItem"}</definedName>
    <definedName name="wrn.CIRCUITS." localSheetId="5" hidden="1">{"DBANK",#N/A,FALSE,"PriceE";"CKTS",#N/A,FALSE,"PriceE"}</definedName>
    <definedName name="wrn.CIRCUITS." localSheetId="3" hidden="1">{"DBANK",#N/A,FALSE,"PriceE";"CKTS",#N/A,FALSE,"PriceE"}</definedName>
    <definedName name="wrn.CIRCUITS." localSheetId="4" hidden="1">{"DBANK",#N/A,FALSE,"PriceE";"CKTS",#N/A,FALSE,"PriceE"}</definedName>
    <definedName name="wrn.CIRCUITS." localSheetId="0" hidden="1">{"DBANK",#N/A,FALSE,"PriceE";"CKTS",#N/A,FALSE,"PriceE"}</definedName>
    <definedName name="wrn.CIRCUITS." hidden="1">{"DBANK",#N/A,FALSE,"PriceE";"CKTS",#N/A,FALSE,"PriceE"}</definedName>
    <definedName name="wrn.COMBINED." localSheetId="5" hidden="1">{#N/A,#N/A,FALSE,"INPUTS";#N/A,#N/A,FALSE,"PROFORMA BSHEET";#N/A,#N/A,FALSE,"COMBINED";#N/A,#N/A,FALSE,"HIGH YIELD";#N/A,#N/A,FALSE,"COMB_GRAPHS"}</definedName>
    <definedName name="wrn.COMBINED." localSheetId="3" hidden="1">{#N/A,#N/A,FALSE,"INPUTS";#N/A,#N/A,FALSE,"PROFORMA BSHEET";#N/A,#N/A,FALSE,"COMBINED";#N/A,#N/A,FALSE,"HIGH YIELD";#N/A,#N/A,FALSE,"COMB_GRAPHS"}</definedName>
    <definedName name="wrn.COMBINED." localSheetId="4" hidden="1">{#N/A,#N/A,FALSE,"INPUTS";#N/A,#N/A,FALSE,"PROFORMA BSHEET";#N/A,#N/A,FALSE,"COMBINED";#N/A,#N/A,FALSE,"HIGH YIELD";#N/A,#N/A,FALSE,"COMB_GRAPHS"}</definedName>
    <definedName name="wrn.COMBINED." localSheetId="0" hidden="1">{#N/A,#N/A,FALSE,"INPUTS";#N/A,#N/A,FALSE,"PROFORMA BSHEET";#N/A,#N/A,FALSE,"COMBINED";#N/A,#N/A,FALSE,"HIGH YIELD";#N/A,#N/A,FALSE,"COMB_GRAPHS"}</definedName>
    <definedName name="wrn.COMBINED." hidden="1">{#N/A,#N/A,FALSE,"INPUTS";#N/A,#N/A,FALSE,"PROFORMA BSHEET";#N/A,#N/A,FALSE,"COMBINED";#N/A,#N/A,FALSE,"HIGH YIELD";#N/A,#N/A,FALSE,"COMB_GRAPHS"}</definedName>
    <definedName name="wrn.Complete." localSheetId="5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" localSheetId="3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" localSheetId="4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" localSheetId="0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_.Cost._.Sheet." localSheetId="5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3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4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Review." localSheetId="5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3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4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0" hidden="1">{#N/A,#N/A,FALSE,"Occ and Rate";#N/A,#N/A,FALSE,"PF Input";#N/A,#N/A,FALSE,"Capital Input";#N/A,#N/A,FALSE,"Proforma Five Yr";#N/A,#N/A,FALSE,"Calculations";#N/A,#N/A,FALSE,"Transaction Summary-DTW"}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ntract._.Sum." localSheetId="5" hidden="1">{"Contract Sums",#N/A,FALSE,"Subcontractor";"Contract Sums",#N/A,FALSE,"Supplier";"Contract Sums",#N/A,FALSE,"Statutory Authorities"}</definedName>
    <definedName name="wrn.Contract._.Sum." localSheetId="3" hidden="1">{"Contract Sums",#N/A,FALSE,"Subcontractor";"Contract Sums",#N/A,FALSE,"Supplier";"Contract Sums",#N/A,FALSE,"Statutory Authorities"}</definedName>
    <definedName name="wrn.Contract._.Sum." localSheetId="4" hidden="1">{"Contract Sums",#N/A,FALSE,"Subcontractor";"Contract Sums",#N/A,FALSE,"Supplier";"Contract Sums",#N/A,FALSE,"Statutory Authorities"}</definedName>
    <definedName name="wrn.Contract._.Sum." localSheetId="0" hidden="1">{"Contract Sums",#N/A,FALSE,"Subcontractor";"Contract Sums",#N/A,FALSE,"Supplier";"Contract Sums",#N/A,FALSE,"Statutory Authorities"}</definedName>
    <definedName name="wrn.Contract._.Sum." hidden="1">{"Contract Sums",#N/A,FALSE,"Subcontractor";"Contract Sums",#N/A,FALSE,"Supplier";"Contract Sums",#N/A,FALSE,"Statutory Authorities"}</definedName>
    <definedName name="wrn.Cost._.Summary." localSheetId="5" hidden="1">{"Cost Summary",#N/A,FALSE,"B";"Cost Detail 1",#N/A,FALSE,"C";"Cost Detail 2",#N/A,FALSE,"C"}</definedName>
    <definedName name="wrn.Cost._.Summary." localSheetId="3" hidden="1">{"Cost Summary",#N/A,FALSE,"B";"Cost Detail 1",#N/A,FALSE,"C";"Cost Detail 2",#N/A,FALSE,"C"}</definedName>
    <definedName name="wrn.Cost._.Summary." localSheetId="4" hidden="1">{"Cost Summary",#N/A,FALSE,"B";"Cost Detail 1",#N/A,FALSE,"C";"Cost Detail 2",#N/A,FALSE,"C"}</definedName>
    <definedName name="wrn.Cost._.Summary." localSheetId="0" hidden="1">{"Cost Summary",#N/A,FALSE,"B";"Cost Detail 1",#N/A,FALSE,"C";"Cost Detail 2",#N/A,FALSE,"C"}</definedName>
    <definedName name="wrn.Cost._.Summary." hidden="1">{"Cost Summary",#N/A,FALSE,"B";"Cost Detail 1",#N/A,FALSE,"C";"Cost Detail 2",#N/A,FALSE,"C"}</definedName>
    <definedName name="wrn.COST_SHEETS." localSheetId="5" hidden="1">{#N/A,#N/A,FALSE,"WBS 1.06";#N/A,#N/A,FALSE,"WBS 1.14";#N/A,#N/A,FALSE,"WBS 1.17";#N/A,#N/A,FALSE,"WBS 1.18"}</definedName>
    <definedName name="wrn.COST_SHEETS." localSheetId="3" hidden="1">{#N/A,#N/A,FALSE,"WBS 1.06";#N/A,#N/A,FALSE,"WBS 1.14";#N/A,#N/A,FALSE,"WBS 1.17";#N/A,#N/A,FALSE,"WBS 1.18"}</definedName>
    <definedName name="wrn.COST_SHEETS." localSheetId="4" hidden="1">{#N/A,#N/A,FALSE,"WBS 1.06";#N/A,#N/A,FALSE,"WBS 1.14";#N/A,#N/A,FALSE,"WBS 1.17";#N/A,#N/A,FALSE,"WBS 1.18"}</definedName>
    <definedName name="wrn.COST_SHEETS." localSheetId="0" hidden="1">{#N/A,#N/A,FALSE,"WBS 1.06";#N/A,#N/A,FALSE,"WBS 1.14";#N/A,#N/A,FALSE,"WBS 1.17";#N/A,#N/A,FALSE,"WBS 1.18"}</definedName>
    <definedName name="wrn.COST_SHEETS." hidden="1">{#N/A,#N/A,FALSE,"WBS 1.06";#N/A,#N/A,FALSE,"WBS 1.14";#N/A,#N/A,FALSE,"WBS 1.17";#N/A,#N/A,FALSE,"WBS 1.18"}</definedName>
    <definedName name="wrn.costprint." localSheetId="5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3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4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0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umulative._.Material._.Cost." localSheetId="5" hidden="1">{#N/A,#N/A,FALSE,"MARCH"}</definedName>
    <definedName name="wrn.Cumulative._.Material._.Cost." localSheetId="3" hidden="1">{#N/A,#N/A,FALSE,"MARCH"}</definedName>
    <definedName name="wrn.Cumulative._.Material._.Cost." localSheetId="4" hidden="1">{#N/A,#N/A,FALSE,"MARCH"}</definedName>
    <definedName name="wrn.Cumulative._.Material._.Cost." localSheetId="0" hidden="1">{#N/A,#N/A,FALSE,"MARCH"}</definedName>
    <definedName name="wrn.Cumulative._.Material._.Cost." hidden="1">{#N/A,#N/A,FALSE,"MARCH"}</definedName>
    <definedName name="wrn.CVR._.FOR._.DIRECTORS." localSheetId="5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localSheetId="3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localSheetId="4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localSheetId="0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data." localSheetId="5" hidden="1">{"data",#N/A,FALSE,"INPUT"}</definedName>
    <definedName name="wrn.data." localSheetId="3" hidden="1">{"data",#N/A,FALSE,"INPUT"}</definedName>
    <definedName name="wrn.data." localSheetId="4" hidden="1">{"data",#N/A,FALSE,"INPUT"}</definedName>
    <definedName name="wrn.data." localSheetId="0" hidden="1">{"data",#N/A,FALSE,"INPUT"}</definedName>
    <definedName name="wrn.data." hidden="1">{"data",#N/A,FALSE,"INPUT"}</definedName>
    <definedName name="wrn.DCR._.Output." localSheetId="5" hidden="1">{"DCR Output",#N/A,FALSE,"Output"}</definedName>
    <definedName name="wrn.DCR._.Output." localSheetId="3" hidden="1">{"DCR Output",#N/A,FALSE,"Output"}</definedName>
    <definedName name="wrn.DCR._.Output." localSheetId="4" hidden="1">{"DCR Output",#N/A,FALSE,"Output"}</definedName>
    <definedName name="wrn.DCR._.Output." localSheetId="0" hidden="1">{"DCR Output",#N/A,FALSE,"Output"}</definedName>
    <definedName name="wrn.DCR._.Output." hidden="1">{"DCR Output",#N/A,FALSE,"Output"}</definedName>
    <definedName name="wrn.Demand._.Calcs." localSheetId="5" hidden="1">{#N/A,#N/A,FALSE,"Demand Calcs"}</definedName>
    <definedName name="wrn.Demand._.Calcs." localSheetId="3" hidden="1">{#N/A,#N/A,FALSE,"Demand Calcs"}</definedName>
    <definedName name="wrn.Demand._.Calcs." localSheetId="4" hidden="1">{#N/A,#N/A,FALSE,"Demand Calcs"}</definedName>
    <definedName name="wrn.Demand._.Calcs." localSheetId="0" hidden="1">{#N/A,#N/A,FALSE,"Demand Calcs"}</definedName>
    <definedName name="wrn.Demand._.Calcs." hidden="1">{#N/A,#N/A,FALSE,"Demand Calcs"}</definedName>
    <definedName name="wrn.Demand._.Inputs." localSheetId="5" hidden="1">{#N/A,#N/A,FALSE,"Demand Inputs"}</definedName>
    <definedName name="wrn.Demand._.Inputs." localSheetId="3" hidden="1">{#N/A,#N/A,FALSE,"Demand Inputs"}</definedName>
    <definedName name="wrn.Demand._.Inputs." localSheetId="4" hidden="1">{#N/A,#N/A,FALSE,"Demand Inputs"}</definedName>
    <definedName name="wrn.Demand._.Inputs." localSheetId="0" hidden="1">{#N/A,#N/A,FALSE,"Demand Inputs"}</definedName>
    <definedName name="wrn.Demand._.Inputs." hidden="1">{#N/A,#N/A,FALSE,"Demand Inputs"}</definedName>
    <definedName name="wrn.DRB._.CLAIMS._.FOR._.BILL._.A3._.SIZE." localSheetId="5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wrn.DRB._.CLAIMS._.FOR._.BILL._.A3._.SIZE." localSheetId="3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wrn.DRB._.CLAIMS._.FOR._.BILL._.A3._.SIZE." localSheetId="4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wrn.DRB._.CLAIMS._.FOR._.BILL._.A3._.SIZE.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wrn.DRB._.CLAIMS._.FOR._.BILL._.A3._.SIZE.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wrn.DRB._.CLAIMS._.FOR._.BILL._.A4._.SIZE." localSheetId="5" hidden="1">{"CLAIM 3A",#N/A,FALSE,"CLAIM 3A";"CLAIM 4A",#N/A,FALSE,"CLAIM 4A";"CLAIM 5A CEM EXP STEEL ABSTRACT",#N/A,FALSE,"CLAIM 5A CEM&amp;EXP&amp;STEEL ABSTRACT";"CLAIM 5A CEMENT ROAD TAX INVOICE",#N/A,FALSE,"CLAIM 5A CEMENT ROADTAX INVOICE";"CLAIM 5A EXPL ROAD TAX INVOICE",#N/A,FALSE,"CLAIM 5A EXPLOS ROADTAX INVOICE";"CLAIM 5A CEM ADD. GOOD TAX INVOICE",#N/A,FALSE,"CLAIM5A CEM ADD.GOODTAX INVOICE";"CLAIM 5A EXP ADD. GOOD TAX INVOICE",#N/A,FALSE,"CLAIM5A EXP ADD.GOODTAX INVOICE";"CLAIM 5A STEEL ADD. GOOD TAX INVOICE",#N/A,FALSE,"CLAIM5A STEEL ADD.GOOD TAX INV.";"CLAIM 5A OTHER TAX ABSTRACT",#N/A,FALSE,"CLAIM 5A OTHER TAX ABSTRACT";"CLAIM 5A PASS GOOD TAX INVOICE",#N/A,FALSE,"CLAIM 5A PASS&amp;GOOD TAX INVOICE";"CLAIM 5A INSUR PREMIUM INVOICE",#N/A,FALSE,"CLAIM 5A INSUR.PREMIUM INVOICE";"CLAIM 6A",#N/A,FALSE,"CLAIM 6A";"CLAIM 7",#N/A,FALSE,"CLAIM 7";"CLAIM 10",#N/A,FALSE,"CLAIM 10";"CLAIM 11",#N/A,FALSE,"CLAIM 11";"CLAIM 12",#N/A,FALSE,"CLAIM 12";"CLAIM 13A",#N/A,FALSE,"CLAIM 13A";"CLAIM 15",#N/A,FALSE,"CLAIM 15";"CLAIM 16",#N/A,FALSE,"CLAIM 16";"CLAIM 17A",#N/A,FALSE,"CLAIM 17A";"CLAIM 18",#N/A,FALSE,"CLAIM 18";"CLAIM 21",#N/A,FALSE,"CLAIM 21";"CLAIM 20",#N/A,FALSE,"CLAIM 20";"CLAIM 22",#N/A,FALSE,"CLAIM 22";"CLAIM 23",#N/A,FALSE,"CLAIM 23";"CLAIM 25C WADHAL ABSTRACT",#N/A,FALSE,"25C WADHAL ABSTRACT";"CLAIM 25C WADHAL COMPENSATION",#N/A,FALSE,"25C WADHAL COMPENSATION";"CLAIM 25C WADHAL LOSS OF PROD. LABOUR",#N/A,FALSE,"25C WADHAL LOSS OF PROD. LABOUR";"CLAIM 25C WADHAL LOSS OF PROD. PLANT",#N/A,FALSE,"25C WADHAL LOSS OF PROD. PLANT";"CLAIM 25C MANGLAD ABSTRACT",#N/A,FALSE,"25C MANGLAD ABSTRACT";"CLAIM 25C MANGLAD COMPENSATION",#N/A,FALSE,"25C MANGLAD COMPENSATION";"CLAIM 25C MANGLAD LOSS OF PROD. LABOUR",#N/A,FALSE,"25C MANGLAD LOSS OF PROD.LABOUR";"CLAIM 25C MANGLAD LOSS OF PROD. PLANT",#N/A,FALSE,"25C MANGLAD LOSS OF PROD. PLANT";"CLAIM 25C RATTANPUR ABSTRACT",#N/A,FALSE,"25C RATTANPUR ABSTRACT";"CLAIM 25C RATTANPUR COMPENSATION",#N/A,FALSE,"25C RATTANPUR COMPENSATION";"CLAIM 25C RATT. LOSS OF PROD. LABOUR",#N/A,FALSE,"25C RATTAN.LOSS OF PROD. LABOUR";"CLAIM 25C RATTAN. LOSS OF PROD PLANT",#N/A,FALSE,"25C RATTAN. LOSS OF PROD. PLANT";"CLAIM 25C 6th FACE ABSTRACT",#N/A,FALSE,"25C 6th FACE ABSTRACT";"CLAIM 25C 6th FACE COMPENSATION",#N/A,FALSE,"25C 6th FACE COMPENSATION";"CLAIM 25C 6th LOSS OF PROD . LABOUR",#N/A,FALSE,"25C 6th LOSS OF PROD. LABOUR";"CLAIM 25C 6th LOSS OF PROD. PLANT",#N/A,FALSE,"25C 6th LOSS OF PROD. PLANT";"CLAIM 25C SURGE SHAFT ABSTRACT",#N/A,FALSE,"25C SURGE SHAFT ABSTRACT";"CLAIM 25C SURGE SHAFT COMPENSATION",#N/A,FALSE,"25C SURGE SHAFT COMPENSATION";"CLAIM 25C SHAFT LOSS OF PROD. LABOUR",#N/A,FALSE,"25C SHAFT LOSS OF PROD. LABOUR";"CLAIM 25C SHAFT LOSS OF PROD. PLANT",#N/A,FALSE,"25C SHAFT LOSS OF PROD. PLANT";"CLAIM 29",#N/A,FALSE,"CLAIM 29";"CLAIM 27",#N/A,FALSE,"CLAIM 27";"CLAIM 13A 17A ESCALATION ABSTRACT",#N/A,FALSE,"13A &amp; 17A ESCALATION ABSTRACT";"CLAIM 13A 17A ESCAL. LABOUR",#N/A,FALSE,"13A &amp; 17A ESCAL. LABOUR";"CLAIM 13A 17A ESCAL. FUEL",#N/A,FALSE,"13A &amp; 17A ESCAL. FUEL";"CLAIM 13A 17A ESCALATION wpi",#N/A,FALSE,"13A &amp; 17A ESCALATION - wpi";"CLAIM 13A 17A ESCAL. weighted wpi",#N/A,FALSE,"13A &amp; 17A ESCAL. weighted wpi";"CLAIM 13A 17A ESCAL. OTEHR MATERIAL",#N/A,FALSE,"13A &amp; 17A ESCAL. OTHER MATERIAL"}</definedName>
    <definedName name="wrn.DRB._.CLAIMS._.FOR._.BILL._.A4._.SIZE." localSheetId="3" hidden="1">{"CLAIM 3A",#N/A,FALSE,"CLAIM 3A";"CLAIM 4A",#N/A,FALSE,"CLAIM 4A";"CLAIM 5A CEM EXP STEEL ABSTRACT",#N/A,FALSE,"CLAIM 5A CEM&amp;EXP&amp;STEEL ABSTRACT";"CLAIM 5A CEMENT ROAD TAX INVOICE",#N/A,FALSE,"CLAIM 5A CEMENT ROADTAX INVOICE";"CLAIM 5A EXPL ROAD TAX INVOICE",#N/A,FALSE,"CLAIM 5A EXPLOS ROADTAX INVOICE";"CLAIM 5A CEM ADD. GOOD TAX INVOICE",#N/A,FALSE,"CLAIM5A CEM ADD.GOODTAX INVOICE";"CLAIM 5A EXP ADD. GOOD TAX INVOICE",#N/A,FALSE,"CLAIM5A EXP ADD.GOODTAX INVOICE";"CLAIM 5A STEEL ADD. GOOD TAX INVOICE",#N/A,FALSE,"CLAIM5A STEEL ADD.GOOD TAX INV.";"CLAIM 5A OTHER TAX ABSTRACT",#N/A,FALSE,"CLAIM 5A OTHER TAX ABSTRACT";"CLAIM 5A PASS GOOD TAX INVOICE",#N/A,FALSE,"CLAIM 5A PASS&amp;GOOD TAX INVOICE";"CLAIM 5A INSUR PREMIUM INVOICE",#N/A,FALSE,"CLAIM 5A INSUR.PREMIUM INVOICE";"CLAIM 6A",#N/A,FALSE,"CLAIM 6A";"CLAIM 7",#N/A,FALSE,"CLAIM 7";"CLAIM 10",#N/A,FALSE,"CLAIM 10";"CLAIM 11",#N/A,FALSE,"CLAIM 11";"CLAIM 12",#N/A,FALSE,"CLAIM 12";"CLAIM 13A",#N/A,FALSE,"CLAIM 13A";"CLAIM 15",#N/A,FALSE,"CLAIM 15";"CLAIM 16",#N/A,FALSE,"CLAIM 16";"CLAIM 17A",#N/A,FALSE,"CLAIM 17A";"CLAIM 18",#N/A,FALSE,"CLAIM 18";"CLAIM 21",#N/A,FALSE,"CLAIM 21";"CLAIM 20",#N/A,FALSE,"CLAIM 20";"CLAIM 22",#N/A,FALSE,"CLAIM 22";"CLAIM 23",#N/A,FALSE,"CLAIM 23";"CLAIM 25C WADHAL ABSTRACT",#N/A,FALSE,"25C WADHAL ABSTRACT";"CLAIM 25C WADHAL COMPENSATION",#N/A,FALSE,"25C WADHAL COMPENSATION";"CLAIM 25C WADHAL LOSS OF PROD. LABOUR",#N/A,FALSE,"25C WADHAL LOSS OF PROD. LABOUR";"CLAIM 25C WADHAL LOSS OF PROD. PLANT",#N/A,FALSE,"25C WADHAL LOSS OF PROD. PLANT";"CLAIM 25C MANGLAD ABSTRACT",#N/A,FALSE,"25C MANGLAD ABSTRACT";"CLAIM 25C MANGLAD COMPENSATION",#N/A,FALSE,"25C MANGLAD COMPENSATION";"CLAIM 25C MANGLAD LOSS OF PROD. LABOUR",#N/A,FALSE,"25C MANGLAD LOSS OF PROD.LABOUR";"CLAIM 25C MANGLAD LOSS OF PROD. PLANT",#N/A,FALSE,"25C MANGLAD LOSS OF PROD. PLANT";"CLAIM 25C RATTANPUR ABSTRACT",#N/A,FALSE,"25C RATTANPUR ABSTRACT";"CLAIM 25C RATTANPUR COMPENSATION",#N/A,FALSE,"25C RATTANPUR COMPENSATION";"CLAIM 25C RATT. LOSS OF PROD. LABOUR",#N/A,FALSE,"25C RATTAN.LOSS OF PROD. LABOUR";"CLAIM 25C RATTAN. LOSS OF PROD PLANT",#N/A,FALSE,"25C RATTAN. LOSS OF PROD. PLANT";"CLAIM 25C 6th FACE ABSTRACT",#N/A,FALSE,"25C 6th FACE ABSTRACT";"CLAIM 25C 6th FACE COMPENSATION",#N/A,FALSE,"25C 6th FACE COMPENSATION";"CLAIM 25C 6th LOSS OF PROD . LABOUR",#N/A,FALSE,"25C 6th LOSS OF PROD. LABOUR";"CLAIM 25C 6th LOSS OF PROD. PLANT",#N/A,FALSE,"25C 6th LOSS OF PROD. PLANT";"CLAIM 25C SURGE SHAFT ABSTRACT",#N/A,FALSE,"25C SURGE SHAFT ABSTRACT";"CLAIM 25C SURGE SHAFT COMPENSATION",#N/A,FALSE,"25C SURGE SHAFT COMPENSATION";"CLAIM 25C SHAFT LOSS OF PROD. LABOUR",#N/A,FALSE,"25C SHAFT LOSS OF PROD. LABOUR";"CLAIM 25C SHAFT LOSS OF PROD. PLANT",#N/A,FALSE,"25C SHAFT LOSS OF PROD. PLANT";"CLAIM 29",#N/A,FALSE,"CLAIM 29";"CLAIM 27",#N/A,FALSE,"CLAIM 27";"CLAIM 13A 17A ESCALATION ABSTRACT",#N/A,FALSE,"13A &amp; 17A ESCALATION ABSTRACT";"CLAIM 13A 17A ESCAL. LABOUR",#N/A,FALSE,"13A &amp; 17A ESCAL. LABOUR";"CLAIM 13A 17A ESCAL. FUEL",#N/A,FALSE,"13A &amp; 17A ESCAL. FUEL";"CLAIM 13A 17A ESCALATION wpi",#N/A,FALSE,"13A &amp; 17A ESCALATION - wpi";"CLAIM 13A 17A ESCAL. weighted wpi",#N/A,FALSE,"13A &amp; 17A ESCAL. weighted wpi";"CLAIM 13A 17A ESCAL. OTEHR MATERIAL",#N/A,FALSE,"13A &amp; 17A ESCAL. OTHER MATERIAL"}</definedName>
    <definedName name="wrn.DRB._.CLAIMS._.FOR._.BILL._.A4._.SIZE." localSheetId="4" hidden="1">{"CLAIM 3A",#N/A,FALSE,"CLAIM 3A";"CLAIM 4A",#N/A,FALSE,"CLAIM 4A";"CLAIM 5A CEM EXP STEEL ABSTRACT",#N/A,FALSE,"CLAIM 5A CEM&amp;EXP&amp;STEEL ABSTRACT";"CLAIM 5A CEMENT ROAD TAX INVOICE",#N/A,FALSE,"CLAIM 5A CEMENT ROADTAX INVOICE";"CLAIM 5A EXPL ROAD TAX INVOICE",#N/A,FALSE,"CLAIM 5A EXPLOS ROADTAX INVOICE";"CLAIM 5A CEM ADD. GOOD TAX INVOICE",#N/A,FALSE,"CLAIM5A CEM ADD.GOODTAX INVOICE";"CLAIM 5A EXP ADD. GOOD TAX INVOICE",#N/A,FALSE,"CLAIM5A EXP ADD.GOODTAX INVOICE";"CLAIM 5A STEEL ADD. GOOD TAX INVOICE",#N/A,FALSE,"CLAIM5A STEEL ADD.GOOD TAX INV.";"CLAIM 5A OTHER TAX ABSTRACT",#N/A,FALSE,"CLAIM 5A OTHER TAX ABSTRACT";"CLAIM 5A PASS GOOD TAX INVOICE",#N/A,FALSE,"CLAIM 5A PASS&amp;GOOD TAX INVOICE";"CLAIM 5A INSUR PREMIUM INVOICE",#N/A,FALSE,"CLAIM 5A INSUR.PREMIUM INVOICE";"CLAIM 6A",#N/A,FALSE,"CLAIM 6A";"CLAIM 7",#N/A,FALSE,"CLAIM 7";"CLAIM 10",#N/A,FALSE,"CLAIM 10";"CLAIM 11",#N/A,FALSE,"CLAIM 11";"CLAIM 12",#N/A,FALSE,"CLAIM 12";"CLAIM 13A",#N/A,FALSE,"CLAIM 13A";"CLAIM 15",#N/A,FALSE,"CLAIM 15";"CLAIM 16",#N/A,FALSE,"CLAIM 16";"CLAIM 17A",#N/A,FALSE,"CLAIM 17A";"CLAIM 18",#N/A,FALSE,"CLAIM 18";"CLAIM 21",#N/A,FALSE,"CLAIM 21";"CLAIM 20",#N/A,FALSE,"CLAIM 20";"CLAIM 22",#N/A,FALSE,"CLAIM 22";"CLAIM 23",#N/A,FALSE,"CLAIM 23";"CLAIM 25C WADHAL ABSTRACT",#N/A,FALSE,"25C WADHAL ABSTRACT";"CLAIM 25C WADHAL COMPENSATION",#N/A,FALSE,"25C WADHAL COMPENSATION";"CLAIM 25C WADHAL LOSS OF PROD. LABOUR",#N/A,FALSE,"25C WADHAL LOSS OF PROD. LABOUR";"CLAIM 25C WADHAL LOSS OF PROD. PLANT",#N/A,FALSE,"25C WADHAL LOSS OF PROD. PLANT";"CLAIM 25C MANGLAD ABSTRACT",#N/A,FALSE,"25C MANGLAD ABSTRACT";"CLAIM 25C MANGLAD COMPENSATION",#N/A,FALSE,"25C MANGLAD COMPENSATION";"CLAIM 25C MANGLAD LOSS OF PROD. LABOUR",#N/A,FALSE,"25C MANGLAD LOSS OF PROD.LABOUR";"CLAIM 25C MANGLAD LOSS OF PROD. PLANT",#N/A,FALSE,"25C MANGLAD LOSS OF PROD. PLANT";"CLAIM 25C RATTANPUR ABSTRACT",#N/A,FALSE,"25C RATTANPUR ABSTRACT";"CLAIM 25C RATTANPUR COMPENSATION",#N/A,FALSE,"25C RATTANPUR COMPENSATION";"CLAIM 25C RATT. LOSS OF PROD. LABOUR",#N/A,FALSE,"25C RATTAN.LOSS OF PROD. LABOUR";"CLAIM 25C RATTAN. LOSS OF PROD PLANT",#N/A,FALSE,"25C RATTAN. LOSS OF PROD. PLANT";"CLAIM 25C 6th FACE ABSTRACT",#N/A,FALSE,"25C 6th FACE ABSTRACT";"CLAIM 25C 6th FACE COMPENSATION",#N/A,FALSE,"25C 6th FACE COMPENSATION";"CLAIM 25C 6th LOSS OF PROD . LABOUR",#N/A,FALSE,"25C 6th LOSS OF PROD. LABOUR";"CLAIM 25C 6th LOSS OF PROD. PLANT",#N/A,FALSE,"25C 6th LOSS OF PROD. PLANT";"CLAIM 25C SURGE SHAFT ABSTRACT",#N/A,FALSE,"25C SURGE SHAFT ABSTRACT";"CLAIM 25C SURGE SHAFT COMPENSATION",#N/A,FALSE,"25C SURGE SHAFT COMPENSATION";"CLAIM 25C SHAFT LOSS OF PROD. LABOUR",#N/A,FALSE,"25C SHAFT LOSS OF PROD. LABOUR";"CLAIM 25C SHAFT LOSS OF PROD. PLANT",#N/A,FALSE,"25C SHAFT LOSS OF PROD. PLANT";"CLAIM 29",#N/A,FALSE,"CLAIM 29";"CLAIM 27",#N/A,FALSE,"CLAIM 27";"CLAIM 13A 17A ESCALATION ABSTRACT",#N/A,FALSE,"13A &amp; 17A ESCALATION ABSTRACT";"CLAIM 13A 17A ESCAL. LABOUR",#N/A,FALSE,"13A &amp; 17A ESCAL. LABOUR";"CLAIM 13A 17A ESCAL. FUEL",#N/A,FALSE,"13A &amp; 17A ESCAL. FUEL";"CLAIM 13A 17A ESCALATION wpi",#N/A,FALSE,"13A &amp; 17A ESCALATION - wpi";"CLAIM 13A 17A ESCAL. weighted wpi",#N/A,FALSE,"13A &amp; 17A ESCAL. weighted wpi";"CLAIM 13A 17A ESCAL. OTEHR MATERIAL",#N/A,FALSE,"13A &amp; 17A ESCAL. OTHER MATERIAL"}</definedName>
    <definedName name="wrn.DRB._.CLAIMS._.FOR._.BILL._.A4._.SIZE." localSheetId="0" hidden="1">{"CLAIM 3A",#N/A,FALSE,"CLAIM 3A";"CLAIM 4A",#N/A,FALSE,"CLAIM 4A";"CLAIM 5A CEM EXP STEEL ABSTRACT",#N/A,FALSE,"CLAIM 5A CEM&amp;EXP&amp;STEEL ABSTRACT";"CLAIM 5A CEMENT ROAD TAX INVOICE",#N/A,FALSE,"CLAIM 5A CEMENT ROADTAX INVOICE";"CLAIM 5A EXPL ROAD TAX INVOICE",#N/A,FALSE,"CLAIM 5A EXPLOS ROADTAX INVOICE";"CLAIM 5A CEM ADD. GOOD TAX INVOICE",#N/A,FALSE,"CLAIM5A CEM ADD.GOODTAX INVOICE";"CLAIM 5A EXP ADD. GOOD TAX INVOICE",#N/A,FALSE,"CLAIM5A EXP ADD.GOODTAX INVOICE";"CLAIM 5A STEEL ADD. GOOD TAX INVOICE",#N/A,FALSE,"CLAIM5A STEEL ADD.GOOD TAX INV.";"CLAIM 5A OTHER TAX ABSTRACT",#N/A,FALSE,"CLAIM 5A OTHER TAX ABSTRACT";"CLAIM 5A PASS GOOD TAX INVOICE",#N/A,FALSE,"CLAIM 5A PASS&amp;GOOD TAX INVOICE";"CLAIM 5A INSUR PREMIUM INVOICE",#N/A,FALSE,"CLAIM 5A INSUR.PREMIUM INVOICE";"CLAIM 6A",#N/A,FALSE,"CLAIM 6A";"CLAIM 7",#N/A,FALSE,"CLAIM 7";"CLAIM 10",#N/A,FALSE,"CLAIM 10";"CLAIM 11",#N/A,FALSE,"CLAIM 11";"CLAIM 12",#N/A,FALSE,"CLAIM 12";"CLAIM 13A",#N/A,FALSE,"CLAIM 13A";"CLAIM 15",#N/A,FALSE,"CLAIM 15";"CLAIM 16",#N/A,FALSE,"CLAIM 16";"CLAIM 17A",#N/A,FALSE,"CLAIM 17A";"CLAIM 18",#N/A,FALSE,"CLAIM 18";"CLAIM 21",#N/A,FALSE,"CLAIM 21";"CLAIM 20",#N/A,FALSE,"CLAIM 20";"CLAIM 22",#N/A,FALSE,"CLAIM 22";"CLAIM 23",#N/A,FALSE,"CLAIM 23";"CLAIM 25C WADHAL ABSTRACT",#N/A,FALSE,"25C WADHAL ABSTRACT";"CLAIM 25C WADHAL COMPENSATION",#N/A,FALSE,"25C WADHAL COMPENSATION";"CLAIM 25C WADHAL LOSS OF PROD. LABOUR",#N/A,FALSE,"25C WADHAL LOSS OF PROD. LABOUR";"CLAIM 25C WADHAL LOSS OF PROD. PLANT",#N/A,FALSE,"25C WADHAL LOSS OF PROD. PLANT";"CLAIM 25C MANGLAD ABSTRACT",#N/A,FALSE,"25C MANGLAD ABSTRACT";"CLAIM 25C MANGLAD COMPENSATION",#N/A,FALSE,"25C MANGLAD COMPENSATION";"CLAIM 25C MANGLAD LOSS OF PROD. LABOUR",#N/A,FALSE,"25C MANGLAD LOSS OF PROD.LABOUR";"CLAIM 25C MANGLAD LOSS OF PROD. PLANT",#N/A,FALSE,"25C MANGLAD LOSS OF PROD. PLANT";"CLAIM 25C RATTANPUR ABSTRACT",#N/A,FALSE,"25C RATTANPUR ABSTRACT";"CLAIM 25C RATTANPUR COMPENSATION",#N/A,FALSE,"25C RATTANPUR COMPENSATION";"CLAIM 25C RATT. LOSS OF PROD. LABOUR",#N/A,FALSE,"25C RATTAN.LOSS OF PROD. LABOUR";"CLAIM 25C RATTAN. LOSS OF PROD PLANT",#N/A,FALSE,"25C RATTAN. LOSS OF PROD. PLANT";"CLAIM 25C 6th FACE ABSTRACT",#N/A,FALSE,"25C 6th FACE ABSTRACT";"CLAIM 25C 6th FACE COMPENSATION",#N/A,FALSE,"25C 6th FACE COMPENSATION";"CLAIM 25C 6th LOSS OF PROD . LABOUR",#N/A,FALSE,"25C 6th LOSS OF PROD. LABOUR";"CLAIM 25C 6th LOSS OF PROD. PLANT",#N/A,FALSE,"25C 6th LOSS OF PROD. PLANT";"CLAIM 25C SURGE SHAFT ABSTRACT",#N/A,FALSE,"25C SURGE SHAFT ABSTRACT";"CLAIM 25C SURGE SHAFT COMPENSATION",#N/A,FALSE,"25C SURGE SHAFT COMPENSATION";"CLAIM 25C SHAFT LOSS OF PROD. LABOUR",#N/A,FALSE,"25C SHAFT LOSS OF PROD. LABOUR";"CLAIM 25C SHAFT LOSS OF PROD. PLANT",#N/A,FALSE,"25C SHAFT LOSS OF PROD. PLANT";"CLAIM 29",#N/A,FALSE,"CLAIM 29";"CLAIM 27",#N/A,FALSE,"CLAIM 27";"CLAIM 13A 17A ESCALATION ABSTRACT",#N/A,FALSE,"13A &amp; 17A ESCALATION ABSTRACT";"CLAIM 13A 17A ESCAL. LABOUR",#N/A,FALSE,"13A &amp; 17A ESCAL. LABOUR";"CLAIM 13A 17A ESCAL. FUEL",#N/A,FALSE,"13A &amp; 17A ESCAL. FUEL";"CLAIM 13A 17A ESCALATION wpi",#N/A,FALSE,"13A &amp; 17A ESCALATION - wpi";"CLAIM 13A 17A ESCAL. weighted wpi",#N/A,FALSE,"13A &amp; 17A ESCAL. weighted wpi";"CLAIM 13A 17A ESCAL. OTEHR MATERIAL",#N/A,FALSE,"13A &amp; 17A ESCAL. OTHER MATERIAL"}</definedName>
    <definedName name="wrn.DRB._.CLAIMS._.FOR._.BILL._.A4._.SIZE." hidden="1">{"CLAIM 3A",#N/A,FALSE,"CLAIM 3A";"CLAIM 4A",#N/A,FALSE,"CLAIM 4A";"CLAIM 5A CEM EXP STEEL ABSTRACT",#N/A,FALSE,"CLAIM 5A CEM&amp;EXP&amp;STEEL ABSTRACT";"CLAIM 5A CEMENT ROAD TAX INVOICE",#N/A,FALSE,"CLAIM 5A CEMENT ROADTAX INVOICE";"CLAIM 5A EXPL ROAD TAX INVOICE",#N/A,FALSE,"CLAIM 5A EXPLOS ROADTAX INVOICE";"CLAIM 5A CEM ADD. GOOD TAX INVOICE",#N/A,FALSE,"CLAIM5A CEM ADD.GOODTAX INVOICE";"CLAIM 5A EXP ADD. GOOD TAX INVOICE",#N/A,FALSE,"CLAIM5A EXP ADD.GOODTAX INVOICE";"CLAIM 5A STEEL ADD. GOOD TAX INVOICE",#N/A,FALSE,"CLAIM5A STEEL ADD.GOOD TAX INV.";"CLAIM 5A OTHER TAX ABSTRACT",#N/A,FALSE,"CLAIM 5A OTHER TAX ABSTRACT";"CLAIM 5A PASS GOOD TAX INVOICE",#N/A,FALSE,"CLAIM 5A PASS&amp;GOOD TAX INVOICE";"CLAIM 5A INSUR PREMIUM INVOICE",#N/A,FALSE,"CLAIM 5A INSUR.PREMIUM INVOICE";"CLAIM 6A",#N/A,FALSE,"CLAIM 6A";"CLAIM 7",#N/A,FALSE,"CLAIM 7";"CLAIM 10",#N/A,FALSE,"CLAIM 10";"CLAIM 11",#N/A,FALSE,"CLAIM 11";"CLAIM 12",#N/A,FALSE,"CLAIM 12";"CLAIM 13A",#N/A,FALSE,"CLAIM 13A";"CLAIM 15",#N/A,FALSE,"CLAIM 15";"CLAIM 16",#N/A,FALSE,"CLAIM 16";"CLAIM 17A",#N/A,FALSE,"CLAIM 17A";"CLAIM 18",#N/A,FALSE,"CLAIM 18";"CLAIM 21",#N/A,FALSE,"CLAIM 21";"CLAIM 20",#N/A,FALSE,"CLAIM 20";"CLAIM 22",#N/A,FALSE,"CLAIM 22";"CLAIM 23",#N/A,FALSE,"CLAIM 23";"CLAIM 25C WADHAL ABSTRACT",#N/A,FALSE,"25C WADHAL ABSTRACT";"CLAIM 25C WADHAL COMPENSATION",#N/A,FALSE,"25C WADHAL COMPENSATION";"CLAIM 25C WADHAL LOSS OF PROD. LABOUR",#N/A,FALSE,"25C WADHAL LOSS OF PROD. LABOUR";"CLAIM 25C WADHAL LOSS OF PROD. PLANT",#N/A,FALSE,"25C WADHAL LOSS OF PROD. PLANT";"CLAIM 25C MANGLAD ABSTRACT",#N/A,FALSE,"25C MANGLAD ABSTRACT";"CLAIM 25C MANGLAD COMPENSATION",#N/A,FALSE,"25C MANGLAD COMPENSATION";"CLAIM 25C MANGLAD LOSS OF PROD. LABOUR",#N/A,FALSE,"25C MANGLAD LOSS OF PROD.LABOUR";"CLAIM 25C MANGLAD LOSS OF PROD. PLANT",#N/A,FALSE,"25C MANGLAD LOSS OF PROD. PLANT";"CLAIM 25C RATTANPUR ABSTRACT",#N/A,FALSE,"25C RATTANPUR ABSTRACT";"CLAIM 25C RATTANPUR COMPENSATION",#N/A,FALSE,"25C RATTANPUR COMPENSATION";"CLAIM 25C RATT. LOSS OF PROD. LABOUR",#N/A,FALSE,"25C RATTAN.LOSS OF PROD. LABOUR";"CLAIM 25C RATTAN. LOSS OF PROD PLANT",#N/A,FALSE,"25C RATTAN. LOSS OF PROD. PLANT";"CLAIM 25C 6th FACE ABSTRACT",#N/A,FALSE,"25C 6th FACE ABSTRACT";"CLAIM 25C 6th FACE COMPENSATION",#N/A,FALSE,"25C 6th FACE COMPENSATION";"CLAIM 25C 6th LOSS OF PROD . LABOUR",#N/A,FALSE,"25C 6th LOSS OF PROD. LABOUR";"CLAIM 25C 6th LOSS OF PROD. PLANT",#N/A,FALSE,"25C 6th LOSS OF PROD. PLANT";"CLAIM 25C SURGE SHAFT ABSTRACT",#N/A,FALSE,"25C SURGE SHAFT ABSTRACT";"CLAIM 25C SURGE SHAFT COMPENSATION",#N/A,FALSE,"25C SURGE SHAFT COMPENSATION";"CLAIM 25C SHAFT LOSS OF PROD. LABOUR",#N/A,FALSE,"25C SHAFT LOSS OF PROD. LABOUR";"CLAIM 25C SHAFT LOSS OF PROD. PLANT",#N/A,FALSE,"25C SHAFT LOSS OF PROD. PLANT";"CLAIM 29",#N/A,FALSE,"CLAIM 29";"CLAIM 27",#N/A,FALSE,"CLAIM 27";"CLAIM 13A 17A ESCALATION ABSTRACT",#N/A,FALSE,"13A &amp; 17A ESCALATION ABSTRACT";"CLAIM 13A 17A ESCAL. LABOUR",#N/A,FALSE,"13A &amp; 17A ESCAL. LABOUR";"CLAIM 13A 17A ESCAL. FUEL",#N/A,FALSE,"13A &amp; 17A ESCAL. FUEL";"CLAIM 13A 17A ESCALATION wpi",#N/A,FALSE,"13A &amp; 17A ESCALATION - wpi";"CLAIM 13A 17A ESCAL. weighted wpi",#N/A,FALSE,"13A &amp; 17A ESCAL. weighted wpi";"CLAIM 13A 17A ESCAL. OTEHR MATERIAL",#N/A,FALSE,"13A &amp; 17A ESCAL. OTHER MATERIAL"}</definedName>
    <definedName name="wrn.ExitAndSalesAssumptions." localSheetId="5" hidden="1">{#N/A,#N/A,FALSE,"ExitStratigy"}</definedName>
    <definedName name="wrn.ExitAndSalesAssumptions." localSheetId="3" hidden="1">{#N/A,#N/A,FALSE,"ExitStratigy"}</definedName>
    <definedName name="wrn.ExitAndSalesAssumptions." localSheetId="4" hidden="1">{#N/A,#N/A,FALSE,"ExitStratigy"}</definedName>
    <definedName name="wrn.ExitAndSalesAssumptions." localSheetId="0" hidden="1">{#N/A,#N/A,FALSE,"ExitStratigy"}</definedName>
    <definedName name="wrn.ExitAndSalesAssumptions." hidden="1">{#N/A,#N/A,FALSE,"ExitStratigy"}</definedName>
    <definedName name="wrn.Fair._.Share._.Calcs." localSheetId="5" hidden="1">{#N/A,#N/A,FALSE,"Fair Share"}</definedName>
    <definedName name="wrn.Fair._.Share._.Calcs." localSheetId="3" hidden="1">{#N/A,#N/A,FALSE,"Fair Share"}</definedName>
    <definedName name="wrn.Fair._.Share._.Calcs." localSheetId="4" hidden="1">{#N/A,#N/A,FALSE,"Fair Share"}</definedName>
    <definedName name="wrn.Fair._.Share._.Calcs." localSheetId="0" hidden="1">{#N/A,#N/A,FALSE,"Fair Share"}</definedName>
    <definedName name="wrn.Fair._.Share._.Calcs." hidden="1">{#N/A,#N/A,FALSE,"Fair Share"}</definedName>
    <definedName name="wrn.FINAL._.ACCOUNT." localSheetId="5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ACCOUNT." localSheetId="3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ACCOUNT." localSheetId="4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ACCOUNT." localSheetId="0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ACCOUNT.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ESTIMATE." localSheetId="5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3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4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0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hidden="1">{#N/A,#N/A,FALSE,"ProjInfo";#N/A,#N/A,FALSE,"Params";#N/A,#N/A,FALSE,"Q&amp;AE";#N/A,#N/A,FALSE,"CostCompE";#N/A,#N/A,FALSE,"SummaryE";#N/A,#N/A,FALSE,"PayItem";#N/A,#N/A,FALSE,"Detail";#N/A,#N/A,FALSE,"ReconE"}</definedName>
    <definedName name="wrn.Final._.Output." localSheetId="5" hidden="1">{#N/A,#N/A,FALSE,"Final Output"}</definedName>
    <definedName name="wrn.Final._.Output." localSheetId="3" hidden="1">{#N/A,#N/A,FALSE,"Final Output"}</definedName>
    <definedName name="wrn.Final._.Output." localSheetId="4" hidden="1">{#N/A,#N/A,FALSE,"Final Output"}</definedName>
    <definedName name="wrn.Final._.Output." localSheetId="0" hidden="1">{#N/A,#N/A,FALSE,"Final Output"}</definedName>
    <definedName name="wrn.Final._.Output." hidden="1">{#N/A,#N/A,FALSE,"Final Output"}</definedName>
    <definedName name="wrn.Final._.Valuation." localSheetId="5" hidden="1">{"Valuation",#N/A,FALSE,"VALUATION";"Practical Completion",#N/A,FALSE,"RETENTION STATEMENT";"Progress Chart",#N/A,FALSE,"PROGRESS GRAPH"}</definedName>
    <definedName name="wrn.Final._.Valuation." localSheetId="3" hidden="1">{"Valuation",#N/A,FALSE,"VALUATION";"Practical Completion",#N/A,FALSE,"RETENTION STATEMENT";"Progress Chart",#N/A,FALSE,"PROGRESS GRAPH"}</definedName>
    <definedName name="wrn.Final._.Valuation." localSheetId="4" hidden="1">{"Valuation",#N/A,FALSE,"VALUATION";"Practical Completion",#N/A,FALSE,"RETENTION STATEMENT";"Progress Chart",#N/A,FALSE,"PROGRESS GRAPH"}</definedName>
    <definedName name="wrn.Final._.Valuation." localSheetId="0" hidden="1">{"Valuation",#N/A,FALSE,"VALUATION";"Practical Completion",#N/A,FALSE,"RETENTION STATEMENT";"Progress Chart",#N/A,FALSE,"PROGRESS GRAPH"}</definedName>
    <definedName name="wrn.Final._.Valuation." hidden="1">{"Valuation",#N/A,FALSE,"VALUATION";"Practical Completion",#N/A,FALSE,"RETENTION STATEMENT";"Progress Chart",#N/A,FALSE,"PROGRESS GRAPH"}</definedName>
    <definedName name="wrn.FINANCIAL._.REPORT." localSheetId="5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ANCIAL._.REPORT." localSheetId="3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ANCIAL._.REPORT." localSheetId="4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ANCIAL._.REPORT." localSheetId="0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ANCIAL._.REPORT.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Stats." localSheetId="5" hidden="1">{#N/A,#N/A,FALSE,"BS-lead";#N/A,#N/A,FALSE,"BS- cladding";#N/A,#N/A,FALSE,"BS-GRC";#N/A,#N/A,FALSE,"P&amp;L-Lead";#N/A,#N/A,FALSE,"P&amp;L-Cladding";#N/A,#N/A,FALSE,"P&amp;L-GRC"}</definedName>
    <definedName name="wrn.FinStats." localSheetId="3" hidden="1">{#N/A,#N/A,FALSE,"BS-lead";#N/A,#N/A,FALSE,"BS- cladding";#N/A,#N/A,FALSE,"BS-GRC";#N/A,#N/A,FALSE,"P&amp;L-Lead";#N/A,#N/A,FALSE,"P&amp;L-Cladding";#N/A,#N/A,FALSE,"P&amp;L-GRC"}</definedName>
    <definedName name="wrn.FinStats." localSheetId="4" hidden="1">{#N/A,#N/A,FALSE,"BS-lead";#N/A,#N/A,FALSE,"BS- cladding";#N/A,#N/A,FALSE,"BS-GRC";#N/A,#N/A,FALSE,"P&amp;L-Lead";#N/A,#N/A,FALSE,"P&amp;L-Cladding";#N/A,#N/A,FALSE,"P&amp;L-GRC"}</definedName>
    <definedName name="wrn.FinStats." localSheetId="0" hidden="1">{#N/A,#N/A,FALSE,"BS-lead";#N/A,#N/A,FALSE,"BS- cladding";#N/A,#N/A,FALSE,"BS-GRC";#N/A,#N/A,FALSE,"P&amp;L-Lead";#N/A,#N/A,FALSE,"P&amp;L-Cladding";#N/A,#N/A,FALSE,"P&amp;L-GRC"}</definedName>
    <definedName name="wrn.FinStats." hidden="1">{#N/A,#N/A,FALSE,"BS-lead";#N/A,#N/A,FALSE,"BS- cladding";#N/A,#N/A,FALSE,"BS-GRC";#N/A,#N/A,FALSE,"P&amp;L-Lead";#N/A,#N/A,FALSE,"P&amp;L-Cladding";#N/A,#N/A,FALSE,"P&amp;L-GRC"}</definedName>
    <definedName name="wrn.Fuel._.oil._.option." localSheetId="5" hidden="1">{"FUEL OIL",#N/A,FALSE,"Option"}</definedName>
    <definedName name="wrn.Fuel._.oil._.option." localSheetId="3" hidden="1">{"FUEL OIL",#N/A,FALSE,"Option"}</definedName>
    <definedName name="wrn.Fuel._.oil._.option." localSheetId="4" hidden="1">{"FUEL OIL",#N/A,FALSE,"Option"}</definedName>
    <definedName name="wrn.Fuel._.oil._.option." localSheetId="0" hidden="1">{"FUEL OIL",#N/A,FALSE,"Option"}</definedName>
    <definedName name="wrn.Fuel._.oil._.option." hidden="1">{"FUEL OIL",#N/A,FALSE,"Option"}</definedName>
    <definedName name="wrn.full." localSheetId="5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3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4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0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_.Financials." localSheetId="5" hidden="1">{#N/A,#N/A,TRUE,"Financials";#N/A,#N/A,TRUE,"Operating Statistics";#N/A,#N/A,TRUE,"Capex &amp; Depreciation";#N/A,#N/A,TRUE,"Debt"}</definedName>
    <definedName name="wrn.Full._.Financials." localSheetId="3" hidden="1">{#N/A,#N/A,TRUE,"Financials";#N/A,#N/A,TRUE,"Operating Statistics";#N/A,#N/A,TRUE,"Capex &amp; Depreciation";#N/A,#N/A,TRUE,"Debt"}</definedName>
    <definedName name="wrn.Full._.Financials." localSheetId="4" hidden="1">{#N/A,#N/A,TRUE,"Financials";#N/A,#N/A,TRUE,"Operating Statistics";#N/A,#N/A,TRUE,"Capex &amp; Depreciation";#N/A,#N/A,TRUE,"Debt"}</definedName>
    <definedName name="wrn.Full._.Financials." localSheetId="0" hidden="1">{#N/A,#N/A,TRUE,"Financials";#N/A,#N/A,TRUE,"Operating Statistics";#N/A,#N/A,TRUE,"Capex &amp; Depreciation";#N/A,#N/A,TRUE,"Debt"}</definedName>
    <definedName name="wrn.Full._.Financials." hidden="1">{#N/A,#N/A,TRUE,"Financials";#N/A,#N/A,TRUE,"Operating Statistics";#N/A,#N/A,TRUE,"Capex &amp; Depreciation";#N/A,#N/A,TRUE,"Debt"}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s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s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s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GRAPHS." localSheetId="5" hidden="1">{#N/A,#N/A,FALSE,"ACQ_GRAPHS";#N/A,#N/A,FALSE,"T_1 GRAPHS";#N/A,#N/A,FALSE,"T_2 GRAPHS";#N/A,#N/A,FALSE,"COMB_GRAPHS"}</definedName>
    <definedName name="wrn.GRAPHS." localSheetId="3" hidden="1">{#N/A,#N/A,FALSE,"ACQ_GRAPHS";#N/A,#N/A,FALSE,"T_1 GRAPHS";#N/A,#N/A,FALSE,"T_2 GRAPHS";#N/A,#N/A,FALSE,"COMB_GRAPHS"}</definedName>
    <definedName name="wrn.GRAPHS." localSheetId="4" hidden="1">{#N/A,#N/A,FALSE,"ACQ_GRAPHS";#N/A,#N/A,FALSE,"T_1 GRAPHS";#N/A,#N/A,FALSE,"T_2 GRAPHS";#N/A,#N/A,FALSE,"COMB_GRAPHS"}</definedName>
    <definedName name="wrn.GRAPHS." localSheetId="0" hidden="1">{#N/A,#N/A,FALSE,"ACQ_GRAPHS";#N/A,#N/A,FALSE,"T_1 GRAPHS";#N/A,#N/A,FALSE,"T_2 GRAPHS";#N/A,#N/A,FALSE,"COMB_GRAPHS"}</definedName>
    <definedName name="wrn.GRAPHS." hidden="1">{#N/A,#N/A,FALSE,"ACQ_GRAPHS";#N/A,#N/A,FALSE,"T_1 GRAPHS";#N/A,#N/A,FALSE,"T_2 GRAPHS";#N/A,#N/A,FALSE,"COMB_GRAPHS"}</definedName>
    <definedName name="wrn.Harley._.House." localSheetId="5" hidden="1">{"HarleyHouse",#N/A,FALSE,"Elem Cost( New Bld) "}</definedName>
    <definedName name="wrn.Harley._.House." localSheetId="3" hidden="1">{"HarleyHouse",#N/A,FALSE,"Elem Cost( New Bld) "}</definedName>
    <definedName name="wrn.Harley._.House." localSheetId="4" hidden="1">{"HarleyHouse",#N/A,FALSE,"Elem Cost( New Bld) "}</definedName>
    <definedName name="wrn.Harley._.House." localSheetId="0" hidden="1">{"HarleyHouse",#N/A,FALSE,"Elem Cost( New Bld) "}</definedName>
    <definedName name="wrn.Harley._.House." hidden="1">{"HarleyHouse",#N/A,FALSE,"Elem Cost( New Bld) "}</definedName>
    <definedName name="wrn.Inputs." localSheetId="5" hidden="1">{"Inflation-BaseYear",#N/A,FALSE,"Inputs"}</definedName>
    <definedName name="wrn.Inputs." localSheetId="3" hidden="1">{"Inflation-BaseYear",#N/A,FALSE,"Inputs"}</definedName>
    <definedName name="wrn.Inputs." localSheetId="4" hidden="1">{"Inflation-BaseYear",#N/A,FALSE,"Inputs"}</definedName>
    <definedName name="wrn.Inputs." localSheetId="0" hidden="1">{"Inflation-BaseYear",#N/A,FALSE,"Inputs"}</definedName>
    <definedName name="wrn.Inputs." hidden="1">{"Inflation-BaseYear",#N/A,FALSE,"Inputs"}</definedName>
    <definedName name="wrn.Interim._.Valuation." localSheetId="5" hidden="1">{"Valuation",#N/A,FALSE,"VALUATION";"Standard",#N/A,FALSE,"RETENTION STATEMENT";"Progress Chart",#N/A,FALSE,"PROGRESS GRAPH"}</definedName>
    <definedName name="wrn.Interim._.Valuation." localSheetId="3" hidden="1">{"Valuation",#N/A,FALSE,"VALUATION";"Standard",#N/A,FALSE,"RETENTION STATEMENT";"Progress Chart",#N/A,FALSE,"PROGRESS GRAPH"}</definedName>
    <definedName name="wrn.Interim._.Valuation." localSheetId="4" hidden="1">{"Valuation",#N/A,FALSE,"VALUATION";"Standard",#N/A,FALSE,"RETENTION STATEMENT";"Progress Chart",#N/A,FALSE,"PROGRESS GRAPH"}</definedName>
    <definedName name="wrn.Interim._.Valuation." localSheetId="0" hidden="1">{"Valuation",#N/A,FALSE,"VALUATION";"Standard",#N/A,FALSE,"RETENTION STATEMENT";"Progress Chart",#N/A,FALSE,"PROGRESS GRAPH"}</definedName>
    <definedName name="wrn.Interim._.Valuation." hidden="1">{"Valuation",#N/A,FALSE,"VALUATION";"Standard",#N/A,FALSE,"RETENTION STATEMENT";"Progress Chart",#N/A,FALSE,"PROGRESS GRAPH"}</definedName>
    <definedName name="wrn.Internal._.Detail." localSheetId="5" hidden="1">{"IntDetail",#N/A,FALSE,"Reports";"IntSummary",#N/A,FALSE,"Reports"}</definedName>
    <definedName name="wrn.Internal._.Detail." localSheetId="3" hidden="1">{"IntDetail",#N/A,FALSE,"Reports";"IntSummary",#N/A,FALSE,"Reports"}</definedName>
    <definedName name="wrn.Internal._.Detail." localSheetId="4" hidden="1">{"IntDetail",#N/A,FALSE,"Reports";"IntSummary",#N/A,FALSE,"Reports"}</definedName>
    <definedName name="wrn.Internal._.Detail." localSheetId="0" hidden="1">{"IntDetail",#N/A,FALSE,"Reports";"IntSummary",#N/A,FALSE,"Reports"}</definedName>
    <definedName name="wrn.Internal._.Detail." hidden="1">{"IntDetail",#N/A,FALSE,"Reports";"IntSummary",#N/A,FALSE,"Reports"}</definedName>
    <definedName name="wrn.Investment._.Review." localSheetId="5" hidden="1">{#N/A,#N/A,FALSE,"Proforma Five Yr";#N/A,#N/A,FALSE,"Capital Input";#N/A,#N/A,FALSE,"Calculations";#N/A,#N/A,FALSE,"Transaction Summary-DTW"}</definedName>
    <definedName name="wrn.Investment._.Review." localSheetId="3" hidden="1">{#N/A,#N/A,FALSE,"Proforma Five Yr";#N/A,#N/A,FALSE,"Capital Input";#N/A,#N/A,FALSE,"Calculations";#N/A,#N/A,FALSE,"Transaction Summary-DTW"}</definedName>
    <definedName name="wrn.Investment._.Review." localSheetId="4" hidden="1">{#N/A,#N/A,FALSE,"Proforma Five Yr";#N/A,#N/A,FALSE,"Capital Input";#N/A,#N/A,FALSE,"Calculations";#N/A,#N/A,FALSE,"Transaction Summary-DTW"}</definedName>
    <definedName name="wrn.Investment._.Review." localSheetId="0" hidden="1">{#N/A,#N/A,FALSE,"Proforma Five Yr";#N/A,#N/A,FALSE,"Capital Input";#N/A,#N/A,FALSE,"Calculations";#N/A,#N/A,FALSE,"Transaction Summary-DTW"}</definedName>
    <definedName name="wrn.Investment._.Review." hidden="1">{#N/A,#N/A,FALSE,"Proforma Five Yr";#N/A,#N/A,FALSE,"Capital Input";#N/A,#N/A,FALSE,"Calculations";#N/A,#N/A,FALSE,"Transaction Summary-DTW"}</definedName>
    <definedName name="wrn.item1." localSheetId="5" hidden="1">{#N/A,#N/A,FALSE,"Wadhal";#N/A,#N/A,FALSE,"Manglad U-S";#N/A,#N/A,FALSE,"Manglad D-S";#N/A,#N/A,FALSE,"Ratanpur U-S";#N/A,#N/A,FALSE,"Ratanpur D-S";#N/A,#N/A,FALSE,"VI Face"}</definedName>
    <definedName name="wrn.item1." localSheetId="3" hidden="1">{#N/A,#N/A,FALSE,"Wadhal";#N/A,#N/A,FALSE,"Manglad U-S";#N/A,#N/A,FALSE,"Manglad D-S";#N/A,#N/A,FALSE,"Ratanpur U-S";#N/A,#N/A,FALSE,"Ratanpur D-S";#N/A,#N/A,FALSE,"VI Face"}</definedName>
    <definedName name="wrn.item1." localSheetId="4" hidden="1">{#N/A,#N/A,FALSE,"Wadhal";#N/A,#N/A,FALSE,"Manglad U-S";#N/A,#N/A,FALSE,"Manglad D-S";#N/A,#N/A,FALSE,"Ratanpur U-S";#N/A,#N/A,FALSE,"Ratanpur D-S";#N/A,#N/A,FALSE,"VI Face"}</definedName>
    <definedName name="wrn.item1." localSheetId="0" hidden="1">{#N/A,#N/A,FALSE,"Wadhal";#N/A,#N/A,FALSE,"Manglad U-S";#N/A,#N/A,FALSE,"Manglad D-S";#N/A,#N/A,FALSE,"Ratanpur U-S";#N/A,#N/A,FALSE,"Ratanpur D-S";#N/A,#N/A,FALSE,"VI Face"}</definedName>
    <definedName name="wrn.item1." hidden="1">{#N/A,#N/A,FALSE,"Wadhal";#N/A,#N/A,FALSE,"Manglad U-S";#N/A,#N/A,FALSE,"Manglad D-S";#N/A,#N/A,FALSE,"Ratanpur U-S";#N/A,#N/A,FALSE,"Ratanpur D-S";#N/A,#N/A,FALSE,"VI Face"}</definedName>
    <definedName name="wrn.Latent._.Demand._.Inputs." localSheetId="5" hidden="1">{#N/A,#N/A,FALSE,"Latent"}</definedName>
    <definedName name="wrn.Latent._.Demand._.Inputs." localSheetId="3" hidden="1">{#N/A,#N/A,FALSE,"Latent"}</definedName>
    <definedName name="wrn.Latent._.Demand._.Inputs." localSheetId="4" hidden="1">{#N/A,#N/A,FALSE,"Latent"}</definedName>
    <definedName name="wrn.Latent._.Demand._.Inputs." localSheetId="0" hidden="1">{#N/A,#N/A,FALSE,"Latent"}</definedName>
    <definedName name="wrn.Latent._.Demand._.Inputs." hidden="1">{#N/A,#N/A,FALSE,"Latent"}</definedName>
    <definedName name="wrn.LeadsAPL." localSheetId="5" hidden="1">{#N/A,#N/A,FALSE,"G-Lead";#N/A,#N/A,FALSE,"LT loans";#N/A,#N/A,FALSE,"Reserves";#N/A,#N/A,FALSE,"J-lead";#N/A,#N/A,FALSE,"L-DT-lead";#N/A,#N/A,FALSE,"L-DF-lead";#N/A,#N/A,FALSE,"M associate";#N/A,#N/A,FALSE,"M subsidiary";#N/A,#N/A,FALSE,"P-Lead";#N/A,#N/A,FALSE,"N-Lead";#N/A,#N/A,FALSE,"O-Lead";#N/A,#N/A,FALSE,"G-Lead"}</definedName>
    <definedName name="wrn.LeadsAPL." localSheetId="3" hidden="1">{#N/A,#N/A,FALSE,"G-Lead";#N/A,#N/A,FALSE,"LT loans";#N/A,#N/A,FALSE,"Reserves";#N/A,#N/A,FALSE,"J-lead";#N/A,#N/A,FALSE,"L-DT-lead";#N/A,#N/A,FALSE,"L-DF-lead";#N/A,#N/A,FALSE,"M associate";#N/A,#N/A,FALSE,"M subsidiary";#N/A,#N/A,FALSE,"P-Lead";#N/A,#N/A,FALSE,"N-Lead";#N/A,#N/A,FALSE,"O-Lead";#N/A,#N/A,FALSE,"G-Lead"}</definedName>
    <definedName name="wrn.LeadsAPL." localSheetId="4" hidden="1">{#N/A,#N/A,FALSE,"G-Lead";#N/A,#N/A,FALSE,"LT loans";#N/A,#N/A,FALSE,"Reserves";#N/A,#N/A,FALSE,"J-lead";#N/A,#N/A,FALSE,"L-DT-lead";#N/A,#N/A,FALSE,"L-DF-lead";#N/A,#N/A,FALSE,"M associate";#N/A,#N/A,FALSE,"M subsidiary";#N/A,#N/A,FALSE,"P-Lead";#N/A,#N/A,FALSE,"N-Lead";#N/A,#N/A,FALSE,"O-Lead";#N/A,#N/A,FALSE,"G-Lead"}</definedName>
    <definedName name="wrn.LeadsAPL." localSheetId="0" hidden="1">{#N/A,#N/A,FALSE,"G-Lead";#N/A,#N/A,FALSE,"LT loans";#N/A,#N/A,FALSE,"Reserves";#N/A,#N/A,FALSE,"J-lead";#N/A,#N/A,FALSE,"L-DT-lead";#N/A,#N/A,FALSE,"L-DF-lead";#N/A,#N/A,FALSE,"M associate";#N/A,#N/A,FALSE,"M subsidiary";#N/A,#N/A,FALSE,"P-Lead";#N/A,#N/A,FALSE,"N-Lead";#N/A,#N/A,FALSE,"O-Lead";#N/A,#N/A,FALSE,"G-Lead"}</definedName>
    <definedName name="wrn.LeadsAPL." hidden="1">{#N/A,#N/A,FALSE,"G-Lead";#N/A,#N/A,FALSE,"LT loans";#N/A,#N/A,FALSE,"Reserves";#N/A,#N/A,FALSE,"J-lead";#N/A,#N/A,FALSE,"L-DT-lead";#N/A,#N/A,FALSE,"L-DF-lead";#N/A,#N/A,FALSE,"M associate";#N/A,#N/A,FALSE,"M subsidiary";#N/A,#N/A,FALSE,"P-Lead";#N/A,#N/A,FALSE,"N-Lead";#N/A,#N/A,FALSE,"O-Lead";#N/A,#N/A,FALSE,"G-Lead"}</definedName>
    <definedName name="wrn.LeadsCladding." localSheetId="5" hidden="1">{#N/A,#N/A,FALSE,"J-cladding";#N/A,#N/A,FALSE,"L-DT-Cladding";#N/A,#N/A,FALSE,"L-DF-Cladding";#N/A,#N/A,FALSE,"P-Cladding";#N/A,#N/A,FALSE,"N-Cladding";#N/A,#N/A,FALSE,"O-Cladding";#N/A,#N/A,FALSE,"G-Cladding"}</definedName>
    <definedName name="wrn.LeadsCladding." localSheetId="3" hidden="1">{#N/A,#N/A,FALSE,"J-cladding";#N/A,#N/A,FALSE,"L-DT-Cladding";#N/A,#N/A,FALSE,"L-DF-Cladding";#N/A,#N/A,FALSE,"P-Cladding";#N/A,#N/A,FALSE,"N-Cladding";#N/A,#N/A,FALSE,"O-Cladding";#N/A,#N/A,FALSE,"G-Cladding"}</definedName>
    <definedName name="wrn.LeadsCladding." localSheetId="4" hidden="1">{#N/A,#N/A,FALSE,"J-cladding";#N/A,#N/A,FALSE,"L-DT-Cladding";#N/A,#N/A,FALSE,"L-DF-Cladding";#N/A,#N/A,FALSE,"P-Cladding";#N/A,#N/A,FALSE,"N-Cladding";#N/A,#N/A,FALSE,"O-Cladding";#N/A,#N/A,FALSE,"G-Cladding"}</definedName>
    <definedName name="wrn.LeadsCladding." localSheetId="0" hidden="1">{#N/A,#N/A,FALSE,"J-cladding";#N/A,#N/A,FALSE,"L-DT-Cladding";#N/A,#N/A,FALSE,"L-DF-Cladding";#N/A,#N/A,FALSE,"P-Cladding";#N/A,#N/A,FALSE,"N-Cladding";#N/A,#N/A,FALSE,"O-Cladding";#N/A,#N/A,FALSE,"G-Cladding"}</definedName>
    <definedName name="wrn.LeadsCladding." hidden="1">{#N/A,#N/A,FALSE,"J-cladding";#N/A,#N/A,FALSE,"L-DT-Cladding";#N/A,#N/A,FALSE,"L-DF-Cladding";#N/A,#N/A,FALSE,"P-Cladding";#N/A,#N/A,FALSE,"N-Cladding";#N/A,#N/A,FALSE,"O-Cladding";#N/A,#N/A,FALSE,"G-Cladding"}</definedName>
    <definedName name="wrn.LeadsGRC." localSheetId="5" hidden="1">{#N/A,#N/A,FALSE,"J-GRC";#N/A,#N/A,FALSE,"L-DT-GRC";#N/A,#N/A,FALSE,"L-DF-GRC";#N/A,#N/A,FALSE,"P-GRC";#N/A,#N/A,FALSE,"N-GRC";#N/A,#N/A,FALSE,"O-GRC";#N/A,#N/A,FALSE,"G-GRC"}</definedName>
    <definedName name="wrn.LeadsGRC." localSheetId="3" hidden="1">{#N/A,#N/A,FALSE,"J-GRC";#N/A,#N/A,FALSE,"L-DT-GRC";#N/A,#N/A,FALSE,"L-DF-GRC";#N/A,#N/A,FALSE,"P-GRC";#N/A,#N/A,FALSE,"N-GRC";#N/A,#N/A,FALSE,"O-GRC";#N/A,#N/A,FALSE,"G-GRC"}</definedName>
    <definedName name="wrn.LeadsGRC." localSheetId="4" hidden="1">{#N/A,#N/A,FALSE,"J-GRC";#N/A,#N/A,FALSE,"L-DT-GRC";#N/A,#N/A,FALSE,"L-DF-GRC";#N/A,#N/A,FALSE,"P-GRC";#N/A,#N/A,FALSE,"N-GRC";#N/A,#N/A,FALSE,"O-GRC";#N/A,#N/A,FALSE,"G-GRC"}</definedName>
    <definedName name="wrn.LeadsGRC." localSheetId="0" hidden="1">{#N/A,#N/A,FALSE,"J-GRC";#N/A,#N/A,FALSE,"L-DT-GRC";#N/A,#N/A,FALSE,"L-DF-GRC";#N/A,#N/A,FALSE,"P-GRC";#N/A,#N/A,FALSE,"N-GRC";#N/A,#N/A,FALSE,"O-GRC";#N/A,#N/A,FALSE,"G-GRC"}</definedName>
    <definedName name="wrn.LeadsGRC." hidden="1">{#N/A,#N/A,FALSE,"J-GRC";#N/A,#N/A,FALSE,"L-DT-GRC";#N/A,#N/A,FALSE,"L-DF-GRC";#N/A,#N/A,FALSE,"P-GRC";#N/A,#N/A,FALSE,"N-GRC";#N/A,#N/A,FALSE,"O-GRC";#N/A,#N/A,FALSE,"G-GRC"}</definedName>
    <definedName name="wrn.Legal." localSheetId="5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localSheetId="3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localSheetId="4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localSheetId="0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tter." localSheetId="5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localSheetId="3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localSheetId="4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localSheetId="0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wers." localSheetId="5" hidden="1">{#N/A,#N/A,FALSE,"Assumps";#N/A,#N/A,FALSE,"Summary3";#N/A,#N/A,FALSE,"Owned";#N/A,#N/A,FALSE,"Ewa";#N/A,#N/A,FALSE,"Waikiki";#N/A,#N/A,FALSE,"Reef";#N/A,#N/A,FALSE,"Kuhio";#N/A,#N/A,FALSE,"East";#N/A,#N/A,FALSE,"West";#N/A,#N/A,FALSE,"Islander_Waikiki";#N/A,#N/A,FALSE,"Surf";#N/A,#N/A,FALSE,"Ala_Wai";#N/A,#N/A,FALSE,"Reef_Towers";#N/A,#N/A,FALSE,"Waikiki_Tower";#N/A,#N/A,FALSE,"Edgewater";#N/A,#N/A,FALSE,"Village";#N/A,#N/A,FALSE,"Coral_Seas";#N/A,#N/A,FALSE,"Reef_Lanais";#N/A,#N/A,FALSE,"Royal";#N/A,#N/A,FALSE,"Retail";#N/A,#N/A,FALSE,"Retail2";#N/A,#N/A,FALSE,"Parking";#N/A,#N/A,FALSE,"Manage";#N/A,#N/A,FALSE,"Manback";#N/A,#N/A,FALSE,"Invest";#N/A,#N/A,FALSE,"Commercial";#N/A,#N/A,FALSE,"Dev"}</definedName>
    <definedName name="wrn.Lewers." localSheetId="3" hidden="1">{#N/A,#N/A,FALSE,"Assumps";#N/A,#N/A,FALSE,"Summary3";#N/A,#N/A,FALSE,"Owned";#N/A,#N/A,FALSE,"Ewa";#N/A,#N/A,FALSE,"Waikiki";#N/A,#N/A,FALSE,"Reef";#N/A,#N/A,FALSE,"Kuhio";#N/A,#N/A,FALSE,"East";#N/A,#N/A,FALSE,"West";#N/A,#N/A,FALSE,"Islander_Waikiki";#N/A,#N/A,FALSE,"Surf";#N/A,#N/A,FALSE,"Ala_Wai";#N/A,#N/A,FALSE,"Reef_Towers";#N/A,#N/A,FALSE,"Waikiki_Tower";#N/A,#N/A,FALSE,"Edgewater";#N/A,#N/A,FALSE,"Village";#N/A,#N/A,FALSE,"Coral_Seas";#N/A,#N/A,FALSE,"Reef_Lanais";#N/A,#N/A,FALSE,"Royal";#N/A,#N/A,FALSE,"Retail";#N/A,#N/A,FALSE,"Retail2";#N/A,#N/A,FALSE,"Parking";#N/A,#N/A,FALSE,"Manage";#N/A,#N/A,FALSE,"Manback";#N/A,#N/A,FALSE,"Invest";#N/A,#N/A,FALSE,"Commercial";#N/A,#N/A,FALSE,"Dev"}</definedName>
    <definedName name="wrn.Lewers." localSheetId="4" hidden="1">{#N/A,#N/A,FALSE,"Assumps";#N/A,#N/A,FALSE,"Summary3";#N/A,#N/A,FALSE,"Owned";#N/A,#N/A,FALSE,"Ewa";#N/A,#N/A,FALSE,"Waikiki";#N/A,#N/A,FALSE,"Reef";#N/A,#N/A,FALSE,"Kuhio";#N/A,#N/A,FALSE,"East";#N/A,#N/A,FALSE,"West";#N/A,#N/A,FALSE,"Islander_Waikiki";#N/A,#N/A,FALSE,"Surf";#N/A,#N/A,FALSE,"Ala_Wai";#N/A,#N/A,FALSE,"Reef_Towers";#N/A,#N/A,FALSE,"Waikiki_Tower";#N/A,#N/A,FALSE,"Edgewater";#N/A,#N/A,FALSE,"Village";#N/A,#N/A,FALSE,"Coral_Seas";#N/A,#N/A,FALSE,"Reef_Lanais";#N/A,#N/A,FALSE,"Royal";#N/A,#N/A,FALSE,"Retail";#N/A,#N/A,FALSE,"Retail2";#N/A,#N/A,FALSE,"Parking";#N/A,#N/A,FALSE,"Manage";#N/A,#N/A,FALSE,"Manback";#N/A,#N/A,FALSE,"Invest";#N/A,#N/A,FALSE,"Commercial";#N/A,#N/A,FALSE,"Dev"}</definedName>
    <definedName name="wrn.Lewers." localSheetId="0" hidden="1">{#N/A,#N/A,FALSE,"Assumps";#N/A,#N/A,FALSE,"Summary3";#N/A,#N/A,FALSE,"Owned";#N/A,#N/A,FALSE,"Ewa";#N/A,#N/A,FALSE,"Waikiki";#N/A,#N/A,FALSE,"Reef";#N/A,#N/A,FALSE,"Kuhio";#N/A,#N/A,FALSE,"East";#N/A,#N/A,FALSE,"West";#N/A,#N/A,FALSE,"Islander_Waikiki";#N/A,#N/A,FALSE,"Surf";#N/A,#N/A,FALSE,"Ala_Wai";#N/A,#N/A,FALSE,"Reef_Towers";#N/A,#N/A,FALSE,"Waikiki_Tower";#N/A,#N/A,FALSE,"Edgewater";#N/A,#N/A,FALSE,"Village";#N/A,#N/A,FALSE,"Coral_Seas";#N/A,#N/A,FALSE,"Reef_Lanais";#N/A,#N/A,FALSE,"Royal";#N/A,#N/A,FALSE,"Retail";#N/A,#N/A,FALSE,"Retail2";#N/A,#N/A,FALSE,"Parking";#N/A,#N/A,FALSE,"Manage";#N/A,#N/A,FALSE,"Manback";#N/A,#N/A,FALSE,"Invest";#N/A,#N/A,FALSE,"Commercial";#N/A,#N/A,FALSE,"Dev"}</definedName>
    <definedName name="wrn.Lewers." hidden="1">{#N/A,#N/A,FALSE,"Assumps";#N/A,#N/A,FALSE,"Summary3";#N/A,#N/A,FALSE,"Owned";#N/A,#N/A,FALSE,"Ewa";#N/A,#N/A,FALSE,"Waikiki";#N/A,#N/A,FALSE,"Reef";#N/A,#N/A,FALSE,"Kuhio";#N/A,#N/A,FALSE,"East";#N/A,#N/A,FALSE,"West";#N/A,#N/A,FALSE,"Islander_Waikiki";#N/A,#N/A,FALSE,"Surf";#N/A,#N/A,FALSE,"Ala_Wai";#N/A,#N/A,FALSE,"Reef_Towers";#N/A,#N/A,FALSE,"Waikiki_Tower";#N/A,#N/A,FALSE,"Edgewater";#N/A,#N/A,FALSE,"Village";#N/A,#N/A,FALSE,"Coral_Seas";#N/A,#N/A,FALSE,"Reef_Lanais";#N/A,#N/A,FALSE,"Royal";#N/A,#N/A,FALSE,"Retail";#N/A,#N/A,FALSE,"Retail2";#N/A,#N/A,FALSE,"Parking";#N/A,#N/A,FALSE,"Manage";#N/A,#N/A,FALSE,"Manback";#N/A,#N/A,FALSE,"Invest";#N/A,#N/A,FALSE,"Commercial";#N/A,#N/A,FALSE,"Dev"}</definedName>
    <definedName name="wrn.LewersII." localSheetId="5" hidden="1">{#N/A,#N/A,FALSE,"Assumps";#N/A,#N/A,FALSE,"Owned";#N/A,#N/A,FALSE,"Retail";#N/A,#N/A,FALSE,"Retail2";#N/A,#N/A,FALSE,"Parking";#N/A,#N/A,FALSE,"Manage";#N/A,#N/A,FALSE,"Manback";#N/A,#N/A,FALSE,"Invest";#N/A,#N/A,FALSE,"Commercial"}</definedName>
    <definedName name="wrn.LewersII." localSheetId="3" hidden="1">{#N/A,#N/A,FALSE,"Assumps";#N/A,#N/A,FALSE,"Owned";#N/A,#N/A,FALSE,"Retail";#N/A,#N/A,FALSE,"Retail2";#N/A,#N/A,FALSE,"Parking";#N/A,#N/A,FALSE,"Manage";#N/A,#N/A,FALSE,"Manback";#N/A,#N/A,FALSE,"Invest";#N/A,#N/A,FALSE,"Commercial"}</definedName>
    <definedName name="wrn.LewersII." localSheetId="4" hidden="1">{#N/A,#N/A,FALSE,"Assumps";#N/A,#N/A,FALSE,"Owned";#N/A,#N/A,FALSE,"Retail";#N/A,#N/A,FALSE,"Retail2";#N/A,#N/A,FALSE,"Parking";#N/A,#N/A,FALSE,"Manage";#N/A,#N/A,FALSE,"Manback";#N/A,#N/A,FALSE,"Invest";#N/A,#N/A,FALSE,"Commercial"}</definedName>
    <definedName name="wrn.LewersII." localSheetId="0" hidden="1">{#N/A,#N/A,FALSE,"Assumps";#N/A,#N/A,FALSE,"Owned";#N/A,#N/A,FALSE,"Retail";#N/A,#N/A,FALSE,"Retail2";#N/A,#N/A,FALSE,"Parking";#N/A,#N/A,FALSE,"Manage";#N/A,#N/A,FALSE,"Manback";#N/A,#N/A,FALSE,"Invest";#N/A,#N/A,FALSE,"Commercial"}</definedName>
    <definedName name="wrn.LewersII." hidden="1">{#N/A,#N/A,FALSE,"Assumps";#N/A,#N/A,FALSE,"Owned";#N/A,#N/A,FALSE,"Retail";#N/A,#N/A,FALSE,"Retail2";#N/A,#N/A,FALSE,"Parking";#N/A,#N/A,FALSE,"Manage";#N/A,#N/A,FALSE,"Manback";#N/A,#N/A,FALSE,"Invest";#N/A,#N/A,FALSE,"Commercial"}</definedName>
    <definedName name="wrn.LoanInformation." localSheetId="5" hidden="1">{#N/A,#N/A,FALSE,"LoanAssumptions"}</definedName>
    <definedName name="wrn.LoanInformation." localSheetId="3" hidden="1">{#N/A,#N/A,FALSE,"LoanAssumptions"}</definedName>
    <definedName name="wrn.LoanInformation." localSheetId="4" hidden="1">{#N/A,#N/A,FALSE,"LoanAssumptions"}</definedName>
    <definedName name="wrn.LoanInformation." localSheetId="0" hidden="1">{#N/A,#N/A,FALSE,"LoanAssumptions"}</definedName>
    <definedName name="wrn.LoanInformation." hidden="1">{#N/A,#N/A,FALSE,"LoanAssumptions"}</definedName>
    <definedName name="wrn.LTV._.Output." localSheetId="5" hidden="1">{"LTV Output",#N/A,FALSE,"Output"}</definedName>
    <definedName name="wrn.LTV._.Output." localSheetId="3" hidden="1">{"LTV Output",#N/A,FALSE,"Output"}</definedName>
    <definedName name="wrn.LTV._.Output." localSheetId="4" hidden="1">{"LTV Output",#N/A,FALSE,"Output"}</definedName>
    <definedName name="wrn.LTV._.Output." localSheetId="0" hidden="1">{"LTV Output",#N/A,FALSE,"Output"}</definedName>
    <definedName name="wrn.LTV._.Output." hidden="1">{"LTV Output",#N/A,FALSE,"Output"}</definedName>
    <definedName name="wrn.Manpower._.Details." localSheetId="5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3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4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ission._.Bay._.Sheets." localSheetId="5" hidden="1">{#N/A,#N/A,FALSE,"General";#N/A,#N/A,FALSE,"Rooms";#N/A,#N/A,FALSE,"Undistributed";#N/A,#N/A,FALSE,"F&amp;B";#N/A,#N/A,FALSE,"NEW MODEL";#N/A,#N/A,FALSE,"P&amp;L I"}</definedName>
    <definedName name="wrn.Mission._.Bay._.Sheets." localSheetId="3" hidden="1">{#N/A,#N/A,FALSE,"General";#N/A,#N/A,FALSE,"Rooms";#N/A,#N/A,FALSE,"Undistributed";#N/A,#N/A,FALSE,"F&amp;B";#N/A,#N/A,FALSE,"NEW MODEL";#N/A,#N/A,FALSE,"P&amp;L I"}</definedName>
    <definedName name="wrn.Mission._.Bay._.Sheets." localSheetId="4" hidden="1">{#N/A,#N/A,FALSE,"General";#N/A,#N/A,FALSE,"Rooms";#N/A,#N/A,FALSE,"Undistributed";#N/A,#N/A,FALSE,"F&amp;B";#N/A,#N/A,FALSE,"NEW MODEL";#N/A,#N/A,FALSE,"P&amp;L I"}</definedName>
    <definedName name="wrn.Mission._.Bay._.Sheets." localSheetId="0" hidden="1">{#N/A,#N/A,FALSE,"General";#N/A,#N/A,FALSE,"Rooms";#N/A,#N/A,FALSE,"Undistributed";#N/A,#N/A,FALSE,"F&amp;B";#N/A,#N/A,FALSE,"NEW MODEL";#N/A,#N/A,FALSE,"P&amp;L I"}</definedName>
    <definedName name="wrn.Mission._.Bay._.Sheets." hidden="1">{#N/A,#N/A,FALSE,"General";#N/A,#N/A,FALSE,"Rooms";#N/A,#N/A,FALSE,"Undistributed";#N/A,#N/A,FALSE,"F&amp;B";#N/A,#N/A,FALSE,"NEW MODEL";#N/A,#N/A,FALSE,"P&amp;L I"}</definedName>
    <definedName name="wrn.MonthlyRentRoll." localSheetId="5" hidden="1">{"MonthlyRentRoll",#N/A,FALSE,"RentRoll"}</definedName>
    <definedName name="wrn.MonthlyRentRoll." localSheetId="3" hidden="1">{"MonthlyRentRoll",#N/A,FALSE,"RentRoll"}</definedName>
    <definedName name="wrn.MonthlyRentRoll." localSheetId="4" hidden="1">{"MonthlyRentRoll",#N/A,FALSE,"RentRoll"}</definedName>
    <definedName name="wrn.MonthlyRentRoll." localSheetId="0" hidden="1">{"MonthlyRentRoll",#N/A,FALSE,"RentRoll"}</definedName>
    <definedName name="wrn.MonthlyRentRoll." hidden="1">{"MonthlyRentRoll",#N/A,FALSE,"RentRoll"}</definedName>
    <definedName name="wrn.Occupancy._.Calcs." localSheetId="5" hidden="1">{#N/A,#N/A,FALSE,"Occ. Calcs"}</definedName>
    <definedName name="wrn.Occupancy._.Calcs." localSheetId="3" hidden="1">{#N/A,#N/A,FALSE,"Occ. Calcs"}</definedName>
    <definedName name="wrn.Occupancy._.Calcs." localSheetId="4" hidden="1">{#N/A,#N/A,FALSE,"Occ. Calcs"}</definedName>
    <definedName name="wrn.Occupancy._.Calcs." localSheetId="0" hidden="1">{#N/A,#N/A,FALSE,"Occ. Calcs"}</definedName>
    <definedName name="wrn.Occupancy._.Calcs." hidden="1">{#N/A,#N/A,FALSE,"Occ. Calcs"}</definedName>
    <definedName name="wrn.OCS._.REPORT." localSheetId="5" hidden="1">{#N/A,#N/A,FALSE,"Cover";#N/A,#N/A,FALSE,"Index";#N/A,#N/A,FALSE,"Spec";#N/A,#N/A,FALSE,"Breakdown";#N/A,#N/A,FALSE,"Cost Plan"}</definedName>
    <definedName name="wrn.OCS._.REPORT." localSheetId="4" hidden="1">{#N/A,#N/A,FALSE,"Cover";#N/A,#N/A,FALSE,"Index";#N/A,#N/A,FALSE,"Spec";#N/A,#N/A,FALSE,"Breakdown";#N/A,#N/A,FALSE,"Cost Plan"}</definedName>
    <definedName name="wrn.ON_COSTS." localSheetId="5" hidden="1">{#N/A,#N/A,FALSE,"Summary";#N/A,#N/A,FALSE,"Plant";#N/A,#N/A,FALSE,"Staff";#N/A,#N/A,FALSE,"Prelim";#N/A,#N/A,FALSE,"Others"}</definedName>
    <definedName name="wrn.ON_COSTS." localSheetId="3" hidden="1">{#N/A,#N/A,FALSE,"Summary";#N/A,#N/A,FALSE,"Plant";#N/A,#N/A,FALSE,"Staff";#N/A,#N/A,FALSE,"Prelim";#N/A,#N/A,FALSE,"Others"}</definedName>
    <definedName name="wrn.ON_COSTS." localSheetId="4" hidden="1">{#N/A,#N/A,FALSE,"Summary";#N/A,#N/A,FALSE,"Plant";#N/A,#N/A,FALSE,"Staff";#N/A,#N/A,FALSE,"Prelim";#N/A,#N/A,FALSE,"Others"}</definedName>
    <definedName name="wrn.ON_COSTS." localSheetId="0" hidden="1">{#N/A,#N/A,FALSE,"Summary";#N/A,#N/A,FALSE,"Plant";#N/A,#N/A,FALSE,"Staff";#N/A,#N/A,FALSE,"Prelim";#N/A,#N/A,FALSE,"Others"}</definedName>
    <definedName name="wrn.ON_COSTS." hidden="1">{#N/A,#N/A,FALSE,"Summary";#N/A,#N/A,FALSE,"Plant";#N/A,#N/A,FALSE,"Staff";#N/A,#N/A,FALSE,"Prelim";#N/A,#N/A,FALSE,"Others"}</definedName>
    <definedName name="wrn.One._.Pager._.plus._.Technicals." localSheetId="5" hidden="1">{#N/A,#N/A,FALSE,"One Pager";#N/A,#N/A,FALSE,"Technical"}</definedName>
    <definedName name="wrn.One._.Pager._.plus._.Technicals." localSheetId="3" hidden="1">{#N/A,#N/A,FALSE,"One Pager";#N/A,#N/A,FALSE,"Technical"}</definedName>
    <definedName name="wrn.One._.Pager._.plus._.Technicals." localSheetId="4" hidden="1">{#N/A,#N/A,FALSE,"One Pager";#N/A,#N/A,FALSE,"Technical"}</definedName>
    <definedName name="wrn.One._.Pager._.plus._.Technicals." localSheetId="0" hidden="1">{#N/A,#N/A,FALSE,"One Pager";#N/A,#N/A,FALSE,"Technical"}</definedName>
    <definedName name="wrn.One._.Pager._.plus._.Technicals." hidden="1">{#N/A,#N/A,FALSE,"One Pager";#N/A,#N/A,FALSE,"Technical"}</definedName>
    <definedName name="wrn.OperatingAssumtions." localSheetId="5" hidden="1">{#N/A,#N/A,FALSE,"OperatingAssumptions"}</definedName>
    <definedName name="wrn.OperatingAssumtions." localSheetId="3" hidden="1">{#N/A,#N/A,FALSE,"OperatingAssumptions"}</definedName>
    <definedName name="wrn.OperatingAssumtions." localSheetId="4" hidden="1">{#N/A,#N/A,FALSE,"OperatingAssumptions"}</definedName>
    <definedName name="wrn.OperatingAssumtions." localSheetId="0" hidden="1">{#N/A,#N/A,FALSE,"OperatingAssumptions"}</definedName>
    <definedName name="wrn.OperatingAssumtions." hidden="1">{#N/A,#N/A,FALSE,"OperatingAssumptions"}</definedName>
    <definedName name="wrn.Operations._.Review." localSheetId="5" hidden="1">{#N/A,#N/A,FALSE,"Proforma Five Yr";#N/A,#N/A,FALSE,"Occ and Rate";#N/A,#N/A,FALSE,"PF Input";#N/A,#N/A,FALSE,"Hotcomps"}</definedName>
    <definedName name="wrn.Operations._.Review." localSheetId="3" hidden="1">{#N/A,#N/A,FALSE,"Proforma Five Yr";#N/A,#N/A,FALSE,"Occ and Rate";#N/A,#N/A,FALSE,"PF Input";#N/A,#N/A,FALSE,"Hotcomps"}</definedName>
    <definedName name="wrn.Operations._.Review." localSheetId="4" hidden="1">{#N/A,#N/A,FALSE,"Proforma Five Yr";#N/A,#N/A,FALSE,"Occ and Rate";#N/A,#N/A,FALSE,"PF Input";#N/A,#N/A,FALSE,"Hotcomps"}</definedName>
    <definedName name="wrn.Operations._.Review." localSheetId="0" hidden="1">{#N/A,#N/A,FALSE,"Proforma Five Yr";#N/A,#N/A,FALSE,"Occ and Rate";#N/A,#N/A,FALSE,"PF Input";#N/A,#N/A,FALSE,"Hotcomps"}</definedName>
    <definedName name="wrn.Operations._.Review." hidden="1">{#N/A,#N/A,FALSE,"Proforma Five Yr";#N/A,#N/A,FALSE,"Occ and Rate";#N/A,#N/A,FALSE,"PF Input";#N/A,#N/A,FALSE,"Hotcomps"}</definedName>
    <definedName name="wrn.Ops._.Charlie._.Packet." localSheetId="5" hidden="1">{#N/A,#N/A,FALSE,"Proforma Five Yr";#N/A,#N/A,FALSE,"Occ and Rate";#N/A,#N/A,FALSE,"PF Input";#N/A,#N/A,FALSE,"Ops Summary";#N/A,#N/A,FALSE,"Hotcomps"}</definedName>
    <definedName name="wrn.Ops._.Charlie._.Packet." localSheetId="3" hidden="1">{#N/A,#N/A,FALSE,"Proforma Five Yr";#N/A,#N/A,FALSE,"Occ and Rate";#N/A,#N/A,FALSE,"PF Input";#N/A,#N/A,FALSE,"Ops Summary";#N/A,#N/A,FALSE,"Hotcomps"}</definedName>
    <definedName name="wrn.Ops._.Charlie._.Packet." localSheetId="4" hidden="1">{#N/A,#N/A,FALSE,"Proforma Five Yr";#N/A,#N/A,FALSE,"Occ and Rate";#N/A,#N/A,FALSE,"PF Input";#N/A,#N/A,FALSE,"Ops Summary";#N/A,#N/A,FALSE,"Hotcomps"}</definedName>
    <definedName name="wrn.Ops._.Charlie._.Packet." localSheetId="0" hidden="1">{#N/A,#N/A,FALSE,"Proforma Five Yr";#N/A,#N/A,FALSE,"Occ and Rate";#N/A,#N/A,FALSE,"PF Input";#N/A,#N/A,FALSE,"Ops Summary";#N/A,#N/A,FALSE,"Hotcomps"}</definedName>
    <definedName name="wrn.Ops._.Charlie._.Packet." hidden="1">{#N/A,#N/A,FALSE,"Proforma Five Yr";#N/A,#N/A,FALSE,"Occ and Rate";#N/A,#N/A,FALSE,"PF Input";#N/A,#N/A,FALSE,"Ops Summary";#N/A,#N/A,FALSE,"Hotcomps"}</definedName>
    <definedName name="wrn.Others." localSheetId="5" hidden="1">{#N/A,#N/A,FALSE,"O-RDD";#N/A,#N/A,FALSE,"O-ODrs"}</definedName>
    <definedName name="wrn.Others." localSheetId="3" hidden="1">{#N/A,#N/A,FALSE,"O-RDD";#N/A,#N/A,FALSE,"O-ODrs"}</definedName>
    <definedName name="wrn.Others." localSheetId="4" hidden="1">{#N/A,#N/A,FALSE,"O-RDD";#N/A,#N/A,FALSE,"O-ODrs"}</definedName>
    <definedName name="wrn.Others." localSheetId="0" hidden="1">{#N/A,#N/A,FALSE,"O-RDD";#N/A,#N/A,FALSE,"O-ODrs"}</definedName>
    <definedName name="wrn.Others." hidden="1">{#N/A,#N/A,FALSE,"O-RDD";#N/A,#N/A,FALSE,"O-ODrs"}</definedName>
    <definedName name="wrn.Output3Column." localSheetId="5" hidden="1">{"Output-3Column",#N/A,FALSE,"Output"}</definedName>
    <definedName name="wrn.Output3Column." localSheetId="3" hidden="1">{"Output-3Column",#N/A,FALSE,"Output"}</definedName>
    <definedName name="wrn.Output3Column." localSheetId="4" hidden="1">{"Output-3Column",#N/A,FALSE,"Output"}</definedName>
    <definedName name="wrn.Output3Column." localSheetId="0" hidden="1">{"Output-3Column",#N/A,FALSE,"Output"}</definedName>
    <definedName name="wrn.Output3Column." hidden="1">{"Output-3Column",#N/A,FALSE,"Output"}</definedName>
    <definedName name="wrn.OutputAll." localSheetId="5" hidden="1">{"Output-All",#N/A,FALSE,"Output"}</definedName>
    <definedName name="wrn.OutputAll." localSheetId="3" hidden="1">{"Output-All",#N/A,FALSE,"Output"}</definedName>
    <definedName name="wrn.OutputAll." localSheetId="4" hidden="1">{"Output-All",#N/A,FALSE,"Output"}</definedName>
    <definedName name="wrn.OutputAll." localSheetId="0" hidden="1">{"Output-All",#N/A,FALSE,"Output"}</definedName>
    <definedName name="wrn.OutputAll." hidden="1">{"Output-All",#N/A,FALSE,"Output"}</definedName>
    <definedName name="wrn.OutputBaseYear." localSheetId="5" hidden="1">{"Output-BaseYear",#N/A,FALSE,"Output"}</definedName>
    <definedName name="wrn.OutputBaseYear." localSheetId="3" hidden="1">{"Output-BaseYear",#N/A,FALSE,"Output"}</definedName>
    <definedName name="wrn.OutputBaseYear." localSheetId="4" hidden="1">{"Output-BaseYear",#N/A,FALSE,"Output"}</definedName>
    <definedName name="wrn.OutputBaseYear." localSheetId="0" hidden="1">{"Output-BaseYear",#N/A,FALSE,"Output"}</definedName>
    <definedName name="wrn.OutputBaseYear." hidden="1">{"Output-BaseYear",#N/A,FALSE,"Output"}</definedName>
    <definedName name="wrn.OutputMin." localSheetId="5" hidden="1">{"Output-Min",#N/A,FALSE,"Output"}</definedName>
    <definedName name="wrn.OutputMin." localSheetId="3" hidden="1">{"Output-Min",#N/A,FALSE,"Output"}</definedName>
    <definedName name="wrn.OutputMin." localSheetId="4" hidden="1">{"Output-Min",#N/A,FALSE,"Output"}</definedName>
    <definedName name="wrn.OutputMin." localSheetId="0" hidden="1">{"Output-Min",#N/A,FALSE,"Output"}</definedName>
    <definedName name="wrn.OutputMin." hidden="1">{"Output-Min",#N/A,FALSE,"Output"}</definedName>
    <definedName name="wrn.OutputPercent." localSheetId="5" hidden="1">{"Output%",#N/A,FALSE,"Output"}</definedName>
    <definedName name="wrn.OutputPercent." localSheetId="3" hidden="1">{"Output%",#N/A,FALSE,"Output"}</definedName>
    <definedName name="wrn.OutputPercent." localSheetId="4" hidden="1">{"Output%",#N/A,FALSE,"Output"}</definedName>
    <definedName name="wrn.OutputPercent." localSheetId="0" hidden="1">{"Output%",#N/A,FALSE,"Output"}</definedName>
    <definedName name="wrn.OutputPercent." hidden="1">{"Output%",#N/A,FALSE,"Output"}</definedName>
    <definedName name="wrn.Package." localSheetId="5" hidden="1">{#N/A,#N/A,FALSE,"Rationale";#N/A,#N/A,FALSE,"SUPPLY &amp; DEMAND";#N/A,#N/A,FALSE,"5 YR PROFORMA";#N/A,#N/A,FALSE,"INVESTMENT RETURNS SUMMARY";#N/A,#N/A,FALSE,"Executive Summary"}</definedName>
    <definedName name="wrn.Package." localSheetId="3" hidden="1">{#N/A,#N/A,FALSE,"Rationale";#N/A,#N/A,FALSE,"SUPPLY &amp; DEMAND";#N/A,#N/A,FALSE,"5 YR PROFORMA";#N/A,#N/A,FALSE,"INVESTMENT RETURNS SUMMARY";#N/A,#N/A,FALSE,"Executive Summary"}</definedName>
    <definedName name="wrn.Package." localSheetId="4" hidden="1">{#N/A,#N/A,FALSE,"Rationale";#N/A,#N/A,FALSE,"SUPPLY &amp; DEMAND";#N/A,#N/A,FALSE,"5 YR PROFORMA";#N/A,#N/A,FALSE,"INVESTMENT RETURNS SUMMARY";#N/A,#N/A,FALSE,"Executive Summary"}</definedName>
    <definedName name="wrn.Package." localSheetId="0" hidden="1">{#N/A,#N/A,FALSE,"Rationale";#N/A,#N/A,FALSE,"SUPPLY &amp; DEMAND";#N/A,#N/A,FALSE,"5 YR PROFORMA";#N/A,#N/A,FALSE,"INVESTMENT RETURNS SUMMARY";#N/A,#N/A,FALSE,"Executive Summary"}</definedName>
    <definedName name="wrn.Package." hidden="1">{#N/A,#N/A,FALSE,"Rationale";#N/A,#N/A,FALSE,"SUPPLY &amp; DEMAND";#N/A,#N/A,FALSE,"5 YR PROFORMA";#N/A,#N/A,FALSE,"INVESTMENT RETURNS SUMMARY";#N/A,#N/A,FALSE,"Executive Summary"}</definedName>
    <definedName name="wrn.Penetration." localSheetId="5" hidden="1">{#N/A,#N/A,FALSE,"Mkt Pen"}</definedName>
    <definedName name="wrn.Penetration." localSheetId="3" hidden="1">{#N/A,#N/A,FALSE,"Mkt Pen"}</definedName>
    <definedName name="wrn.Penetration." localSheetId="4" hidden="1">{#N/A,#N/A,FALSE,"Mkt Pen"}</definedName>
    <definedName name="wrn.Penetration." localSheetId="0" hidden="1">{#N/A,#N/A,FALSE,"Mkt Pen"}</definedName>
    <definedName name="wrn.Penetration." hidden="1">{#N/A,#N/A,FALSE,"Mkt Pen"}</definedName>
    <definedName name="wrn.Phase._.I." localSheetId="5" hidden="1">{#N/A,#N/A,FALSE,"Transaction Summary-DTW";#N/A,#N/A,FALSE,"Proforma Five Yr";#N/A,#N/A,FALSE,"Occ and Rate"}</definedName>
    <definedName name="wrn.Phase._.I." localSheetId="3" hidden="1">{#N/A,#N/A,FALSE,"Transaction Summary-DTW";#N/A,#N/A,FALSE,"Proforma Five Yr";#N/A,#N/A,FALSE,"Occ and Rate"}</definedName>
    <definedName name="wrn.Phase._.I." localSheetId="4" hidden="1">{#N/A,#N/A,FALSE,"Transaction Summary-DTW";#N/A,#N/A,FALSE,"Proforma Five Yr";#N/A,#N/A,FALSE,"Occ and Rate"}</definedName>
    <definedName name="wrn.Phase._.I." localSheetId="0" hidden="1">{#N/A,#N/A,FALSE,"Transaction Summary-DTW";#N/A,#N/A,FALSE,"Proforma Five Yr";#N/A,#N/A,FALSE,"Occ and Rate"}</definedName>
    <definedName name="wrn.Phase._.I." hidden="1">{#N/A,#N/A,FALSE,"Transaction Summary-DTW";#N/A,#N/A,FALSE,"Proforma Five Yr";#N/A,#N/A,FALSE,"Occ and Rate"}</definedName>
    <definedName name="wrn.pr3sty." localSheetId="5" hidden="1">{#N/A,#N/A,FALSE,"intag";#N/A,#N/A,FALSE,"budg";#N/A,#N/A,FALSE,"samtl"}</definedName>
    <definedName name="wrn.pr3sty." localSheetId="3" hidden="1">{#N/A,#N/A,FALSE,"intag";#N/A,#N/A,FALSE,"budg";#N/A,#N/A,FALSE,"samtl"}</definedName>
    <definedName name="wrn.pr3sty." localSheetId="4" hidden="1">{#N/A,#N/A,FALSE,"intag";#N/A,#N/A,FALSE,"budg";#N/A,#N/A,FALSE,"samtl"}</definedName>
    <definedName name="wrn.pr3sty." localSheetId="0" hidden="1">{#N/A,#N/A,FALSE,"intag";#N/A,#N/A,FALSE,"budg";#N/A,#N/A,FALSE,"samtl"}</definedName>
    <definedName name="wrn.pr3sty." hidden="1">{#N/A,#N/A,FALSE,"intag";#N/A,#N/A,FALSE,"budg";#N/A,#N/A,FALSE,"samtl"}</definedName>
    <definedName name="wrn.pr3sty.neu" localSheetId="5" hidden="1">{#N/A,#N/A,FALSE,"intag";#N/A,#N/A,FALSE,"budg";#N/A,#N/A,FALSE,"samtl"}</definedName>
    <definedName name="wrn.pr3sty.neu" localSheetId="3" hidden="1">{#N/A,#N/A,FALSE,"intag";#N/A,#N/A,FALSE,"budg";#N/A,#N/A,FALSE,"samtl"}</definedName>
    <definedName name="wrn.pr3sty.neu" localSheetId="4" hidden="1">{#N/A,#N/A,FALSE,"intag";#N/A,#N/A,FALSE,"budg";#N/A,#N/A,FALSE,"samtl"}</definedName>
    <definedName name="wrn.pr3sty.neu" localSheetId="0" hidden="1">{#N/A,#N/A,FALSE,"intag";#N/A,#N/A,FALSE,"budg";#N/A,#N/A,FALSE,"samtl"}</definedName>
    <definedName name="wrn.pr3sty.neu" hidden="1">{#N/A,#N/A,FALSE,"intag";#N/A,#N/A,FALSE,"budg";#N/A,#N/A,FALSE,"samtl"}</definedName>
    <definedName name="wrn.Presentation." localSheetId="5" hidden="1">{#N/A,#N/A,TRUE,"Summary";"AnnualRentRoll",#N/A,TRUE,"RentRoll";#N/A,#N/A,TRUE,"ExitStratigy";#N/A,#N/A,TRUE,"OperatingAssumptions"}</definedName>
    <definedName name="wrn.Presentation." localSheetId="3" hidden="1">{#N/A,#N/A,TRUE,"Summary";"AnnualRentRoll",#N/A,TRUE,"RentRoll";#N/A,#N/A,TRUE,"ExitStratigy";#N/A,#N/A,TRUE,"OperatingAssumptions"}</definedName>
    <definedName name="wrn.Presentation." localSheetId="4" hidden="1">{#N/A,#N/A,TRUE,"Summary";"AnnualRentRoll",#N/A,TRUE,"RentRoll";#N/A,#N/A,TRUE,"ExitStratigy";#N/A,#N/A,TRUE,"OperatingAssumptions"}</definedName>
    <definedName name="wrn.Presentation." localSheetId="0" hidden="1">{#N/A,#N/A,TRUE,"Summary";"AnnualRentRoll",#N/A,TRUE,"RentRoll";#N/A,#N/A,TRUE,"ExitStratigy";#N/A,#N/A,TRUE,"OperatingAssumptions"}</definedName>
    <definedName name="wrn.Presentation." hidden="1">{#N/A,#N/A,TRUE,"Summary";"AnnualRentRoll",#N/A,TRUE,"RentRoll";#N/A,#N/A,TRUE,"ExitStratigy";#N/A,#N/A,TRUE,"OperatingAssumptions"}</definedName>
    <definedName name="wrn.Primary._.Competition." localSheetId="5" hidden="1">{#N/A,#N/A,FALSE,"Primary"}</definedName>
    <definedName name="wrn.Primary._.Competition." localSheetId="3" hidden="1">{#N/A,#N/A,FALSE,"Primary"}</definedName>
    <definedName name="wrn.Primary._.Competition." localSheetId="4" hidden="1">{#N/A,#N/A,FALSE,"Primary"}</definedName>
    <definedName name="wrn.Primary._.Competition." localSheetId="0" hidden="1">{#N/A,#N/A,FALSE,"Primary"}</definedName>
    <definedName name="wrn.Primary._.Competition." hidden="1">{#N/A,#N/A,FALSE,"Primary"}</definedName>
    <definedName name="wrn.Principal." localSheetId="5" hidden="1">{#N/A,#N/A,FALSE,"Principal";#N/A,#N/A,FALSE,"Principal2"}</definedName>
    <definedName name="wrn.Principal." localSheetId="3" hidden="1">{#N/A,#N/A,FALSE,"Principal";#N/A,#N/A,FALSE,"Principal2"}</definedName>
    <definedName name="wrn.Principal." localSheetId="4" hidden="1">{#N/A,#N/A,FALSE,"Principal";#N/A,#N/A,FALSE,"Principal2"}</definedName>
    <definedName name="wrn.Principal." localSheetId="0" hidden="1">{#N/A,#N/A,FALSE,"Principal";#N/A,#N/A,FALSE,"Principal2"}</definedName>
    <definedName name="wrn.Principal." hidden="1">{#N/A,#N/A,FALSE,"Principal";#N/A,#N/A,FALSE,"Principal2"}</definedName>
    <definedName name="wrn.Print." localSheetId="5" hidden="1">{"vi1",#N/A,FALSE,"Financial Statements";"vi2",#N/A,FALSE,"Financial Statements";#N/A,#N/A,FALSE,"DCF"}</definedName>
    <definedName name="wrn.Print." localSheetId="3" hidden="1">{"vi1",#N/A,FALSE,"Financial Statements";"vi2",#N/A,FALSE,"Financial Statements";#N/A,#N/A,FALSE,"DCF"}</definedName>
    <definedName name="wrn.Print." localSheetId="4" hidden="1">{"vi1",#N/A,FALSE,"Financial Statements";"vi2",#N/A,FALSE,"Financial Statements";#N/A,#N/A,FALSE,"DCF"}</definedName>
    <definedName name="wrn.Print." localSheetId="0" hidden="1">{"vi1",#N/A,FALSE,"Financial Statements";"vi2",#N/A,FALSE,"Financial Statements";#N/A,#N/A,FALSE,"DCF"}</definedName>
    <definedName name="wrn.Print." hidden="1">{"vi1",#N/A,FALSE,"Financial Statements";"vi2",#N/A,FALSE,"Financial Statements";#N/A,#N/A,FALSE,"DCF"}</definedName>
    <definedName name="wrn.Print._.4." localSheetId="5" hidden="1">{"Outflow 1",#N/A,FALSE,"Outflows-Inflows";"Outflow 2",#N/A,FALSE,"Outflows-Inflows";"Inflow 1",#N/A,FALSE,"Outflows-Inflows";"Inflow 2",#N/A,FALSE,"Outflows-Inflows"}</definedName>
    <definedName name="wrn.Print._.4." localSheetId="3" hidden="1">{"Outflow 1",#N/A,FALSE,"Outflows-Inflows";"Outflow 2",#N/A,FALSE,"Outflows-Inflows";"Inflow 1",#N/A,FALSE,"Outflows-Inflows";"Inflow 2",#N/A,FALSE,"Outflows-Inflows"}</definedName>
    <definedName name="wrn.Print._.4." localSheetId="4" hidden="1">{"Outflow 1",#N/A,FALSE,"Outflows-Inflows";"Outflow 2",#N/A,FALSE,"Outflows-Inflows";"Inflow 1",#N/A,FALSE,"Outflows-Inflows";"Inflow 2",#N/A,FALSE,"Outflows-Inflows"}</definedName>
    <definedName name="wrn.Print._.4." localSheetId="0" hidden="1">{"Outflow 1",#N/A,FALSE,"Outflows-Inflows";"Outflow 2",#N/A,FALSE,"Outflows-Inflows";"Inflow 1",#N/A,FALSE,"Outflows-Inflows";"Inflow 2",#N/A,FALSE,"Outflows-Inflows"}</definedName>
    <definedName name="wrn.Print._.4." hidden="1">{"Outflow 1",#N/A,FALSE,"Outflows-Inflows";"Outflow 2",#N/A,FALSE,"Outflows-Inflows";"Inflow 1",#N/A,FALSE,"Outflows-Inflows";"Inflow 2",#N/A,FALSE,"Outflows-Inflows"}</definedName>
    <definedName name="wrn.Print._.6." localSheetId="5" hidden="1">{"print 1.6",#N/A,FALSE,"Sheet1";"print 2.6",#N/A,FALSE,"Sheet1";"print 3.6",#N/A,FALSE,"Sheet1";"print 4.6",#N/A,FALSE,"Sheet1";"print 5.6",#N/A,FALSE,"Sheet1";"print 6.6",#N/A,FALSE,"Sheet1"}</definedName>
    <definedName name="wrn.Print._.6." localSheetId="3" hidden="1">{"print 1.6",#N/A,FALSE,"Sheet1";"print 2.6",#N/A,FALSE,"Sheet1";"print 3.6",#N/A,FALSE,"Sheet1";"print 4.6",#N/A,FALSE,"Sheet1";"print 5.6",#N/A,FALSE,"Sheet1";"print 6.6",#N/A,FALSE,"Sheet1"}</definedName>
    <definedName name="wrn.Print._.6." localSheetId="4" hidden="1">{"print 1.6",#N/A,FALSE,"Sheet1";"print 2.6",#N/A,FALSE,"Sheet1";"print 3.6",#N/A,FALSE,"Sheet1";"print 4.6",#N/A,FALSE,"Sheet1";"print 5.6",#N/A,FALSE,"Sheet1";"print 6.6",#N/A,FALSE,"Sheet1"}</definedName>
    <definedName name="wrn.Print._.6." localSheetId="0" hidden="1">{"print 1.6",#N/A,FALSE,"Sheet1";"print 2.6",#N/A,FALSE,"Sheet1";"print 3.6",#N/A,FALSE,"Sheet1";"print 4.6",#N/A,FALSE,"Sheet1";"print 5.6",#N/A,FALSE,"Sheet1";"print 6.6",#N/A,FALSE,"Sheet1"}</definedName>
    <definedName name="wrn.Print._.6." hidden="1">{"print 1.6",#N/A,FALSE,"Sheet1";"print 2.6",#N/A,FALSE,"Sheet1";"print 3.6",#N/A,FALSE,"Sheet1";"print 4.6",#N/A,FALSE,"Sheet1";"print 5.6",#N/A,FALSE,"Sheet1";"print 6.6",#N/A,FALSE,"Sheet1"}</definedName>
    <definedName name="wrn.PRINT._.REPORT." localSheetId="5" hidden="1">{#N/A,#N/A,FALSE,"summary";#N/A,#N/A,FALSE,"preliminy";#N/A,#N/A,FALSE,"bill 3";#N/A,#N/A,FALSE,"bill 4"}</definedName>
    <definedName name="wrn.PRINT._.REPORT." localSheetId="3" hidden="1">{#N/A,#N/A,FALSE,"summary";#N/A,#N/A,FALSE,"preliminy";#N/A,#N/A,FALSE,"bill 3";#N/A,#N/A,FALSE,"bill 4"}</definedName>
    <definedName name="wrn.PRINT._.REPORT." localSheetId="4" hidden="1">{#N/A,#N/A,FALSE,"summary";#N/A,#N/A,FALSE,"preliminy";#N/A,#N/A,FALSE,"bill 3";#N/A,#N/A,FALSE,"bill 4"}</definedName>
    <definedName name="wrn.PRINT._.REPORT." localSheetId="0" hidden="1">{#N/A,#N/A,FALSE,"summary";#N/A,#N/A,FALSE,"preliminy";#N/A,#N/A,FALSE,"bill 3";#N/A,#N/A,FALSE,"bill 4"}</definedName>
    <definedName name="wrn.PRINT._.REPORT." hidden="1">{#N/A,#N/A,FALSE,"summary";#N/A,#N/A,FALSE,"preliminy";#N/A,#N/A,FALSE,"bill 3";#N/A,#N/A,FALSE,"bill 4"}</definedName>
    <definedName name="wrn.Print.B" localSheetId="5" hidden="1">{"View1",#N/A,FALSE,"Sheet1";"View2",#N/A,FALSE,"Sheet1"}</definedName>
    <definedName name="wrn.Print.B" localSheetId="3" hidden="1">{"View1",#N/A,FALSE,"Sheet1";"View2",#N/A,FALSE,"Sheet1"}</definedName>
    <definedName name="wrn.Print.B" localSheetId="4" hidden="1">{"View1",#N/A,FALSE,"Sheet1";"View2",#N/A,FALSE,"Sheet1"}</definedName>
    <definedName name="wrn.Print.B" localSheetId="0" hidden="1">{"View1",#N/A,FALSE,"Sheet1";"View2",#N/A,FALSE,"Sheet1"}</definedName>
    <definedName name="wrn.Print.B" hidden="1">{"View1",#N/A,FALSE,"Sheet1";"View2",#N/A,FALSE,"Sheet1"}</definedName>
    <definedName name="wrn.print2" localSheetId="5" hidden="1">{"View1",#N/A,FALSE,"Sheet1";"View2",#N/A,FALSE,"Sheet1"}</definedName>
    <definedName name="wrn.print2" localSheetId="3" hidden="1">{"View1",#N/A,FALSE,"Sheet1";"View2",#N/A,FALSE,"Sheet1"}</definedName>
    <definedName name="wrn.print2" localSheetId="4" hidden="1">{"View1",#N/A,FALSE,"Sheet1";"View2",#N/A,FALSE,"Sheet1"}</definedName>
    <definedName name="wrn.print2" localSheetId="0" hidden="1">{"View1",#N/A,FALSE,"Sheet1";"View2",#N/A,FALSE,"Sheet1"}</definedName>
    <definedName name="wrn.print2" hidden="1">{"View1",#N/A,FALSE,"Sheet1";"View2",#N/A,FALSE,"Sheet1"}</definedName>
    <definedName name="wrn.PrintallD.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G.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b2" localSheetId="5" hidden="1">{"View1",#N/A,FALSE,"Sheet1";"View2",#N/A,FALSE,"Sheet1"}</definedName>
    <definedName name="wrn.printb2" localSheetId="3" hidden="1">{"View1",#N/A,FALSE,"Sheet1";"View2",#N/A,FALSE,"Sheet1"}</definedName>
    <definedName name="wrn.printb2" localSheetId="4" hidden="1">{"View1",#N/A,FALSE,"Sheet1";"View2",#N/A,FALSE,"Sheet1"}</definedName>
    <definedName name="wrn.printb2" localSheetId="0" hidden="1">{"View1",#N/A,FALSE,"Sheet1";"View2",#N/A,FALSE,"Sheet1"}</definedName>
    <definedName name="wrn.printb2" hidden="1">{"View1",#N/A,FALSE,"Sheet1";"View2",#N/A,FALSE,"Sheet1"}</definedName>
    <definedName name="wrn.PrintCurr." localSheetId="5" hidden="1">{#N/A,#N/A,FALSE,"Sheet1";#N/A,#N/A,FALSE,"Sheet2";#N/A,#N/A,FALSE,"Sheet3"}</definedName>
    <definedName name="wrn.PrintCurr." localSheetId="3" hidden="1">{#N/A,#N/A,FALSE,"Sheet1";#N/A,#N/A,FALSE,"Sheet2";#N/A,#N/A,FALSE,"Sheet3"}</definedName>
    <definedName name="wrn.PrintCurr." localSheetId="4" hidden="1">{#N/A,#N/A,FALSE,"Sheet1";#N/A,#N/A,FALSE,"Sheet2";#N/A,#N/A,FALSE,"Sheet3"}</definedName>
    <definedName name="wrn.PrintCurr." localSheetId="0" hidden="1">{#N/A,#N/A,FALSE,"Sheet1";#N/A,#N/A,FALSE,"Sheet2";#N/A,#N/A,FALSE,"Sheet3"}</definedName>
    <definedName name="wrn.PrintCurr." hidden="1">{#N/A,#N/A,FALSE,"Sheet1";#N/A,#N/A,FALSE,"Sheet2";#N/A,#N/A,FALSE,"Sheet3"}</definedName>
    <definedName name="wrn.PrintPrev1." localSheetId="5" hidden="1">{#N/A,#N/A,FALSE,"Sheet4";#N/A,#N/A,FALSE,"Sheet5";#N/A,#N/A,FALSE,"Sheet6"}</definedName>
    <definedName name="wrn.PrintPrev1." localSheetId="3" hidden="1">{#N/A,#N/A,FALSE,"Sheet4";#N/A,#N/A,FALSE,"Sheet5";#N/A,#N/A,FALSE,"Sheet6"}</definedName>
    <definedName name="wrn.PrintPrev1." localSheetId="4" hidden="1">{#N/A,#N/A,FALSE,"Sheet4";#N/A,#N/A,FALSE,"Sheet5";#N/A,#N/A,FALSE,"Sheet6"}</definedName>
    <definedName name="wrn.PrintPrev1." localSheetId="0" hidden="1">{#N/A,#N/A,FALSE,"Sheet4";#N/A,#N/A,FALSE,"Sheet5";#N/A,#N/A,FALSE,"Sheet6"}</definedName>
    <definedName name="wrn.PrintPrev1." hidden="1">{#N/A,#N/A,FALSE,"Sheet4";#N/A,#N/A,FALSE,"Sheet5";#N/A,#N/A,FALSE,"Sheet6"}</definedName>
    <definedName name="wrn.PrintPrev2." localSheetId="5" hidden="1">{#N/A,#N/A,FALSE,"Sheet7";#N/A,#N/A,FALSE,"Sheet8";#N/A,#N/A,FALSE,"Sheet9"}</definedName>
    <definedName name="wrn.PrintPrev2." localSheetId="3" hidden="1">{#N/A,#N/A,FALSE,"Sheet7";#N/A,#N/A,FALSE,"Sheet8";#N/A,#N/A,FALSE,"Sheet9"}</definedName>
    <definedName name="wrn.PrintPrev2." localSheetId="4" hidden="1">{#N/A,#N/A,FALSE,"Sheet7";#N/A,#N/A,FALSE,"Sheet8";#N/A,#N/A,FALSE,"Sheet9"}</definedName>
    <definedName name="wrn.PrintPrev2." localSheetId="0" hidden="1">{#N/A,#N/A,FALSE,"Sheet7";#N/A,#N/A,FALSE,"Sheet8";#N/A,#N/A,FALSE,"Sheet9"}</definedName>
    <definedName name="wrn.PrintPrev2." hidden="1">{#N/A,#N/A,FALSE,"Sheet7";#N/A,#N/A,FALSE,"Sheet8";#N/A,#N/A,FALSE,"Sheet9"}</definedName>
    <definedName name="wrn.Prints._.All." localSheetId="5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.All." localSheetId="3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.All.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.All.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.All.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All.B" localSheetId="5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All.B" localSheetId="3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All.B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All.B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All.B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oforma._.Review." localSheetId="5" hidden="1">{#N/A,#N/A,FALSE,"Occ and Rate";#N/A,#N/A,FALSE,"PF Input";#N/A,#N/A,FALSE,"Proforma Five Yr";#N/A,#N/A,FALSE,"Hotcomps"}</definedName>
    <definedName name="wrn.Proforma._.Review." localSheetId="3" hidden="1">{#N/A,#N/A,FALSE,"Occ and Rate";#N/A,#N/A,FALSE,"PF Input";#N/A,#N/A,FALSE,"Proforma Five Yr";#N/A,#N/A,FALSE,"Hotcomps"}</definedName>
    <definedName name="wrn.Proforma._.Review." localSheetId="4" hidden="1">{#N/A,#N/A,FALSE,"Occ and Rate";#N/A,#N/A,FALSE,"PF Input";#N/A,#N/A,FALSE,"Proforma Five Yr";#N/A,#N/A,FALSE,"Hotcomps"}</definedName>
    <definedName name="wrn.Proforma._.Review." localSheetId="0" hidden="1">{#N/A,#N/A,FALSE,"Occ and Rate";#N/A,#N/A,FALSE,"PF Input";#N/A,#N/A,FALSE,"Proforma Five Yr";#N/A,#N/A,FALSE,"Hotcomps"}</definedName>
    <definedName name="wrn.Proforma._.Review." hidden="1">{#N/A,#N/A,FALSE,"Occ and Rate";#N/A,#N/A,FALSE,"PF Input";#N/A,#N/A,FALSE,"Proforma Five Yr";#N/A,#N/A,FALSE,"Hotcomps"}</definedName>
    <definedName name="wrn.PropertyInformation." localSheetId="5" hidden="1">{#N/A,#N/A,FALSE,"PropertyInfo"}</definedName>
    <definedName name="wrn.PropertyInformation." localSheetId="3" hidden="1">{#N/A,#N/A,FALSE,"PropertyInfo"}</definedName>
    <definedName name="wrn.PropertyInformation." localSheetId="4" hidden="1">{#N/A,#N/A,FALSE,"PropertyInfo"}</definedName>
    <definedName name="wrn.PropertyInformation." localSheetId="0" hidden="1">{#N/A,#N/A,FALSE,"PropertyInfo"}</definedName>
    <definedName name="wrn.PropertyInformation." hidden="1">{#N/A,#N/A,FALSE,"PropertyInfo"}</definedName>
    <definedName name="wrn.Redundant._.Equipment._.Option." localSheetId="5" hidden="1">{"pumps",#N/A,FALSE,"Option"}</definedName>
    <definedName name="wrn.Redundant._.Equipment._.Option." localSheetId="3" hidden="1">{"pumps",#N/A,FALSE,"Option"}</definedName>
    <definedName name="wrn.Redundant._.Equipment._.Option." localSheetId="4" hidden="1">{"pumps",#N/A,FALSE,"Option"}</definedName>
    <definedName name="wrn.Redundant._.Equipment._.Option." localSheetId="0" hidden="1">{"pumps",#N/A,FALSE,"Option"}</definedName>
    <definedName name="wrn.Redundant._.Equipment._.Option." hidden="1">{"pumps",#N/A,FALSE,"Option"}</definedName>
    <definedName name="wrn.Retention._.Statement." localSheetId="5" hidden="1">{"Retention",#N/A,FALSE,"Subcontractor";"Retention",#N/A,FALSE,"Supplier";"Retention",#N/A,FALSE,"Statutory Authorities"}</definedName>
    <definedName name="wrn.Retention._.Statement." localSheetId="3" hidden="1">{"Retention",#N/A,FALSE,"Subcontractor";"Retention",#N/A,FALSE,"Supplier";"Retention",#N/A,FALSE,"Statutory Authorities"}</definedName>
    <definedName name="wrn.Retention._.Statement." localSheetId="4" hidden="1">{"Retention",#N/A,FALSE,"Subcontractor";"Retention",#N/A,FALSE,"Supplier";"Retention",#N/A,FALSE,"Statutory Authorities"}</definedName>
    <definedName name="wrn.Retention._.Statement." localSheetId="0" hidden="1">{"Retention",#N/A,FALSE,"Subcontractor";"Retention",#N/A,FALSE,"Supplier";"Retention",#N/A,FALSE,"Statutory Authorities"}</definedName>
    <definedName name="wrn.Retention._.Statement." hidden="1">{"Retention",#N/A,FALSE,"Subcontractor";"Retention",#N/A,FALSE,"Supplier";"Retention",#N/A,FALSE,"Statutory Authorities"}</definedName>
    <definedName name="wrn.Secondary._.Competition." localSheetId="5" hidden="1">{#N/A,#N/A,FALSE,"Secondary"}</definedName>
    <definedName name="wrn.Secondary._.Competition." localSheetId="3" hidden="1">{#N/A,#N/A,FALSE,"Secondary"}</definedName>
    <definedName name="wrn.Secondary._.Competition." localSheetId="4" hidden="1">{#N/A,#N/A,FALSE,"Secondary"}</definedName>
    <definedName name="wrn.Secondary._.Competition." localSheetId="0" hidden="1">{#N/A,#N/A,FALSE,"Secondary"}</definedName>
    <definedName name="wrn.Secondary._.Competition." hidden="1">{#N/A,#N/A,FALSE,"Secondary"}</definedName>
    <definedName name="wrn.Selected._.Sheets." localSheetId="5" hidden="1">{#N/A,#N/A,FALSE,"Input";#N/A,#N/A,FALSE,"Comps";#N/A,#N/A,FALSE,"Check";#N/A,#N/A,FALSE,"Sheet1";#N/A,#N/A,FALSE,"Flowthrough &amp; Analysis Final";#N/A,#N/A,FALSE,"FY Operating";#N/A,#N/A,FALSE,"Flowthrough &amp; Analysis FY";#N/A,#N/A,FALSE,"Flowthrough &amp; Analysis Hpref1";#N/A,#N/A,FALSE,"Flowthrough &amp; Analysis Total";#N/A,#N/A,FALSE,"Flowthrough &amp; Analysis 2";#N/A,#N/A,FALSE,"Debt"}</definedName>
    <definedName name="wrn.Selected._.Sheets." localSheetId="3" hidden="1">{#N/A,#N/A,FALSE,"Input";#N/A,#N/A,FALSE,"Comps";#N/A,#N/A,FALSE,"Check";#N/A,#N/A,FALSE,"Sheet1";#N/A,#N/A,FALSE,"Flowthrough &amp; Analysis Final";#N/A,#N/A,FALSE,"FY Operating";#N/A,#N/A,FALSE,"Flowthrough &amp; Analysis FY";#N/A,#N/A,FALSE,"Flowthrough &amp; Analysis Hpref1";#N/A,#N/A,FALSE,"Flowthrough &amp; Analysis Total";#N/A,#N/A,FALSE,"Flowthrough &amp; Analysis 2";#N/A,#N/A,FALSE,"Debt"}</definedName>
    <definedName name="wrn.Selected._.Sheets." localSheetId="4" hidden="1">{#N/A,#N/A,FALSE,"Input";#N/A,#N/A,FALSE,"Comps";#N/A,#N/A,FALSE,"Check";#N/A,#N/A,FALSE,"Sheet1";#N/A,#N/A,FALSE,"Flowthrough &amp; Analysis Final";#N/A,#N/A,FALSE,"FY Operating";#N/A,#N/A,FALSE,"Flowthrough &amp; Analysis FY";#N/A,#N/A,FALSE,"Flowthrough &amp; Analysis Hpref1";#N/A,#N/A,FALSE,"Flowthrough &amp; Analysis Total";#N/A,#N/A,FALSE,"Flowthrough &amp; Analysis 2";#N/A,#N/A,FALSE,"Debt"}</definedName>
    <definedName name="wrn.Selected._.Sheets." localSheetId="0" hidden="1">{#N/A,#N/A,FALSE,"Input";#N/A,#N/A,FALSE,"Comps";#N/A,#N/A,FALSE,"Check";#N/A,#N/A,FALSE,"Sheet1";#N/A,#N/A,FALSE,"Flowthrough &amp; Analysis Final";#N/A,#N/A,FALSE,"FY Operating";#N/A,#N/A,FALSE,"Flowthrough &amp; Analysis FY";#N/A,#N/A,FALSE,"Flowthrough &amp; Analysis Hpref1";#N/A,#N/A,FALSE,"Flowthrough &amp; Analysis Total";#N/A,#N/A,FALSE,"Flowthrough &amp; Analysis 2";#N/A,#N/A,FALSE,"Debt"}</definedName>
    <definedName name="wrn.Selected._.Sheets." hidden="1">{#N/A,#N/A,FALSE,"Input";#N/A,#N/A,FALSE,"Comps";#N/A,#N/A,FALSE,"Check";#N/A,#N/A,FALSE,"Sheet1";#N/A,#N/A,FALSE,"Flowthrough &amp; Analysis Final";#N/A,#N/A,FALSE,"FY Operating";#N/A,#N/A,FALSE,"Flowthrough &amp; Analysis FY";#N/A,#N/A,FALSE,"Flowthrough &amp; Analysis Hpref1";#N/A,#N/A,FALSE,"Flowthrough &amp; Analysis Total";#N/A,#N/A,FALSE,"Flowthrough &amp; Analysis 2";#N/A,#N/A,FALSE,"Debt"}</definedName>
    <definedName name="wrn.Seth." localSheetId="5" hidden="1">{#N/A,#N/A,FALSE,"Assumps";#N/A,#N/A,FALSE,"Summary";#N/A,#N/A,FALSE,"Owned";#N/A,#N/A,FALSE,"Waikiki";#N/A,#N/A,FALSE,"Reef";#N/A,#N/A,FALSE,"Kuhio";#N/A,#N/A,FALSE,"East";#N/A,#N/A,FALSE,"West";#N/A,#N/A,FALSE,"Reef_Towers";#N/A,#N/A,FALSE,"Waikiki_Tower";#N/A,#N/A,FALSE,"Edgewater";#N/A,#N/A,FALSE,"Village";#N/A,#N/A,FALSE,"Coral_Seas";#N/A,#N/A,FALSE,"Reef_Lanais";#N/A,#N/A,FALSE,"Royal";#N/A,#N/A,FALSE,"Islander_Waikiki";#N/A,#N/A,FALSE,"Surf";#N/A,#N/A,FALSE,"Ala_Wai";"Manage1",#N/A,FALSE,"Manage";#N/A,#N/A,FALSE,"Manback";"Invest1",#N/A,FALSE,"Invest";"Commercial1",#N/A,FALSE,"Commercial";"Dev1",#N/A,FALSE,"Dev"}</definedName>
    <definedName name="wrn.Seth." localSheetId="3" hidden="1">{#N/A,#N/A,FALSE,"Assumps";#N/A,#N/A,FALSE,"Summary";#N/A,#N/A,FALSE,"Owned";#N/A,#N/A,FALSE,"Waikiki";#N/A,#N/A,FALSE,"Reef";#N/A,#N/A,FALSE,"Kuhio";#N/A,#N/A,FALSE,"East";#N/A,#N/A,FALSE,"West";#N/A,#N/A,FALSE,"Reef_Towers";#N/A,#N/A,FALSE,"Waikiki_Tower";#N/A,#N/A,FALSE,"Edgewater";#N/A,#N/A,FALSE,"Village";#N/A,#N/A,FALSE,"Coral_Seas";#N/A,#N/A,FALSE,"Reef_Lanais";#N/A,#N/A,FALSE,"Royal";#N/A,#N/A,FALSE,"Islander_Waikiki";#N/A,#N/A,FALSE,"Surf";#N/A,#N/A,FALSE,"Ala_Wai";"Manage1",#N/A,FALSE,"Manage";#N/A,#N/A,FALSE,"Manback";"Invest1",#N/A,FALSE,"Invest";"Commercial1",#N/A,FALSE,"Commercial";"Dev1",#N/A,FALSE,"Dev"}</definedName>
    <definedName name="wrn.Seth." localSheetId="4" hidden="1">{#N/A,#N/A,FALSE,"Assumps";#N/A,#N/A,FALSE,"Summary";#N/A,#N/A,FALSE,"Owned";#N/A,#N/A,FALSE,"Waikiki";#N/A,#N/A,FALSE,"Reef";#N/A,#N/A,FALSE,"Kuhio";#N/A,#N/A,FALSE,"East";#N/A,#N/A,FALSE,"West";#N/A,#N/A,FALSE,"Reef_Towers";#N/A,#N/A,FALSE,"Waikiki_Tower";#N/A,#N/A,FALSE,"Edgewater";#N/A,#N/A,FALSE,"Village";#N/A,#N/A,FALSE,"Coral_Seas";#N/A,#N/A,FALSE,"Reef_Lanais";#N/A,#N/A,FALSE,"Royal";#N/A,#N/A,FALSE,"Islander_Waikiki";#N/A,#N/A,FALSE,"Surf";#N/A,#N/A,FALSE,"Ala_Wai";"Manage1",#N/A,FALSE,"Manage";#N/A,#N/A,FALSE,"Manback";"Invest1",#N/A,FALSE,"Invest";"Commercial1",#N/A,FALSE,"Commercial";"Dev1",#N/A,FALSE,"Dev"}</definedName>
    <definedName name="wrn.Seth." localSheetId="0" hidden="1">{#N/A,#N/A,FALSE,"Assumps";#N/A,#N/A,FALSE,"Summary";#N/A,#N/A,FALSE,"Owned";#N/A,#N/A,FALSE,"Waikiki";#N/A,#N/A,FALSE,"Reef";#N/A,#N/A,FALSE,"Kuhio";#N/A,#N/A,FALSE,"East";#N/A,#N/A,FALSE,"West";#N/A,#N/A,FALSE,"Reef_Towers";#N/A,#N/A,FALSE,"Waikiki_Tower";#N/A,#N/A,FALSE,"Edgewater";#N/A,#N/A,FALSE,"Village";#N/A,#N/A,FALSE,"Coral_Seas";#N/A,#N/A,FALSE,"Reef_Lanais";#N/A,#N/A,FALSE,"Royal";#N/A,#N/A,FALSE,"Islander_Waikiki";#N/A,#N/A,FALSE,"Surf";#N/A,#N/A,FALSE,"Ala_Wai";"Manage1",#N/A,FALSE,"Manage";#N/A,#N/A,FALSE,"Manback";"Invest1",#N/A,FALSE,"Invest";"Commercial1",#N/A,FALSE,"Commercial";"Dev1",#N/A,FALSE,"Dev"}</definedName>
    <definedName name="wrn.Seth." hidden="1">{#N/A,#N/A,FALSE,"Assumps";#N/A,#N/A,FALSE,"Summary";#N/A,#N/A,FALSE,"Owned";#N/A,#N/A,FALSE,"Waikiki";#N/A,#N/A,FALSE,"Reef";#N/A,#N/A,FALSE,"Kuhio";#N/A,#N/A,FALSE,"East";#N/A,#N/A,FALSE,"West";#N/A,#N/A,FALSE,"Reef_Towers";#N/A,#N/A,FALSE,"Waikiki_Tower";#N/A,#N/A,FALSE,"Edgewater";#N/A,#N/A,FALSE,"Village";#N/A,#N/A,FALSE,"Coral_Seas";#N/A,#N/A,FALSE,"Reef_Lanais";#N/A,#N/A,FALSE,"Royal";#N/A,#N/A,FALSE,"Islander_Waikiki";#N/A,#N/A,FALSE,"Surf";#N/A,#N/A,FALSE,"Ala_Wai";"Manage1",#N/A,FALSE,"Manage";#N/A,#N/A,FALSE,"Manback";"Invest1",#N/A,FALSE,"Invest";"Commercial1",#N/A,FALSE,"Commercial";"Dev1",#N/A,FALSE,"Dev"}</definedName>
    <definedName name="wrn.SethII." localSheetId="5" hidden="1">{#N/A,#N/A,FALSE,"Assumps";#N/A,#N/A,FALSE,"Owned";#N/A,#N/A,FALSE,"Manage";#N/A,#N/A,FALSE,"Manback";#N/A,#N/A,FALSE,"Invest";#N/A,#N/A,FALSE,"Commercial"}</definedName>
    <definedName name="wrn.SethII." localSheetId="3" hidden="1">{#N/A,#N/A,FALSE,"Assumps";#N/A,#N/A,FALSE,"Owned";#N/A,#N/A,FALSE,"Manage";#N/A,#N/A,FALSE,"Manback";#N/A,#N/A,FALSE,"Invest";#N/A,#N/A,FALSE,"Commercial"}</definedName>
    <definedName name="wrn.SethII." localSheetId="4" hidden="1">{#N/A,#N/A,FALSE,"Assumps";#N/A,#N/A,FALSE,"Owned";#N/A,#N/A,FALSE,"Manage";#N/A,#N/A,FALSE,"Manback";#N/A,#N/A,FALSE,"Invest";#N/A,#N/A,FALSE,"Commercial"}</definedName>
    <definedName name="wrn.SethII." localSheetId="0" hidden="1">{#N/A,#N/A,FALSE,"Assumps";#N/A,#N/A,FALSE,"Owned";#N/A,#N/A,FALSE,"Manage";#N/A,#N/A,FALSE,"Manback";#N/A,#N/A,FALSE,"Invest";#N/A,#N/A,FALSE,"Commercial"}</definedName>
    <definedName name="wrn.SethII." hidden="1">{#N/A,#N/A,FALSE,"Assumps";#N/A,#N/A,FALSE,"Owned";#N/A,#N/A,FALSE,"Manage";#N/A,#N/A,FALSE,"Manback";#N/A,#N/A,FALSE,"Invest";#N/A,#N/A,FALSE,"Commercial"}</definedName>
    <definedName name="wrn.Short._.Print." localSheetId="5" hidden="1">{#N/A,#N/A,FALSE,"Cover";#N/A,#N/A,FALSE,"Stack";#N/A,#N/A,FALSE,"Cost S";#N/A,#N/A,FALSE," CF";#N/A,#N/A,FALSE,"Investor"}</definedName>
    <definedName name="wrn.Short._.Print." localSheetId="3" hidden="1">{#N/A,#N/A,FALSE,"Cover";#N/A,#N/A,FALSE,"Stack";#N/A,#N/A,FALSE,"Cost S";#N/A,#N/A,FALSE," CF";#N/A,#N/A,FALSE,"Investor"}</definedName>
    <definedName name="wrn.Short._.Print." localSheetId="4" hidden="1">{#N/A,#N/A,FALSE,"Cover";#N/A,#N/A,FALSE,"Stack";#N/A,#N/A,FALSE,"Cost S";#N/A,#N/A,FALSE," CF";#N/A,#N/A,FALSE,"Investor"}</definedName>
    <definedName name="wrn.Short._.Print." localSheetId="0" hidden="1">{#N/A,#N/A,FALSE,"Cover";#N/A,#N/A,FALSE,"Stack";#N/A,#N/A,FALSE,"Cost S";#N/A,#N/A,FALSE," CF";#N/A,#N/A,FALSE,"Investor"}</definedName>
    <definedName name="wrn.Short._.Print." hidden="1">{#N/A,#N/A,FALSE,"Cover";#N/A,#N/A,FALSE,"Stack";#N/A,#N/A,FALSE,"Cost S";#N/A,#N/A,FALSE," CF";#N/A,#N/A,FALSE,"Investor"}</definedName>
    <definedName name="wrn.Site._.expenses." localSheetId="5" hidden="1">{#N/A,#N/A,FALSE,"Expenses";#N/A,#N/A,FALSE,"Expenses"}</definedName>
    <definedName name="wrn.Site._.expenses." localSheetId="3" hidden="1">{#N/A,#N/A,FALSE,"Expenses";#N/A,#N/A,FALSE,"Expenses"}</definedName>
    <definedName name="wrn.Site._.expenses." localSheetId="4" hidden="1">{#N/A,#N/A,FALSE,"Expenses";#N/A,#N/A,FALSE,"Expenses"}</definedName>
    <definedName name="wrn.Site._.expenses." localSheetId="0" hidden="1">{#N/A,#N/A,FALSE,"Expenses";#N/A,#N/A,FALSE,"Expenses"}</definedName>
    <definedName name="wrn.Site._.expenses." hidden="1">{#N/A,#N/A,FALSE,"Expenses";#N/A,#N/A,FALSE,"Expenses"}</definedName>
    <definedName name="wrn.Stat._.Auths." localSheetId="5" hidden="1">{"Retention",#N/A,FALSE,"Statutory Authorities";"Contract Sums",#N/A,FALSE,"Statutory Authorities";"Accounts",#N/A,FALSE,"Statutory Authorities"}</definedName>
    <definedName name="wrn.Stat._.Auths." localSheetId="3" hidden="1">{"Retention",#N/A,FALSE,"Statutory Authorities";"Contract Sums",#N/A,FALSE,"Statutory Authorities";"Accounts",#N/A,FALSE,"Statutory Authorities"}</definedName>
    <definedName name="wrn.Stat._.Auths." localSheetId="4" hidden="1">{"Retention",#N/A,FALSE,"Statutory Authorities";"Contract Sums",#N/A,FALSE,"Statutory Authorities";"Accounts",#N/A,FALSE,"Statutory Authorities"}</definedName>
    <definedName name="wrn.Stat._.Auths." localSheetId="0" hidden="1">{"Retention",#N/A,FALSE,"Statutory Authorities";"Contract Sums",#N/A,FALSE,"Statutory Authorities";"Accounts",#N/A,FALSE,"Statutory Authorities"}</definedName>
    <definedName name="wrn.Stat._.Auths." hidden="1">{"Retention",#N/A,FALSE,"Statutory Authorities";"Contract Sums",#N/A,FALSE,"Statutory Authorities";"Accounts",#N/A,FALSE,"Statutory Authorities"}</definedName>
    <definedName name="wrn.STG._.BLDG._.ENCLOSURE." localSheetId="5" hidden="1">{"turbine",#N/A,FALSE,"Option"}</definedName>
    <definedName name="wrn.STG._.BLDG._.ENCLOSURE." localSheetId="3" hidden="1">{"turbine",#N/A,FALSE,"Option"}</definedName>
    <definedName name="wrn.STG._.BLDG._.ENCLOSURE." localSheetId="4" hidden="1">{"turbine",#N/A,FALSE,"Option"}</definedName>
    <definedName name="wrn.STG._.BLDG._.ENCLOSURE." localSheetId="0" hidden="1">{"turbine",#N/A,FALSE,"Option"}</definedName>
    <definedName name="wrn.STG._.BLDG._.ENCLOSURE." hidden="1">{"turbine",#N/A,FALSE,"Option"}</definedName>
    <definedName name="wrn.struckgi." localSheetId="5" hidden="1">{#N/A,#N/A,TRUE,"arnitower";#N/A,#N/A,TRUE,"arnigarage "}</definedName>
    <definedName name="wrn.struckgi." localSheetId="3" hidden="1">{#N/A,#N/A,TRUE,"arnitower";#N/A,#N/A,TRUE,"arnigarage "}</definedName>
    <definedName name="wrn.struckgi." localSheetId="4" hidden="1">{#N/A,#N/A,TRUE,"arnitower";#N/A,#N/A,TRUE,"arnigarage "}</definedName>
    <definedName name="wrn.struckgi." localSheetId="0" hidden="1">{#N/A,#N/A,TRUE,"arnitower";#N/A,#N/A,TRUE,"arnigarage "}</definedName>
    <definedName name="wrn.struckgi." hidden="1">{#N/A,#N/A,TRUE,"arnitower";#N/A,#N/A,TRUE,"arnigarage "}</definedName>
    <definedName name="wrn.Subbies." localSheetId="5" hidden="1">{"Retention",#N/A,FALSE,"Subcontractor";"Contract Sums",#N/A,FALSE,"Subcontractor";"Accounts",#N/A,FALSE,"Subcontractor"}</definedName>
    <definedName name="wrn.Subbies." localSheetId="3" hidden="1">{"Retention",#N/A,FALSE,"Subcontractor";"Contract Sums",#N/A,FALSE,"Subcontractor";"Accounts",#N/A,FALSE,"Subcontractor"}</definedName>
    <definedName name="wrn.Subbies." localSheetId="4" hidden="1">{"Retention",#N/A,FALSE,"Subcontractor";"Contract Sums",#N/A,FALSE,"Subcontractor";"Accounts",#N/A,FALSE,"Subcontractor"}</definedName>
    <definedName name="wrn.Subbies." localSheetId="0" hidden="1">{"Retention",#N/A,FALSE,"Subcontractor";"Contract Sums",#N/A,FALSE,"Subcontractor";"Accounts",#N/A,FALSE,"Subcontractor"}</definedName>
    <definedName name="wrn.Subbies." hidden="1">{"Retention",#N/A,FALSE,"Subcontractor";"Contract Sums",#N/A,FALSE,"Subcontractor";"Accounts",#N/A,FALSE,"Subcontractor"}</definedName>
    <definedName name="wrn.Summary." localSheetId="5" hidden="1">{#N/A,#N/A,FALSE,"Overall Trade &amp; Area";#N/A,#N/A,FALSE,"Overall EPC";#N/A,#N/A,FALSE,"EPC-TTIL";#N/A,#N/A,FALSE,"EPC-1";#N/A,#N/A,FALSE,"EPC-2";#N/A,#N/A,FALSE,"TR"}</definedName>
    <definedName name="wrn.Summary." localSheetId="3" hidden="1">{#N/A,#N/A,FALSE,"Summary"}</definedName>
    <definedName name="wrn.Summary." localSheetId="4" hidden="1">{#N/A,#N/A,FALSE,"Overall Trade &amp; Area";#N/A,#N/A,FALSE,"Overall EPC";#N/A,#N/A,FALSE,"EPC-TTIL";#N/A,#N/A,FALSE,"EPC-1";#N/A,#N/A,FALSE,"EPC-2";#N/A,#N/A,FALSE,"TR"}</definedName>
    <definedName name="wrn.Summary." localSheetId="0" hidden="1">{#N/A,#N/A,FALSE,"Overall Trade &amp; Area";#N/A,#N/A,FALSE,"Overall EPC";#N/A,#N/A,FALSE,"EPC-TTIL";#N/A,#N/A,FALSE,"EPC-1";#N/A,#N/A,FALSE,"EPC-2";#N/A,#N/A,FALSE,"TR"}</definedName>
    <definedName name="wrn.Summary." hidden="1">{#N/A,#N/A,FALSE,"Overall Trade &amp; Area";#N/A,#N/A,FALSE,"Overall EPC";#N/A,#N/A,FALSE,"EPC-TTIL";#N/A,#N/A,FALSE,"EPC-1";#N/A,#N/A,FALSE,"EPC-2";#N/A,#N/A,FALSE,"TR"}</definedName>
    <definedName name="wrn.Suppliers." localSheetId="5" hidden="1">{"Retention",#N/A,FALSE,"Supplier";"Contract Sums",#N/A,FALSE,"Supplier";"Accounts",#N/A,FALSE,"Supplier"}</definedName>
    <definedName name="wrn.Suppliers." localSheetId="3" hidden="1">{"Retention",#N/A,FALSE,"Supplier";"Contract Sums",#N/A,FALSE,"Supplier";"Accounts",#N/A,FALSE,"Supplier"}</definedName>
    <definedName name="wrn.Suppliers." localSheetId="4" hidden="1">{"Retention",#N/A,FALSE,"Supplier";"Contract Sums",#N/A,FALSE,"Supplier";"Accounts",#N/A,FALSE,"Supplier"}</definedName>
    <definedName name="wrn.Suppliers." localSheetId="0" hidden="1">{"Retention",#N/A,FALSE,"Supplier";"Contract Sums",#N/A,FALSE,"Supplier";"Accounts",#N/A,FALSE,"Supplier"}</definedName>
    <definedName name="wrn.Suppliers." hidden="1">{"Retention",#N/A,FALSE,"Supplier";"Contract Sums",#N/A,FALSE,"Supplier";"Accounts",#N/A,FALSE,"Supplier"}</definedName>
    <definedName name="wrn.Supply._.Additions." localSheetId="5" hidden="1">{#N/A,#N/A,FALSE,"Supply Addn"}</definedName>
    <definedName name="wrn.Supply._.Additions." localSheetId="3" hidden="1">{#N/A,#N/A,FALSE,"Supply Addn"}</definedName>
    <definedName name="wrn.Supply._.Additions." localSheetId="4" hidden="1">{#N/A,#N/A,FALSE,"Supply Addn"}</definedName>
    <definedName name="wrn.Supply._.Additions." localSheetId="0" hidden="1">{#N/A,#N/A,FALSE,"Supply Addn"}</definedName>
    <definedName name="wrn.Supply._.Additions." hidden="1">{#N/A,#N/A,FALSE,"Supply Addn"}</definedName>
    <definedName name="wrn.TEST." localSheetId="5" hidden="1">{#N/A,#N/A,FALSE,"估價單  (3)"}</definedName>
    <definedName name="wrn.TEST." localSheetId="3" hidden="1">{#N/A,#N/A,FALSE,"估價單  (3)"}</definedName>
    <definedName name="wrn.TEST." localSheetId="4" hidden="1">{#N/A,#N/A,FALSE,"估價單  (3)"}</definedName>
    <definedName name="wrn.TEST." localSheetId="0" hidden="1">{#N/A,#N/A,FALSE,"估價單  (3)"}</definedName>
    <definedName name="wrn.TEST." hidden="1">{#N/A,#N/A,FALSE,"估價單  (3)"}</definedName>
    <definedName name="wrn.Totar." localSheetId="5" hidden="1">{"Totax",#N/A,FALSE,"Sheet1";#N/A,#N/A,FALSE,"Law Output"}</definedName>
    <definedName name="wrn.Totar." localSheetId="3" hidden="1">{"Totax",#N/A,FALSE,"Sheet1";#N/A,#N/A,FALSE,"Law Output"}</definedName>
    <definedName name="wrn.Totar." localSheetId="4" hidden="1">{"Totax",#N/A,FALSE,"Sheet1";#N/A,#N/A,FALSE,"Law Output"}</definedName>
    <definedName name="wrn.Totar." localSheetId="0" hidden="1">{"Totax",#N/A,FALSE,"Sheet1";#N/A,#N/A,FALSE,"Law Output"}</definedName>
    <definedName name="wrn.Totar." hidden="1">{"Totax",#N/A,FALSE,"Sheet1";#N/A,#N/A,FALSE,"Law Output"}</definedName>
    <definedName name="wrn.Tycon._.Model." localSheetId="5" hidden="1">{"rtn",#N/A,FALSE,"RTN";"tables",#N/A,FALSE,"RTN";"cf",#N/A,FALSE,"CF";"stats",#N/A,FALSE,"Stats";"prop",#N/A,FALSE,"Prop"}</definedName>
    <definedName name="wrn.Tycon._.Model." localSheetId="3" hidden="1">{"rtn",#N/A,FALSE,"RTN";"tables",#N/A,FALSE,"RTN";"cf",#N/A,FALSE,"CF";"stats",#N/A,FALSE,"Stats";"prop",#N/A,FALSE,"Prop"}</definedName>
    <definedName name="wrn.Tycon._.Model." localSheetId="4" hidden="1">{"rtn",#N/A,FALSE,"RTN";"tables",#N/A,FALSE,"RTN";"cf",#N/A,FALSE,"CF";"stats",#N/A,FALSE,"Stats";"prop",#N/A,FALSE,"Prop"}</definedName>
    <definedName name="wrn.Tycon._.Model." localSheetId="0" hidden="1">{"rtn",#N/A,FALSE,"RTN";"tables",#N/A,FALSE,"RTN";"cf",#N/A,FALSE,"CF";"stats",#N/A,FALSE,"Stats";"prop",#N/A,FALSE,"Prop"}</definedName>
    <definedName name="wrn.Tycon._.Model." hidden="1">{"rtn",#N/A,FALSE,"RTN";"tables",#N/A,FALSE,"RTN";"cf",#N/A,FALSE,"CF";"stats",#N/A,FALSE,"Stats";"prop",#N/A,FALSE,"Prop"}</definedName>
    <definedName name="wrn.valn." localSheetId="5" hidden="1">{#N/A,#N/A,TRUE,"valbd";#N/A,#N/A,TRUE,"Summy"}</definedName>
    <definedName name="wrn.valn." localSheetId="3" hidden="1">{#N/A,#N/A,TRUE,"valbd";#N/A,#N/A,TRUE,"Summy"}</definedName>
    <definedName name="wrn.valn." localSheetId="4" hidden="1">{#N/A,#N/A,TRUE,"valbd";#N/A,#N/A,TRUE,"Summy"}</definedName>
    <definedName name="wrn.valn." localSheetId="0" hidden="1">{#N/A,#N/A,TRUE,"valbd";#N/A,#N/A,TRUE,"Summy"}</definedName>
    <definedName name="wrn.valn." hidden="1">{#N/A,#N/A,TRUE,"valbd";#N/A,#N/A,TRUE,"Summy"}</definedName>
    <definedName name="wrn.VALUATION." localSheetId="5" hidden="1">{#N/A,#N/A,FALSE,"Valuation Assumptions";#N/A,#N/A,FALSE,"Summary";#N/A,#N/A,FALSE,"DCF";#N/A,#N/A,FALSE,"Valuation";#N/A,#N/A,FALSE,"WACC";#N/A,#N/A,FALSE,"UBVH";#N/A,#N/A,FALSE,"Free Cash Flow"}</definedName>
    <definedName name="wrn.VALUATION." localSheetId="3" hidden="1">{#N/A,#N/A,FALSE,"Valuation Assumptions";#N/A,#N/A,FALSE,"Summary";#N/A,#N/A,FALSE,"DCF";#N/A,#N/A,FALSE,"Valuation";#N/A,#N/A,FALSE,"WACC";#N/A,#N/A,FALSE,"UBVH";#N/A,#N/A,FALSE,"Free Cash Flow"}</definedName>
    <definedName name="wrn.VALUATION." localSheetId="4" hidden="1">{#N/A,#N/A,FALSE,"Valuation Assumptions";#N/A,#N/A,FALSE,"Summary";#N/A,#N/A,FALSE,"DCF";#N/A,#N/A,FALSE,"Valuation";#N/A,#N/A,FALSE,"WACC";#N/A,#N/A,FALSE,"UBVH";#N/A,#N/A,FALSE,"Free Cash Flow"}</definedName>
    <definedName name="wrn.VALUATION." localSheetId="0" hidden="1">{#N/A,#N/A,FALSE,"Valuation Assumptions";#N/A,#N/A,FALSE,"Summary";#N/A,#N/A,FALSE,"DCF";#N/A,#N/A,FALSE,"Valuation";#N/A,#N/A,FALSE,"WACC";#N/A,#N/A,FALSE,"UBVH";#N/A,#N/A,FALSE,"Free Cash Flow"}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REPORT." localSheetId="5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VALUATION._.REPORT." localSheetId="3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VALUATION._.REPORT." localSheetId="4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VALUATION._.REPORT." localSheetId="0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VALUATION._.REPORT.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Warrington._.Widnes._.QS._.Costs." localSheetId="5" hidden="1">{#N/A,#N/A,TRUE,"Cover";#N/A,#N/A,TRUE,"Conts";#N/A,#N/A,TRUE,"VOS";#N/A,#N/A,TRUE,"Warrington";#N/A,#N/A,TRUE,"Widnes"}</definedName>
    <definedName name="wrn.Warrington._.Widnes._.QS._.Costs." localSheetId="3" hidden="1">{#N/A,#N/A,TRUE,"Cover";#N/A,#N/A,TRUE,"Conts";#N/A,#N/A,TRUE,"VOS";#N/A,#N/A,TRUE,"Warrington";#N/A,#N/A,TRUE,"Widnes"}</definedName>
    <definedName name="wrn.Warrington._.Widnes._.QS._.Costs." localSheetId="4" hidden="1">{#N/A,#N/A,TRUE,"Cover";#N/A,#N/A,TRUE,"Conts";#N/A,#N/A,TRUE,"VOS";#N/A,#N/A,TRUE,"Warrington";#N/A,#N/A,TRUE,"Widnes"}</definedName>
    <definedName name="wrn.Warrington._.Widnes._.QS._.Costs." localSheetId="0" hidden="1">{#N/A,#N/A,TRUE,"Cover";#N/A,#N/A,TRUE,"Conts";#N/A,#N/A,TRUE,"VOS";#N/A,#N/A,TRUE,"Warrington";#N/A,#N/A,TRUE,"Widnes"}</definedName>
    <definedName name="wrn.Warrington._.Widnes._.QS._.Costs." hidden="1">{#N/A,#N/A,TRUE,"Cover";#N/A,#N/A,TRUE,"Conts";#N/A,#N/A,TRUE,"VOS";#N/A,#N/A,TRUE,"Warrington";#N/A,#N/A,TRUE,"Widnes"}</definedName>
    <definedName name="wrn.WHOUSE._.CT." localSheetId="5" hidden="1">{"WESTINGHOUSE",#N/A,FALSE,"Option"}</definedName>
    <definedName name="wrn.WHOUSE._.CT." localSheetId="3" hidden="1">{"WESTINGHOUSE",#N/A,FALSE,"Option"}</definedName>
    <definedName name="wrn.WHOUSE._.CT." localSheetId="4" hidden="1">{"WESTINGHOUSE",#N/A,FALSE,"Option"}</definedName>
    <definedName name="wrn.WHOUSE._.CT." localSheetId="0" hidden="1">{"WESTINGHOUSE",#N/A,FALSE,"Option"}</definedName>
    <definedName name="wrn.WHOUSE._.CT." hidden="1">{"WESTINGHOUSE",#N/A,FALSE,"Option"}</definedName>
    <definedName name="wrn.WorkBook._.Print." localSheetId="5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3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4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0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골재소요량." localSheetId="5" hidden="1">{#N/A,#N/A,FALSE,"골재소요량";#N/A,#N/A,FALSE,"골재소요량"}</definedName>
    <definedName name="wrn.골재소요량." localSheetId="3" hidden="1">{#N/A,#N/A,FALSE,"골재소요량";#N/A,#N/A,FALSE,"골재소요량"}</definedName>
    <definedName name="wrn.골재소요량." localSheetId="4" hidden="1">{#N/A,#N/A,FALSE,"골재소요량";#N/A,#N/A,FALSE,"골재소요량"}</definedName>
    <definedName name="wrn.골재소요량." localSheetId="0" hidden="1">{#N/A,#N/A,FALSE,"골재소요량";#N/A,#N/A,FALSE,"골재소요량"}</definedName>
    <definedName name="wrn.골재소요량." hidden="1">{#N/A,#N/A,FALSE,"골재소요량";#N/A,#N/A,FALSE,"골재소요량"}</definedName>
    <definedName name="wrn.광명._.장미." localSheetId="5" hidden="1">{#N/A,#N/A,FALSE,"기초사업정보(1)";#N/A,#N/A,FALSE,"기초사업정보(2)";#N/A,#N/A,FALSE,"기초사업정보(3)";#N/A,#N/A,FALSE,"QG1 분양률 리스크 평가";#N/A,#N/A,FALSE,"QG1 주요 추가 리스크 평가";#N/A,#N/A,FALSE,"QG1 전략과 종합"}</definedName>
    <definedName name="wrn.광명._.장미." localSheetId="3" hidden="1">{#N/A,#N/A,FALSE,"기초사업정보(1)";#N/A,#N/A,FALSE,"기초사업정보(2)";#N/A,#N/A,FALSE,"기초사업정보(3)";#N/A,#N/A,FALSE,"QG1 분양률 리스크 평가";#N/A,#N/A,FALSE,"QG1 주요 추가 리스크 평가";#N/A,#N/A,FALSE,"QG1 전략과 종합"}</definedName>
    <definedName name="wrn.광명._.장미." localSheetId="4" hidden="1">{#N/A,#N/A,FALSE,"기초사업정보(1)";#N/A,#N/A,FALSE,"기초사업정보(2)";#N/A,#N/A,FALSE,"기초사업정보(3)";#N/A,#N/A,FALSE,"QG1 분양률 리스크 평가";#N/A,#N/A,FALSE,"QG1 주요 추가 리스크 평가";#N/A,#N/A,FALSE,"QG1 전략과 종합"}</definedName>
    <definedName name="wrn.광명._.장미." localSheetId="0" hidden="1">{#N/A,#N/A,FALSE,"기초사업정보(1)";#N/A,#N/A,FALSE,"기초사업정보(2)";#N/A,#N/A,FALSE,"기초사업정보(3)";#N/A,#N/A,FALSE,"QG1 분양률 리스크 평가";#N/A,#N/A,FALSE,"QG1 주요 추가 리스크 평가";#N/A,#N/A,FALSE,"QG1 전략과 종합"}</definedName>
    <definedName name="wrn.광명._.장미." hidden="1">{#N/A,#N/A,FALSE,"기초사업정보(1)";#N/A,#N/A,FALSE,"기초사업정보(2)";#N/A,#N/A,FALSE,"기초사업정보(3)";#N/A,#N/A,FALSE,"QG1 분양률 리스크 평가";#N/A,#N/A,FALSE,"QG1 주요 추가 리스크 평가";#N/A,#N/A,FALSE,"QG1 전략과 종합"}</definedName>
    <definedName name="wrn.교육청." localSheetId="5" hidden="1">{#N/A,#N/A,FALSE,"전력간선"}</definedName>
    <definedName name="wrn.교육청." localSheetId="3" hidden="1">{#N/A,#N/A,FALSE,"전력간선"}</definedName>
    <definedName name="wrn.교육청." localSheetId="4" hidden="1">{#N/A,#N/A,FALSE,"전력간선"}</definedName>
    <definedName name="wrn.교육청." localSheetId="0" hidden="1">{#N/A,#N/A,FALSE,"전력간선"}</definedName>
    <definedName name="wrn.교육청." hidden="1">{#N/A,#N/A,FALSE,"전력간선"}</definedName>
    <definedName name="wrn.구조2." localSheetId="5" hidden="1">{#N/A,#N/A,FALSE,"구조2"}</definedName>
    <definedName name="wrn.구조2." localSheetId="3" hidden="1">{#N/A,#N/A,FALSE,"구조2"}</definedName>
    <definedName name="wrn.구조2." localSheetId="4" hidden="1">{#N/A,#N/A,FALSE,"구조2"}</definedName>
    <definedName name="wrn.구조2." localSheetId="0" hidden="1">{#N/A,#N/A,FALSE,"구조2"}</definedName>
    <definedName name="wrn.구조2." hidden="1">{#N/A,#N/A,FALSE,"구조2"}</definedName>
    <definedName name="wrn.단가표지." localSheetId="5" hidden="1">{#N/A,#N/A,FALSE,"단가표지"}</definedName>
    <definedName name="wrn.단가표지." localSheetId="3" hidden="1">{#N/A,#N/A,FALSE,"단가표지"}</definedName>
    <definedName name="wrn.단가표지." localSheetId="4" hidden="1">{#N/A,#N/A,FALSE,"단가표지"}</definedName>
    <definedName name="wrn.단가표지." localSheetId="0" hidden="1">{#N/A,#N/A,FALSE,"단가표지"}</definedName>
    <definedName name="wrn.단가표지." hidden="1">{#N/A,#N/A,FALSE,"단가표지"}</definedName>
    <definedName name="wrn.리스크시트." localSheetId="5" hidden="1">{#N/A,#N/A,FALSE,"QG1 분양률 리스크 평가";#N/A,#N/A,FALSE,"QG1 주요 추가 리스크 평가";#N/A,#N/A,FALSE,"분양률";#N/A,#N/A,FALSE,"Back-up";#N/A,#N/A,FALSE,"QG1 전략과 종합"}</definedName>
    <definedName name="wrn.리스크시트." localSheetId="3" hidden="1">{#N/A,#N/A,FALSE,"QG1 분양률 리스크 평가";#N/A,#N/A,FALSE,"QG1 주요 추가 리스크 평가";#N/A,#N/A,FALSE,"분양률";#N/A,#N/A,FALSE,"Back-up";#N/A,#N/A,FALSE,"QG1 전략과 종합"}</definedName>
    <definedName name="wrn.리스크시트." localSheetId="4" hidden="1">{#N/A,#N/A,FALSE,"QG1 분양률 리스크 평가";#N/A,#N/A,FALSE,"QG1 주요 추가 리스크 평가";#N/A,#N/A,FALSE,"분양률";#N/A,#N/A,FALSE,"Back-up";#N/A,#N/A,FALSE,"QG1 전략과 종합"}</definedName>
    <definedName name="wrn.리스크시트." localSheetId="0" hidden="1">{#N/A,#N/A,FALSE,"QG1 분양률 리스크 평가";#N/A,#N/A,FALSE,"QG1 주요 추가 리스크 평가";#N/A,#N/A,FALSE,"분양률";#N/A,#N/A,FALSE,"Back-up";#N/A,#N/A,FALSE,"QG1 전략과 종합"}</definedName>
    <definedName name="wrn.리스크시트." hidden="1">{#N/A,#N/A,FALSE,"QG1 분양률 리스크 평가";#N/A,#N/A,FALSE,"QG1 주요 추가 리스크 평가";#N/A,#N/A,FALSE,"분양률";#N/A,#N/A,FALSE,"Back-up";#N/A,#N/A,FALSE,"QG1 전략과 종합"}</definedName>
    <definedName name="wrn.배수1." localSheetId="5" hidden="1">{#N/A,#N/A,FALSE,"배수1"}</definedName>
    <definedName name="wrn.배수1." localSheetId="3" hidden="1">{#N/A,#N/A,FALSE,"배수1"}</definedName>
    <definedName name="wrn.배수1." localSheetId="4" hidden="1">{#N/A,#N/A,FALSE,"배수1"}</definedName>
    <definedName name="wrn.배수1." localSheetId="0" hidden="1">{#N/A,#N/A,FALSE,"배수1"}</definedName>
    <definedName name="wrn.배수1." hidden="1">{#N/A,#N/A,FALSE,"배수1"}</definedName>
    <definedName name="wrn.배수2." localSheetId="5" hidden="1">{#N/A,#N/A,FALSE,"배수2"}</definedName>
    <definedName name="wrn.배수2." localSheetId="3" hidden="1">{#N/A,#N/A,FALSE,"배수2"}</definedName>
    <definedName name="wrn.배수2." localSheetId="4" hidden="1">{#N/A,#N/A,FALSE,"배수2"}</definedName>
    <definedName name="wrn.배수2." localSheetId="0" hidden="1">{#N/A,#N/A,FALSE,"배수2"}</definedName>
    <definedName name="wrn.배수2." hidden="1">{#N/A,#N/A,FALSE,"배수2"}</definedName>
    <definedName name="wrn.부대1." localSheetId="5" hidden="1">{#N/A,#N/A,FALSE,"부대1"}</definedName>
    <definedName name="wrn.부대1." localSheetId="3" hidden="1">{#N/A,#N/A,FALSE,"부대1"}</definedName>
    <definedName name="wrn.부대1." localSheetId="4" hidden="1">{#N/A,#N/A,FALSE,"부대1"}</definedName>
    <definedName name="wrn.부대1." localSheetId="0" hidden="1">{#N/A,#N/A,FALSE,"부대1"}</definedName>
    <definedName name="wrn.부대1." hidden="1">{#N/A,#N/A,FALSE,"부대1"}</definedName>
    <definedName name="wrn.부대2." localSheetId="5" hidden="1">{#N/A,#N/A,FALSE,"부대2"}</definedName>
    <definedName name="wrn.부대2." localSheetId="3" hidden="1">{#N/A,#N/A,FALSE,"부대2"}</definedName>
    <definedName name="wrn.부대2." localSheetId="4" hidden="1">{#N/A,#N/A,FALSE,"부대2"}</definedName>
    <definedName name="wrn.부대2." localSheetId="0" hidden="1">{#N/A,#N/A,FALSE,"부대2"}</definedName>
    <definedName name="wrn.부대2." hidden="1">{#N/A,#N/A,FALSE,"부대2"}</definedName>
    <definedName name="wrn.부산주경기장.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속도." localSheetId="5" hidden="1">{#N/A,#N/A,FALSE,"속도"}</definedName>
    <definedName name="wrn.속도." localSheetId="3" hidden="1">{#N/A,#N/A,FALSE,"속도"}</definedName>
    <definedName name="wrn.속도." localSheetId="4" hidden="1">{#N/A,#N/A,FALSE,"속도"}</definedName>
    <definedName name="wrn.속도." localSheetId="0" hidden="1">{#N/A,#N/A,FALSE,"속도"}</definedName>
    <definedName name="wrn.속도." hidden="1">{#N/A,#N/A,FALSE,"속도"}</definedName>
    <definedName name="wrn.실행품의." localSheetId="5" hidden="1">{#N/A,#N/A,FALSE,"갑지";#N/A,#N/A,FALSE,"개요";#N/A,#N/A,FALSE,"비목별";#N/A,#N/A,FALSE,"건물별";#N/A,#N/A,FALSE,"기구표";#N/A,#N/A,FALSE,"직원투입"}</definedName>
    <definedName name="wrn.실행품의." localSheetId="3" hidden="1">{#N/A,#N/A,FALSE,"갑지";#N/A,#N/A,FALSE,"개요";#N/A,#N/A,FALSE,"비목별";#N/A,#N/A,FALSE,"건물별";#N/A,#N/A,FALSE,"기구표";#N/A,#N/A,FALSE,"직원투입"}</definedName>
    <definedName name="wrn.실행품의." localSheetId="4" hidden="1">{#N/A,#N/A,FALSE,"갑지";#N/A,#N/A,FALSE,"개요";#N/A,#N/A,FALSE,"비목별";#N/A,#N/A,FALSE,"건물별";#N/A,#N/A,FALSE,"기구표";#N/A,#N/A,FALSE,"직원투입"}</definedName>
    <definedName name="wrn.실행품의." localSheetId="0" hidden="1">{#N/A,#N/A,FALSE,"갑지";#N/A,#N/A,FALSE,"개요";#N/A,#N/A,FALSE,"비목별";#N/A,#N/A,FALSE,"건물별";#N/A,#N/A,FALSE,"기구표";#N/A,#N/A,FALSE,"직원투입"}</definedName>
    <definedName name="wrn.실행품의." hidden="1">{#N/A,#N/A,FALSE,"갑지";#N/A,#N/A,FALSE,"개요";#N/A,#N/A,FALSE,"비목별";#N/A,#N/A,FALSE,"건물별";#N/A,#N/A,FALSE,"기구표";#N/A,#N/A,FALSE,"직원투입"}</definedName>
    <definedName name="wrn.역삼동._.기획." localSheetId="5" hidden="1">{#N/A,#N/A,TRUE,"표지";#N/A,#N/A,TRUE,"목차";#N/A,#N/A,TRUE,"소목차1";#N/A,#N/A,TRUE,"일정표";#N/A,#N/A,TRUE,"소목차2";#N/A,#N/A,TRUE,"사업개요 ";#N/A,#N/A,TRUE,"지역환경";#N/A,#N/A,TRUE,"동시분양분석";#N/A,#N/A,TRUE,"동시분양분석 (2)";#N/A,#N/A,TRUE,"사업여건 분석";#N/A,#N/A,TRUE,"소목차3";#N/A,#N/A,TRUE,"5가";#N/A,#N/A,TRUE,"첨3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역삼동._.기획." localSheetId="3" hidden="1">{#N/A,#N/A,TRUE,"표지";#N/A,#N/A,TRUE,"목차";#N/A,#N/A,TRUE,"소목차1";#N/A,#N/A,TRUE,"일정표";#N/A,#N/A,TRUE,"소목차2";#N/A,#N/A,TRUE,"사업개요 ";#N/A,#N/A,TRUE,"지역환경";#N/A,#N/A,TRUE,"동시분양분석";#N/A,#N/A,TRUE,"동시분양분석 (2)";#N/A,#N/A,TRUE,"사업여건 분석";#N/A,#N/A,TRUE,"소목차3";#N/A,#N/A,TRUE,"5가";#N/A,#N/A,TRUE,"첨3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역삼동._.기획." localSheetId="4" hidden="1">{#N/A,#N/A,TRUE,"표지";#N/A,#N/A,TRUE,"목차";#N/A,#N/A,TRUE,"소목차1";#N/A,#N/A,TRUE,"일정표";#N/A,#N/A,TRUE,"소목차2";#N/A,#N/A,TRUE,"사업개요 ";#N/A,#N/A,TRUE,"지역환경";#N/A,#N/A,TRUE,"동시분양분석";#N/A,#N/A,TRUE,"동시분양분석 (2)";#N/A,#N/A,TRUE,"사업여건 분석";#N/A,#N/A,TRUE,"소목차3";#N/A,#N/A,TRUE,"5가";#N/A,#N/A,TRUE,"첨3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역삼동._.기획." localSheetId="0" hidden="1">{#N/A,#N/A,TRUE,"표지";#N/A,#N/A,TRUE,"목차";#N/A,#N/A,TRUE,"소목차1";#N/A,#N/A,TRUE,"일정표";#N/A,#N/A,TRUE,"소목차2";#N/A,#N/A,TRUE,"사업개요 ";#N/A,#N/A,TRUE,"지역환경";#N/A,#N/A,TRUE,"동시분양분석";#N/A,#N/A,TRUE,"동시분양분석 (2)";#N/A,#N/A,TRUE,"사업여건 분석";#N/A,#N/A,TRUE,"소목차3";#N/A,#N/A,TRUE,"5가";#N/A,#N/A,TRUE,"첨3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역삼동._.기획." hidden="1">{#N/A,#N/A,TRUE,"표지";#N/A,#N/A,TRUE,"목차";#N/A,#N/A,TRUE,"소목차1";#N/A,#N/A,TRUE,"일정표";#N/A,#N/A,TRUE,"소목차2";#N/A,#N/A,TRUE,"사업개요 ";#N/A,#N/A,TRUE,"지역환경";#N/A,#N/A,TRUE,"동시분양분석";#N/A,#N/A,TRUE,"동시분양분석 (2)";#N/A,#N/A,TRUE,"사업여건 분석";#N/A,#N/A,TRUE,"소목차3";#N/A,#N/A,TRUE,"5가";#N/A,#N/A,TRUE,"첨3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역삼동._.분양교육." localSheetId="5" hidden="1">{#N/A,#N/A,TRUE,"표지";#N/A,#N/A,TRUE,"사업개요";#N/A,#N/A,TRUE,"청약일정";#N/A,#N/A,TRUE,"모델,현장위치";#N/A,#N/A,TRUE,"4차 참여업체1";#N/A,#N/A,TRUE,"단지조감도,배치도";#N/A,#N/A,TRUE,"단지특장점";#N/A,#N/A,TRUE,"24평형";#N/A,#N/A,TRUE,"마감재";#N/A,#N/A,TRUE,"사업현황";#N/A,#N/A,TRUE,"생활환경";#N/A,#N/A,TRUE,"교통환경";#N/A,#N/A,TRUE,"교육환경";#N/A,#N/A,TRUE,"입면도";#N/A,#N/A,TRUE,"시세 비교";#N/A,#N/A,TRUE,"주택구분1";#N/A,#N/A,TRUE,"주택구분2";#N/A,#N/A,TRUE,"청약 및 분양정보(기타1) (2)";#N/A,#N/A,TRUE,"청약 및 분양정보(기타1)";#N/A,#N/A,TRUE,"기타2";#N/A,#N/A,TRUE,"기타3";#N/A,#N/A,TRUE,"청약제도변경";#N/A,#N/A,TRUE,"부동산정책"}</definedName>
    <definedName name="wrn.역삼동._.분양교육." localSheetId="3" hidden="1">{#N/A,#N/A,TRUE,"표지";#N/A,#N/A,TRUE,"사업개요";#N/A,#N/A,TRUE,"청약일정";#N/A,#N/A,TRUE,"모델,현장위치";#N/A,#N/A,TRUE,"4차 참여업체1";#N/A,#N/A,TRUE,"단지조감도,배치도";#N/A,#N/A,TRUE,"단지특장점";#N/A,#N/A,TRUE,"24평형";#N/A,#N/A,TRUE,"마감재";#N/A,#N/A,TRUE,"사업현황";#N/A,#N/A,TRUE,"생활환경";#N/A,#N/A,TRUE,"교통환경";#N/A,#N/A,TRUE,"교육환경";#N/A,#N/A,TRUE,"입면도";#N/A,#N/A,TRUE,"시세 비교";#N/A,#N/A,TRUE,"주택구분1";#N/A,#N/A,TRUE,"주택구분2";#N/A,#N/A,TRUE,"청약 및 분양정보(기타1) (2)";#N/A,#N/A,TRUE,"청약 및 분양정보(기타1)";#N/A,#N/A,TRUE,"기타2";#N/A,#N/A,TRUE,"기타3";#N/A,#N/A,TRUE,"청약제도변경";#N/A,#N/A,TRUE,"부동산정책"}</definedName>
    <definedName name="wrn.역삼동._.분양교육." localSheetId="4" hidden="1">{#N/A,#N/A,TRUE,"표지";#N/A,#N/A,TRUE,"사업개요";#N/A,#N/A,TRUE,"청약일정";#N/A,#N/A,TRUE,"모델,현장위치";#N/A,#N/A,TRUE,"4차 참여업체1";#N/A,#N/A,TRUE,"단지조감도,배치도";#N/A,#N/A,TRUE,"단지특장점";#N/A,#N/A,TRUE,"24평형";#N/A,#N/A,TRUE,"마감재";#N/A,#N/A,TRUE,"사업현황";#N/A,#N/A,TRUE,"생활환경";#N/A,#N/A,TRUE,"교통환경";#N/A,#N/A,TRUE,"교육환경";#N/A,#N/A,TRUE,"입면도";#N/A,#N/A,TRUE,"시세 비교";#N/A,#N/A,TRUE,"주택구분1";#N/A,#N/A,TRUE,"주택구분2";#N/A,#N/A,TRUE,"청약 및 분양정보(기타1) (2)";#N/A,#N/A,TRUE,"청약 및 분양정보(기타1)";#N/A,#N/A,TRUE,"기타2";#N/A,#N/A,TRUE,"기타3";#N/A,#N/A,TRUE,"청약제도변경";#N/A,#N/A,TRUE,"부동산정책"}</definedName>
    <definedName name="wrn.역삼동._.분양교육." localSheetId="0" hidden="1">{#N/A,#N/A,TRUE,"표지";#N/A,#N/A,TRUE,"사업개요";#N/A,#N/A,TRUE,"청약일정";#N/A,#N/A,TRUE,"모델,현장위치";#N/A,#N/A,TRUE,"4차 참여업체1";#N/A,#N/A,TRUE,"단지조감도,배치도";#N/A,#N/A,TRUE,"단지특장점";#N/A,#N/A,TRUE,"24평형";#N/A,#N/A,TRUE,"마감재";#N/A,#N/A,TRUE,"사업현황";#N/A,#N/A,TRUE,"생활환경";#N/A,#N/A,TRUE,"교통환경";#N/A,#N/A,TRUE,"교육환경";#N/A,#N/A,TRUE,"입면도";#N/A,#N/A,TRUE,"시세 비교";#N/A,#N/A,TRUE,"주택구분1";#N/A,#N/A,TRUE,"주택구분2";#N/A,#N/A,TRUE,"청약 및 분양정보(기타1) (2)";#N/A,#N/A,TRUE,"청약 및 분양정보(기타1)";#N/A,#N/A,TRUE,"기타2";#N/A,#N/A,TRUE,"기타3";#N/A,#N/A,TRUE,"청약제도변경";#N/A,#N/A,TRUE,"부동산정책"}</definedName>
    <definedName name="wrn.역삼동._.분양교육." hidden="1">{#N/A,#N/A,TRUE,"표지";#N/A,#N/A,TRUE,"사업개요";#N/A,#N/A,TRUE,"청약일정";#N/A,#N/A,TRUE,"모델,현장위치";#N/A,#N/A,TRUE,"4차 참여업체1";#N/A,#N/A,TRUE,"단지조감도,배치도";#N/A,#N/A,TRUE,"단지특장점";#N/A,#N/A,TRUE,"24평형";#N/A,#N/A,TRUE,"마감재";#N/A,#N/A,TRUE,"사업현황";#N/A,#N/A,TRUE,"생활환경";#N/A,#N/A,TRUE,"교통환경";#N/A,#N/A,TRUE,"교육환경";#N/A,#N/A,TRUE,"입면도";#N/A,#N/A,TRUE,"시세 비교";#N/A,#N/A,TRUE,"주택구분1";#N/A,#N/A,TRUE,"주택구분2";#N/A,#N/A,TRUE,"청약 및 분양정보(기타1) (2)";#N/A,#N/A,TRUE,"청약 및 분양정보(기타1)";#N/A,#N/A,TRUE,"기타2";#N/A,#N/A,TRUE,"기타3";#N/A,#N/A,TRUE,"청약제도변경";#N/A,#N/A,TRUE,"부동산정책"}</definedName>
    <definedName name="wrn.운반시간." localSheetId="5" hidden="1">{#N/A,#N/A,FALSE,"운반시간"}</definedName>
    <definedName name="wrn.운반시간." localSheetId="3" hidden="1">{#N/A,#N/A,FALSE,"운반시간"}</definedName>
    <definedName name="wrn.운반시간." localSheetId="4" hidden="1">{#N/A,#N/A,FALSE,"운반시간"}</definedName>
    <definedName name="wrn.운반시간." localSheetId="0" hidden="1">{#N/A,#N/A,FALSE,"운반시간"}</definedName>
    <definedName name="wrn.운반시간." hidden="1">{#N/A,#N/A,FALSE,"운반시간"}</definedName>
    <definedName name="wrn.이인주." localSheetId="5" hidden="1">{#N/A,#N/A,FALSE,"물량산출"}</definedName>
    <definedName name="wrn.이인주." localSheetId="3" hidden="1">{#N/A,#N/A,FALSE,"물량산출"}</definedName>
    <definedName name="wrn.이인주." localSheetId="4" hidden="1">{#N/A,#N/A,FALSE,"물량산출"}</definedName>
    <definedName name="wrn.이인주." localSheetId="0" hidden="1">{#N/A,#N/A,FALSE,"물량산출"}</definedName>
    <definedName name="wrn.이인주." hidden="1">{#N/A,#N/A,FALSE,"물량산출"}</definedName>
    <definedName name="wrn.이정표." localSheetId="5" hidden="1">{#N/A,#N/A,FALSE,"이정표"}</definedName>
    <definedName name="wrn.이정표." localSheetId="3" hidden="1">{#N/A,#N/A,FALSE,"이정표"}</definedName>
    <definedName name="wrn.이정표." localSheetId="4" hidden="1">{#N/A,#N/A,FALSE,"이정표"}</definedName>
    <definedName name="wrn.이정표." localSheetId="0" hidden="1">{#N/A,#N/A,FALSE,"이정표"}</definedName>
    <definedName name="wrn.이정표." hidden="1">{#N/A,#N/A,FALSE,"이정표"}</definedName>
    <definedName name="wrn.제기동._.교안._.그림없음." localSheetId="5" hidden="1">{#N/A,#N/A,FALSE,"사업개요";#N/A,#N/A,FALSE,"청약일정";#N/A,#N/A,FALSE,"4차 참여업체1";#N/A,#N/A,FALSE,"4차 참여업체2";#N/A,#N/A,FALSE,"입면도";#N/A,#N/A,FALSE,"평형별 공통 특장점";#N/A,#N/A,FALSE,"평형별 특장점 32A";#N/A,#N/A,FALSE,"평형별 특장점 32B";#N/A,#N/A,FALSE,"평형별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제기동._.교안._.그림없음." localSheetId="3" hidden="1">{#N/A,#N/A,FALSE,"사업개요";#N/A,#N/A,FALSE,"청약일정";#N/A,#N/A,FALSE,"4차 참여업체1";#N/A,#N/A,FALSE,"4차 참여업체2";#N/A,#N/A,FALSE,"입면도";#N/A,#N/A,FALSE,"평형별 공통 특장점";#N/A,#N/A,FALSE,"평형별 특장점 32A";#N/A,#N/A,FALSE,"평형별 특장점 32B";#N/A,#N/A,FALSE,"평형별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제기동._.교안._.그림없음." localSheetId="4" hidden="1">{#N/A,#N/A,FALSE,"사업개요";#N/A,#N/A,FALSE,"청약일정";#N/A,#N/A,FALSE,"4차 참여업체1";#N/A,#N/A,FALSE,"4차 참여업체2";#N/A,#N/A,FALSE,"입면도";#N/A,#N/A,FALSE,"평형별 공통 특장점";#N/A,#N/A,FALSE,"평형별 특장점 32A";#N/A,#N/A,FALSE,"평형별 특장점 32B";#N/A,#N/A,FALSE,"평형별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제기동._.교안._.그림없음." localSheetId="0" hidden="1">{#N/A,#N/A,FALSE,"사업개요";#N/A,#N/A,FALSE,"청약일정";#N/A,#N/A,FALSE,"4차 참여업체1";#N/A,#N/A,FALSE,"4차 참여업체2";#N/A,#N/A,FALSE,"입면도";#N/A,#N/A,FALSE,"평형별 공통 특장점";#N/A,#N/A,FALSE,"평형별 특장점 32A";#N/A,#N/A,FALSE,"평형별 특장점 32B";#N/A,#N/A,FALSE,"평형별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제기동._.교안._.그림없음." hidden="1">{#N/A,#N/A,FALSE,"사업개요";#N/A,#N/A,FALSE,"청약일정";#N/A,#N/A,FALSE,"4차 참여업체1";#N/A,#N/A,FALSE,"4차 참여업체2";#N/A,#N/A,FALSE,"입면도";#N/A,#N/A,FALSE,"평형별 공통 특장점";#N/A,#N/A,FALSE,"평형별 특장점 32A";#N/A,#N/A,FALSE,"평형별 특장점 32B";#N/A,#N/A,FALSE,"평형별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제기동._.분양._.기획." localSheetId="5" hidden="1">{#N/A,#N/A,TRUE,"표지";#N/A,#N/A,TRUE,"목차";#N/A,#N/A,TRUE,"소목차1";#N/A,#N/A,TRUE,"계획표";#N/A,#N/A,TRUE,"분양일정";#N/A,#N/A,TRUE,"소목차2";#N/A,#N/A,TRUE,"사업개요 ";#N/A,#N/A,TRUE,"환경분석";#N/A,#N/A,TRUE,"사업여건 분석";#N/A,#N/A,TRUE,"소목차3";#N/A,#N/A,TRUE,"적정분양가";#N/A,#N/A,TRUE,"분양가 1안(선택).";#N/A,#N/A,TRUE,"시세1";#N/A,#N/A,TRUE,"시세2";#N/A,#N/A,TRUE,"시세3";#N/A,#N/A,TRUE,"시세4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제기동._.분양._.기획." localSheetId="3" hidden="1">{#N/A,#N/A,TRUE,"표지";#N/A,#N/A,TRUE,"목차";#N/A,#N/A,TRUE,"소목차1";#N/A,#N/A,TRUE,"계획표";#N/A,#N/A,TRUE,"분양일정";#N/A,#N/A,TRUE,"소목차2";#N/A,#N/A,TRUE,"사업개요 ";#N/A,#N/A,TRUE,"환경분석";#N/A,#N/A,TRUE,"사업여건 분석";#N/A,#N/A,TRUE,"소목차3";#N/A,#N/A,TRUE,"적정분양가";#N/A,#N/A,TRUE,"분양가 1안(선택).";#N/A,#N/A,TRUE,"시세1";#N/A,#N/A,TRUE,"시세2";#N/A,#N/A,TRUE,"시세3";#N/A,#N/A,TRUE,"시세4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제기동._.분양._.기획." localSheetId="4" hidden="1">{#N/A,#N/A,TRUE,"표지";#N/A,#N/A,TRUE,"목차";#N/A,#N/A,TRUE,"소목차1";#N/A,#N/A,TRUE,"계획표";#N/A,#N/A,TRUE,"분양일정";#N/A,#N/A,TRUE,"소목차2";#N/A,#N/A,TRUE,"사업개요 ";#N/A,#N/A,TRUE,"환경분석";#N/A,#N/A,TRUE,"사업여건 분석";#N/A,#N/A,TRUE,"소목차3";#N/A,#N/A,TRUE,"적정분양가";#N/A,#N/A,TRUE,"분양가 1안(선택).";#N/A,#N/A,TRUE,"시세1";#N/A,#N/A,TRUE,"시세2";#N/A,#N/A,TRUE,"시세3";#N/A,#N/A,TRUE,"시세4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제기동._.분양._.기획." localSheetId="0" hidden="1">{#N/A,#N/A,TRUE,"표지";#N/A,#N/A,TRUE,"목차";#N/A,#N/A,TRUE,"소목차1";#N/A,#N/A,TRUE,"계획표";#N/A,#N/A,TRUE,"분양일정";#N/A,#N/A,TRUE,"소목차2";#N/A,#N/A,TRUE,"사업개요 ";#N/A,#N/A,TRUE,"환경분석";#N/A,#N/A,TRUE,"사업여건 분석";#N/A,#N/A,TRUE,"소목차3";#N/A,#N/A,TRUE,"적정분양가";#N/A,#N/A,TRUE,"분양가 1안(선택).";#N/A,#N/A,TRUE,"시세1";#N/A,#N/A,TRUE,"시세2";#N/A,#N/A,TRUE,"시세3";#N/A,#N/A,TRUE,"시세4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제기동._.분양._.기획." hidden="1">{#N/A,#N/A,TRUE,"표지";#N/A,#N/A,TRUE,"목차";#N/A,#N/A,TRUE,"소목차1";#N/A,#N/A,TRUE,"계획표";#N/A,#N/A,TRUE,"분양일정";#N/A,#N/A,TRUE,"소목차2";#N/A,#N/A,TRUE,"사업개요 ";#N/A,#N/A,TRUE,"환경분석";#N/A,#N/A,TRUE,"사업여건 분석";#N/A,#N/A,TRUE,"소목차3";#N/A,#N/A,TRUE,"적정분양가";#N/A,#N/A,TRUE,"분양가 1안(선택).";#N/A,#N/A,TRUE,"시세1";#N/A,#N/A,TRUE,"시세2";#N/A,#N/A,TRUE,"시세3";#N/A,#N/A,TRUE,"시세4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제기동._.분양교안." localSheetId="5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wrn.제기동._.분양교안." localSheetId="3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wrn.제기동._.분양교안." localSheetId="4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wrn.제기동._.분양교안." localSheetId="0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wrn.제기동._.분양교안.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wrn.제기동._.비용재품의." localSheetId="5" hidden="1">{#N/A,#N/A,FALSE,"총괄예산";#N/A,#N/A,FALSE,"예산1";#N/A,#N/A,FALSE,"예산2";#N/A,#N/A,FALSE,"예산3";#N/A,#N/A,FALSE,"예산4";#N/A,#N/A,FALSE,"홍보예산 (6억)"}</definedName>
    <definedName name="wrn.제기동._.비용재품의." localSheetId="3" hidden="1">{#N/A,#N/A,FALSE,"총괄예산";#N/A,#N/A,FALSE,"예산1";#N/A,#N/A,FALSE,"예산2";#N/A,#N/A,FALSE,"예산3";#N/A,#N/A,FALSE,"예산4";#N/A,#N/A,FALSE,"홍보예산 (6억)"}</definedName>
    <definedName name="wrn.제기동._.비용재품의." localSheetId="4" hidden="1">{#N/A,#N/A,FALSE,"총괄예산";#N/A,#N/A,FALSE,"예산1";#N/A,#N/A,FALSE,"예산2";#N/A,#N/A,FALSE,"예산3";#N/A,#N/A,FALSE,"예산4";#N/A,#N/A,FALSE,"홍보예산 (6억)"}</definedName>
    <definedName name="wrn.제기동._.비용재품의." localSheetId="0" hidden="1">{#N/A,#N/A,FALSE,"총괄예산";#N/A,#N/A,FALSE,"예산1";#N/A,#N/A,FALSE,"예산2";#N/A,#N/A,FALSE,"예산3";#N/A,#N/A,FALSE,"예산4";#N/A,#N/A,FALSE,"홍보예산 (6억)"}</definedName>
    <definedName name="wrn.제기동._.비용재품의." hidden="1">{#N/A,#N/A,FALSE,"총괄예산";#N/A,#N/A,FALSE,"예산1";#N/A,#N/A,FALSE,"예산2";#N/A,#N/A,FALSE,"예산3";#N/A,#N/A,FALSE,"예산4";#N/A,#N/A,FALSE,"홍보예산 (6억)"}</definedName>
    <definedName name="wrn.조골재." localSheetId="5" hidden="1">{#N/A,#N/A,FALSE,"조골재"}</definedName>
    <definedName name="wrn.조골재." localSheetId="3" hidden="1">{#N/A,#N/A,FALSE,"조골재"}</definedName>
    <definedName name="wrn.조골재." localSheetId="4" hidden="1">{#N/A,#N/A,FALSE,"조골재"}</definedName>
    <definedName name="wrn.조골재." localSheetId="0" hidden="1">{#N/A,#N/A,FALSE,"조골재"}</definedName>
    <definedName name="wrn.조골재." hidden="1">{#N/A,#N/A,FALSE,"조골재"}</definedName>
    <definedName name="wrn.지수1." localSheetId="5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wrn.지수1." localSheetId="3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wrn.지수1.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wrn.지수1.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wrn.지수1.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wrn.직원교육." localSheetId="5" hidden="1">{#N/A,#N/A,FALSE,"예상질문";#N/A,#N/A,FALSE,"예상질문2";#N/A,#N/A,FALSE,"사업개요";#N/A,#N/A,FALSE,"청약일정";#N/A,#N/A,FALSE,"4차 참여업체1";#N/A,#N/A,FALSE,"4차 참여업체2";#N/A,#N/A,FALSE,"단지조감도,배치도";#N/A,#N/A,FALSE,"단지특장점";#N/A,#N/A,FALSE,"입면도";#N/A,#N/A,FALSE,"평형별 공통 특장점";#N/A,#N/A,FALSE,"32a평형";#N/A,#N/A,FALSE,"평형별 특장점 32A";#N/A,#N/A,FALSE,"32b평형";#N/A,#N/A,FALSE,"평형별 특장점 32B";#N/A,#N/A,FALSE,"23평형";#N/A,#N/A,FALSE,"평형별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직원교육." localSheetId="3" hidden="1">{#N/A,#N/A,FALSE,"예상질문";#N/A,#N/A,FALSE,"예상질문2";#N/A,#N/A,FALSE,"사업개요";#N/A,#N/A,FALSE,"청약일정";#N/A,#N/A,FALSE,"4차 참여업체1";#N/A,#N/A,FALSE,"4차 참여업체2";#N/A,#N/A,FALSE,"단지조감도,배치도";#N/A,#N/A,FALSE,"단지특장점";#N/A,#N/A,FALSE,"입면도";#N/A,#N/A,FALSE,"평형별 공통 특장점";#N/A,#N/A,FALSE,"32a평형";#N/A,#N/A,FALSE,"평형별 특장점 32A";#N/A,#N/A,FALSE,"32b평형";#N/A,#N/A,FALSE,"평형별 특장점 32B";#N/A,#N/A,FALSE,"23평형";#N/A,#N/A,FALSE,"평형별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직원교육." localSheetId="4" hidden="1">{#N/A,#N/A,FALSE,"예상질문";#N/A,#N/A,FALSE,"예상질문2";#N/A,#N/A,FALSE,"사업개요";#N/A,#N/A,FALSE,"청약일정";#N/A,#N/A,FALSE,"4차 참여업체1";#N/A,#N/A,FALSE,"4차 참여업체2";#N/A,#N/A,FALSE,"단지조감도,배치도";#N/A,#N/A,FALSE,"단지특장점";#N/A,#N/A,FALSE,"입면도";#N/A,#N/A,FALSE,"평형별 공통 특장점";#N/A,#N/A,FALSE,"32a평형";#N/A,#N/A,FALSE,"평형별 특장점 32A";#N/A,#N/A,FALSE,"32b평형";#N/A,#N/A,FALSE,"평형별 특장점 32B";#N/A,#N/A,FALSE,"23평형";#N/A,#N/A,FALSE,"평형별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직원교육." localSheetId="0" hidden="1">{#N/A,#N/A,FALSE,"예상질문";#N/A,#N/A,FALSE,"예상질문2";#N/A,#N/A,FALSE,"사업개요";#N/A,#N/A,FALSE,"청약일정";#N/A,#N/A,FALSE,"4차 참여업체1";#N/A,#N/A,FALSE,"4차 참여업체2";#N/A,#N/A,FALSE,"단지조감도,배치도";#N/A,#N/A,FALSE,"단지특장점";#N/A,#N/A,FALSE,"입면도";#N/A,#N/A,FALSE,"평형별 공통 특장점";#N/A,#N/A,FALSE,"32a평형";#N/A,#N/A,FALSE,"평형별 특장점 32A";#N/A,#N/A,FALSE,"32b평형";#N/A,#N/A,FALSE,"평형별 특장점 32B";#N/A,#N/A,FALSE,"23평형";#N/A,#N/A,FALSE,"평형별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직원교육." hidden="1">{#N/A,#N/A,FALSE,"예상질문";#N/A,#N/A,FALSE,"예상질문2";#N/A,#N/A,FALSE,"사업개요";#N/A,#N/A,FALSE,"청약일정";#N/A,#N/A,FALSE,"4차 참여업체1";#N/A,#N/A,FALSE,"4차 참여업체2";#N/A,#N/A,FALSE,"단지조감도,배치도";#N/A,#N/A,FALSE,"단지특장점";#N/A,#N/A,FALSE,"입면도";#N/A,#N/A,FALSE,"평형별 공통 특장점";#N/A,#N/A,FALSE,"32a평형";#N/A,#N/A,FALSE,"평형별 특장점 32A";#N/A,#N/A,FALSE,"32b평형";#N/A,#N/A,FALSE,"평형별 특장점 32B";#N/A,#N/A,FALSE,"23평형";#N/A,#N/A,FALSE,"평형별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진흥." localSheetId="5" hidden="1">{#N/A,#N/A,TRUE,"사업자등록증 (2)"}</definedName>
    <definedName name="wrn.진흥." localSheetId="3" hidden="1">{#N/A,#N/A,TRUE,"사업자등록증 (2)"}</definedName>
    <definedName name="wrn.진흥." localSheetId="4" hidden="1">{#N/A,#N/A,TRUE,"사업자등록증 (2)"}</definedName>
    <definedName name="wrn.진흥." localSheetId="0" hidden="1">{#N/A,#N/A,TRUE,"사업자등록증 (2)"}</definedName>
    <definedName name="wrn.진흥." hidden="1">{#N/A,#N/A,TRUE,"사업자등록증 (2)"}</definedName>
    <definedName name="wrn.철골집계표._.5칸." localSheetId="5" hidden="1">{#N/A,#N/A,FALSE,"Sheet1"}</definedName>
    <definedName name="wrn.철골집계표._.5칸." localSheetId="3" hidden="1">{#N/A,#N/A,FALSE,"Sheet1"}</definedName>
    <definedName name="wrn.철골집계표._.5칸." localSheetId="4" hidden="1">{#N/A,#N/A,FALSE,"Sheet1"}</definedName>
    <definedName name="wrn.철골집계표._.5칸." localSheetId="0" hidden="1">{#N/A,#N/A,FALSE,"Sheet1"}</definedName>
    <definedName name="wrn.철골집계표._.5칸." hidden="1">{#N/A,#N/A,FALSE,"Sheet1"}</definedName>
    <definedName name="wrn.토공1." localSheetId="5" hidden="1">{#N/A,#N/A,FALSE,"구조1"}</definedName>
    <definedName name="wrn.토공1." localSheetId="3" hidden="1">{#N/A,#N/A,FALSE,"구조1"}</definedName>
    <definedName name="wrn.토공1." localSheetId="4" hidden="1">{#N/A,#N/A,FALSE,"구조1"}</definedName>
    <definedName name="wrn.토공1." localSheetId="0" hidden="1">{#N/A,#N/A,FALSE,"구조1"}</definedName>
    <definedName name="wrn.토공1." hidden="1">{#N/A,#N/A,FALSE,"구조1"}</definedName>
    <definedName name="wrn.토공2." localSheetId="5" hidden="1">{#N/A,#N/A,FALSE,"토공2"}</definedName>
    <definedName name="wrn.토공2." localSheetId="3" hidden="1">{#N/A,#N/A,FALSE,"토공2"}</definedName>
    <definedName name="wrn.토공2." localSheetId="4" hidden="1">{#N/A,#N/A,FALSE,"토공2"}</definedName>
    <definedName name="wrn.토공2." localSheetId="0" hidden="1">{#N/A,#N/A,FALSE,"토공2"}</definedName>
    <definedName name="wrn.토공2." hidden="1">{#N/A,#N/A,FALSE,"토공2"}</definedName>
    <definedName name="wrn.평촌." localSheetId="5" hidden="1">{#N/A,#N/A,FALSE,"표지";#N/A,#N/A,FALSE,"제출문";#N/A,#N/A,FALSE,"목차";#N/A,#N/A,FALSE,"소목차(1)";#N/A,#N/A,FALSE,"경제전망";#N/A,#N/A,FALSE,"부동산전망";#N/A,#N/A,FALSE,"투자환경(1)";#N/A,#N/A,FALSE,"투자환경(2)";#N/A,#N/A,FALSE,"투자환경(3)";#N/A,#N/A,FALSE,"투자환경(4)";#N/A,#N/A,FALSE,"소목차(2)";#N/A,#N/A,FALSE,"사업개요";#N/A,#N/A,FALSE,"프로젝트분석";#N/A,#N/A,FALSE,"프로젝트평가";#N/A,#N/A,FALSE,"소목차(3)";#N/A,#N/A,FALSE,"공급사례(1)";#N/A,#N/A,FALSE,"공급사례(2)";#N/A,#N/A,FALSE,"상권분석";#N/A,#N/A,FALSE,"상권분석 (2)";#N/A,#N/A,FALSE,"상품최적화(1)";#N/A,#N/A,FALSE,"상품최적화(2)";#N/A,#N/A,FALSE,"상품최적화(3)";#N/A,#N/A,FALSE,"소목차(4)";#N/A,#N/A,FALSE,"기본전제";#N/A,#N/A,FALSE,"적정분양가";#N/A,#N/A,FALSE,"적정분양가(1)";#N/A,#N/A,FALSE,"적정분양가(2)";#N/A,#N/A,FALSE,"적정분양가(3)";#N/A,#N/A,FALSE,"적정분양가(4)";#N/A,#N/A,FALSE,"적정분양가(5)";#N/A,#N/A,FALSE,"target(1)";#N/A,#N/A,FALSE,"target(2)";#N/A,#N/A,FALSE,"소목차(5)";#N/A,#N/A,FALSE,"분양전략수립전제";#N/A,#N/A,FALSE,"단계별분양전략";#N/A,#N/A,FALSE,"분양전략흐름도";#N/A,#N/A,FALSE,"분양활동방향";#N/A,#N/A,FALSE,"Pre-m";#N/A,#N/A,FALSE,"부동산우군화방안";#N/A,#N/A,FALSE,"기타영업전략(1)";#N/A,#N/A,FALSE,"기타영업전략(2)";#N/A,#N/A,FALSE,"분양사무실운영";#N/A,#N/A,FALSE,"분양조직운영";#N/A,#N/A,FALSE,"조직도";#N/A,#N/A,FALSE,"세부업무분장";#N/A,#N/A,FALSE,"소목차(6)";#N/A,#N/A,FALSE,"분양목표";#N/A,#N/A,FALSE,"분양대행수수료 ";#N/A,#N/A,FALSE,"컨설팅실적(1)";#N/A,#N/A,FALSE,"컨설팅실적(2)";#N/A,#N/A,FALSE,"컨설팅실적(3)";#N/A,#N/A,FALSE,"조직도 "}</definedName>
    <definedName name="wrn.평촌." localSheetId="3" hidden="1">{#N/A,#N/A,FALSE,"표지";#N/A,#N/A,FALSE,"제출문";#N/A,#N/A,FALSE,"목차";#N/A,#N/A,FALSE,"소목차(1)";#N/A,#N/A,FALSE,"경제전망";#N/A,#N/A,FALSE,"부동산전망";#N/A,#N/A,FALSE,"투자환경(1)";#N/A,#N/A,FALSE,"투자환경(2)";#N/A,#N/A,FALSE,"투자환경(3)";#N/A,#N/A,FALSE,"투자환경(4)";#N/A,#N/A,FALSE,"소목차(2)";#N/A,#N/A,FALSE,"사업개요";#N/A,#N/A,FALSE,"프로젝트분석";#N/A,#N/A,FALSE,"프로젝트평가";#N/A,#N/A,FALSE,"소목차(3)";#N/A,#N/A,FALSE,"공급사례(1)";#N/A,#N/A,FALSE,"공급사례(2)";#N/A,#N/A,FALSE,"상권분석";#N/A,#N/A,FALSE,"상권분석 (2)";#N/A,#N/A,FALSE,"상품최적화(1)";#N/A,#N/A,FALSE,"상품최적화(2)";#N/A,#N/A,FALSE,"상품최적화(3)";#N/A,#N/A,FALSE,"소목차(4)";#N/A,#N/A,FALSE,"기본전제";#N/A,#N/A,FALSE,"적정분양가";#N/A,#N/A,FALSE,"적정분양가(1)";#N/A,#N/A,FALSE,"적정분양가(2)";#N/A,#N/A,FALSE,"적정분양가(3)";#N/A,#N/A,FALSE,"적정분양가(4)";#N/A,#N/A,FALSE,"적정분양가(5)";#N/A,#N/A,FALSE,"target(1)";#N/A,#N/A,FALSE,"target(2)";#N/A,#N/A,FALSE,"소목차(5)";#N/A,#N/A,FALSE,"분양전략수립전제";#N/A,#N/A,FALSE,"단계별분양전략";#N/A,#N/A,FALSE,"분양전략흐름도";#N/A,#N/A,FALSE,"분양활동방향";#N/A,#N/A,FALSE,"Pre-m";#N/A,#N/A,FALSE,"부동산우군화방안";#N/A,#N/A,FALSE,"기타영업전략(1)";#N/A,#N/A,FALSE,"기타영업전략(2)";#N/A,#N/A,FALSE,"분양사무실운영";#N/A,#N/A,FALSE,"분양조직운영";#N/A,#N/A,FALSE,"조직도";#N/A,#N/A,FALSE,"세부업무분장";#N/A,#N/A,FALSE,"소목차(6)";#N/A,#N/A,FALSE,"분양목표";#N/A,#N/A,FALSE,"분양대행수수료 ";#N/A,#N/A,FALSE,"컨설팅실적(1)";#N/A,#N/A,FALSE,"컨설팅실적(2)";#N/A,#N/A,FALSE,"컨설팅실적(3)";#N/A,#N/A,FALSE,"조직도 "}</definedName>
    <definedName name="wrn.평촌." localSheetId="4" hidden="1">{#N/A,#N/A,FALSE,"표지";#N/A,#N/A,FALSE,"제출문";#N/A,#N/A,FALSE,"목차";#N/A,#N/A,FALSE,"소목차(1)";#N/A,#N/A,FALSE,"경제전망";#N/A,#N/A,FALSE,"부동산전망";#N/A,#N/A,FALSE,"투자환경(1)";#N/A,#N/A,FALSE,"투자환경(2)";#N/A,#N/A,FALSE,"투자환경(3)";#N/A,#N/A,FALSE,"투자환경(4)";#N/A,#N/A,FALSE,"소목차(2)";#N/A,#N/A,FALSE,"사업개요";#N/A,#N/A,FALSE,"프로젝트분석";#N/A,#N/A,FALSE,"프로젝트평가";#N/A,#N/A,FALSE,"소목차(3)";#N/A,#N/A,FALSE,"공급사례(1)";#N/A,#N/A,FALSE,"공급사례(2)";#N/A,#N/A,FALSE,"상권분석";#N/A,#N/A,FALSE,"상권분석 (2)";#N/A,#N/A,FALSE,"상품최적화(1)";#N/A,#N/A,FALSE,"상품최적화(2)";#N/A,#N/A,FALSE,"상품최적화(3)";#N/A,#N/A,FALSE,"소목차(4)";#N/A,#N/A,FALSE,"기본전제";#N/A,#N/A,FALSE,"적정분양가";#N/A,#N/A,FALSE,"적정분양가(1)";#N/A,#N/A,FALSE,"적정분양가(2)";#N/A,#N/A,FALSE,"적정분양가(3)";#N/A,#N/A,FALSE,"적정분양가(4)";#N/A,#N/A,FALSE,"적정분양가(5)";#N/A,#N/A,FALSE,"target(1)";#N/A,#N/A,FALSE,"target(2)";#N/A,#N/A,FALSE,"소목차(5)";#N/A,#N/A,FALSE,"분양전략수립전제";#N/A,#N/A,FALSE,"단계별분양전략";#N/A,#N/A,FALSE,"분양전략흐름도";#N/A,#N/A,FALSE,"분양활동방향";#N/A,#N/A,FALSE,"Pre-m";#N/A,#N/A,FALSE,"부동산우군화방안";#N/A,#N/A,FALSE,"기타영업전략(1)";#N/A,#N/A,FALSE,"기타영업전략(2)";#N/A,#N/A,FALSE,"분양사무실운영";#N/A,#N/A,FALSE,"분양조직운영";#N/A,#N/A,FALSE,"조직도";#N/A,#N/A,FALSE,"세부업무분장";#N/A,#N/A,FALSE,"소목차(6)";#N/A,#N/A,FALSE,"분양목표";#N/A,#N/A,FALSE,"분양대행수수료 ";#N/A,#N/A,FALSE,"컨설팅실적(1)";#N/A,#N/A,FALSE,"컨설팅실적(2)";#N/A,#N/A,FALSE,"컨설팅실적(3)";#N/A,#N/A,FALSE,"조직도 "}</definedName>
    <definedName name="wrn.평촌." localSheetId="0" hidden="1">{#N/A,#N/A,FALSE,"표지";#N/A,#N/A,FALSE,"제출문";#N/A,#N/A,FALSE,"목차";#N/A,#N/A,FALSE,"소목차(1)";#N/A,#N/A,FALSE,"경제전망";#N/A,#N/A,FALSE,"부동산전망";#N/A,#N/A,FALSE,"투자환경(1)";#N/A,#N/A,FALSE,"투자환경(2)";#N/A,#N/A,FALSE,"투자환경(3)";#N/A,#N/A,FALSE,"투자환경(4)";#N/A,#N/A,FALSE,"소목차(2)";#N/A,#N/A,FALSE,"사업개요";#N/A,#N/A,FALSE,"프로젝트분석";#N/A,#N/A,FALSE,"프로젝트평가";#N/A,#N/A,FALSE,"소목차(3)";#N/A,#N/A,FALSE,"공급사례(1)";#N/A,#N/A,FALSE,"공급사례(2)";#N/A,#N/A,FALSE,"상권분석";#N/A,#N/A,FALSE,"상권분석 (2)";#N/A,#N/A,FALSE,"상품최적화(1)";#N/A,#N/A,FALSE,"상품최적화(2)";#N/A,#N/A,FALSE,"상품최적화(3)";#N/A,#N/A,FALSE,"소목차(4)";#N/A,#N/A,FALSE,"기본전제";#N/A,#N/A,FALSE,"적정분양가";#N/A,#N/A,FALSE,"적정분양가(1)";#N/A,#N/A,FALSE,"적정분양가(2)";#N/A,#N/A,FALSE,"적정분양가(3)";#N/A,#N/A,FALSE,"적정분양가(4)";#N/A,#N/A,FALSE,"적정분양가(5)";#N/A,#N/A,FALSE,"target(1)";#N/A,#N/A,FALSE,"target(2)";#N/A,#N/A,FALSE,"소목차(5)";#N/A,#N/A,FALSE,"분양전략수립전제";#N/A,#N/A,FALSE,"단계별분양전략";#N/A,#N/A,FALSE,"분양전략흐름도";#N/A,#N/A,FALSE,"분양활동방향";#N/A,#N/A,FALSE,"Pre-m";#N/A,#N/A,FALSE,"부동산우군화방안";#N/A,#N/A,FALSE,"기타영업전략(1)";#N/A,#N/A,FALSE,"기타영업전략(2)";#N/A,#N/A,FALSE,"분양사무실운영";#N/A,#N/A,FALSE,"분양조직운영";#N/A,#N/A,FALSE,"조직도";#N/A,#N/A,FALSE,"세부업무분장";#N/A,#N/A,FALSE,"소목차(6)";#N/A,#N/A,FALSE,"분양목표";#N/A,#N/A,FALSE,"분양대행수수료 ";#N/A,#N/A,FALSE,"컨설팅실적(1)";#N/A,#N/A,FALSE,"컨설팅실적(2)";#N/A,#N/A,FALSE,"컨설팅실적(3)";#N/A,#N/A,FALSE,"조직도 "}</definedName>
    <definedName name="wrn.평촌." hidden="1">{#N/A,#N/A,FALSE,"표지";#N/A,#N/A,FALSE,"제출문";#N/A,#N/A,FALSE,"목차";#N/A,#N/A,FALSE,"소목차(1)";#N/A,#N/A,FALSE,"경제전망";#N/A,#N/A,FALSE,"부동산전망";#N/A,#N/A,FALSE,"투자환경(1)";#N/A,#N/A,FALSE,"투자환경(2)";#N/A,#N/A,FALSE,"투자환경(3)";#N/A,#N/A,FALSE,"투자환경(4)";#N/A,#N/A,FALSE,"소목차(2)";#N/A,#N/A,FALSE,"사업개요";#N/A,#N/A,FALSE,"프로젝트분석";#N/A,#N/A,FALSE,"프로젝트평가";#N/A,#N/A,FALSE,"소목차(3)";#N/A,#N/A,FALSE,"공급사례(1)";#N/A,#N/A,FALSE,"공급사례(2)";#N/A,#N/A,FALSE,"상권분석";#N/A,#N/A,FALSE,"상권분석 (2)";#N/A,#N/A,FALSE,"상품최적화(1)";#N/A,#N/A,FALSE,"상품최적화(2)";#N/A,#N/A,FALSE,"상품최적화(3)";#N/A,#N/A,FALSE,"소목차(4)";#N/A,#N/A,FALSE,"기본전제";#N/A,#N/A,FALSE,"적정분양가";#N/A,#N/A,FALSE,"적정분양가(1)";#N/A,#N/A,FALSE,"적정분양가(2)";#N/A,#N/A,FALSE,"적정분양가(3)";#N/A,#N/A,FALSE,"적정분양가(4)";#N/A,#N/A,FALSE,"적정분양가(5)";#N/A,#N/A,FALSE,"target(1)";#N/A,#N/A,FALSE,"target(2)";#N/A,#N/A,FALSE,"소목차(5)";#N/A,#N/A,FALSE,"분양전략수립전제";#N/A,#N/A,FALSE,"단계별분양전략";#N/A,#N/A,FALSE,"분양전략흐름도";#N/A,#N/A,FALSE,"분양활동방향";#N/A,#N/A,FALSE,"Pre-m";#N/A,#N/A,FALSE,"부동산우군화방안";#N/A,#N/A,FALSE,"기타영업전략(1)";#N/A,#N/A,FALSE,"기타영업전략(2)";#N/A,#N/A,FALSE,"분양사무실운영";#N/A,#N/A,FALSE,"분양조직운영";#N/A,#N/A,FALSE,"조직도";#N/A,#N/A,FALSE,"세부업무분장";#N/A,#N/A,FALSE,"소목차(6)";#N/A,#N/A,FALSE,"분양목표";#N/A,#N/A,FALSE,"분양대행수수료 ";#N/A,#N/A,FALSE,"컨설팅실적(1)";#N/A,#N/A,FALSE,"컨설팅실적(2)";#N/A,#N/A,FALSE,"컨설팅실적(3)";#N/A,#N/A,FALSE,"조직도 "}</definedName>
    <definedName name="wrn.포장1." localSheetId="5" hidden="1">{#N/A,#N/A,FALSE,"포장1";#N/A,#N/A,FALSE,"포장1"}</definedName>
    <definedName name="wrn.포장1." localSheetId="3" hidden="1">{#N/A,#N/A,FALSE,"포장1";#N/A,#N/A,FALSE,"포장1"}</definedName>
    <definedName name="wrn.포장1." localSheetId="4" hidden="1">{#N/A,#N/A,FALSE,"포장1";#N/A,#N/A,FALSE,"포장1"}</definedName>
    <definedName name="wrn.포장1." localSheetId="0" hidden="1">{#N/A,#N/A,FALSE,"포장1";#N/A,#N/A,FALSE,"포장1"}</definedName>
    <definedName name="wrn.포장1." hidden="1">{#N/A,#N/A,FALSE,"포장1";#N/A,#N/A,FALSE,"포장1"}</definedName>
    <definedName name="wrn.포장2." localSheetId="5" hidden="1">{#N/A,#N/A,FALSE,"포장2"}</definedName>
    <definedName name="wrn.포장2." localSheetId="3" hidden="1">{#N/A,#N/A,FALSE,"포장2"}</definedName>
    <definedName name="wrn.포장2." localSheetId="4" hidden="1">{#N/A,#N/A,FALSE,"포장2"}</definedName>
    <definedName name="wrn.포장2." localSheetId="0" hidden="1">{#N/A,#N/A,FALSE,"포장2"}</definedName>
    <definedName name="wrn.포장2." hidden="1">{#N/A,#N/A,FALSE,"포장2"}</definedName>
    <definedName name="wrn.포장단가." localSheetId="5" hidden="1">{#N/A,#N/A,FALSE,"포장단가"}</definedName>
    <definedName name="wrn.포장단가." localSheetId="3" hidden="1">{#N/A,#N/A,FALSE,"포장단가"}</definedName>
    <definedName name="wrn.포장단가." localSheetId="4" hidden="1">{#N/A,#N/A,FALSE,"포장단가"}</definedName>
    <definedName name="wrn.포장단가." localSheetId="0" hidden="1">{#N/A,#N/A,FALSE,"포장단가"}</definedName>
    <definedName name="wrn.포장단가." hidden="1">{#N/A,#N/A,FALSE,"포장단가"}</definedName>
    <definedName name="wrn.표지목차." localSheetId="5" hidden="1">{#N/A,#N/A,FALSE,"표지목차"}</definedName>
    <definedName name="wrn.표지목차." localSheetId="3" hidden="1">{#N/A,#N/A,FALSE,"표지목차"}</definedName>
    <definedName name="wrn.표지목차." localSheetId="4" hidden="1">{#N/A,#N/A,FALSE,"표지목차"}</definedName>
    <definedName name="wrn.표지목차." localSheetId="0" hidden="1">{#N/A,#N/A,FALSE,"표지목차"}</definedName>
    <definedName name="wrn.표지목차." hidden="1">{#N/A,#N/A,FALSE,"표지목차"}</definedName>
    <definedName name="wrn.혼합골재." localSheetId="5" hidden="1">{#N/A,#N/A,FALSE,"혼합골재"}</definedName>
    <definedName name="wrn.혼합골재." localSheetId="3" hidden="1">{#N/A,#N/A,FALSE,"혼합골재"}</definedName>
    <definedName name="wrn.혼합골재." localSheetId="4" hidden="1">{#N/A,#N/A,FALSE,"혼합골재"}</definedName>
    <definedName name="wrn.혼합골재." localSheetId="0" hidden="1">{#N/A,#N/A,FALSE,"혼합골재"}</definedName>
    <definedName name="wrn.혼합골재." hidden="1">{#N/A,#N/A,FALSE,"혼합골재"}</definedName>
    <definedName name="wrnfulla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pag2" localSheetId="5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pag2" localSheetId="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pag2" localSheetId="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pag2" localSheetId="0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pag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printall2" localSheetId="5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2" localSheetId="3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2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2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b2" localSheetId="5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b2" localSheetId="3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b2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b2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b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rwerwrew" localSheetId="5" hidden="1">{#N/A,#N/A,TRUE,"Cover";#N/A,#N/A,TRUE,"Conts";#N/A,#N/A,TRUE,"VOS";#N/A,#N/A,TRUE,"Warrington";#N/A,#N/A,TRUE,"Widnes"}</definedName>
    <definedName name="wrrwerwrew" localSheetId="3" hidden="1">{#N/A,#N/A,TRUE,"Cover";#N/A,#N/A,TRUE,"Conts";#N/A,#N/A,TRUE,"VOS";#N/A,#N/A,TRUE,"Warrington";#N/A,#N/A,TRUE,"Widnes"}</definedName>
    <definedName name="wrrwerwrew" localSheetId="4" hidden="1">{#N/A,#N/A,TRUE,"Cover";#N/A,#N/A,TRUE,"Conts";#N/A,#N/A,TRUE,"VOS";#N/A,#N/A,TRUE,"Warrington";#N/A,#N/A,TRUE,"Widnes"}</definedName>
    <definedName name="wrrwerwrew" localSheetId="0" hidden="1">{#N/A,#N/A,TRUE,"Cover";#N/A,#N/A,TRUE,"Conts";#N/A,#N/A,TRUE,"VOS";#N/A,#N/A,TRUE,"Warrington";#N/A,#N/A,TRUE,"Widnes"}</definedName>
    <definedName name="wrrwerwrew" hidden="1">{#N/A,#N/A,TRUE,"Cover";#N/A,#N/A,TRUE,"Conts";#N/A,#N/A,TRUE,"VOS";#N/A,#N/A,TRUE,"Warrington";#N/A,#N/A,TRUE,"Widnes"}</definedName>
    <definedName name="WRS" localSheetId="5" hidden="1">{"'장비'!$A$3:$M$12"}</definedName>
    <definedName name="WRS" localSheetId="3" hidden="1">{"'장비'!$A$3:$M$12"}</definedName>
    <definedName name="WRS" localSheetId="4" hidden="1">{"'장비'!$A$3:$M$12"}</definedName>
    <definedName name="WRS" localSheetId="0" hidden="1">{"'장비'!$A$3:$M$12"}</definedName>
    <definedName name="WRS" hidden="1">{"'장비'!$A$3:$M$12"}</definedName>
    <definedName name="wr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t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w" localSheetId="5" hidden="1">{"'Break down'!$A$4"}</definedName>
    <definedName name="wrw" localSheetId="3" hidden="1">{"'Break down'!$A$4"}</definedName>
    <definedName name="wrw" localSheetId="4" hidden="1">{"'Break down'!$A$4"}</definedName>
    <definedName name="wrw" localSheetId="0" hidden="1">{"'Break down'!$A$4"}</definedName>
    <definedName name="wrw" hidden="1">{"'Break down'!$A$4"}</definedName>
    <definedName name="wryuwyrututwys" localSheetId="5" hidden="1">{#N/A,#N/A,TRUE,"Cover";#N/A,#N/A,TRUE,"Conts";#N/A,#N/A,TRUE,"VOS";#N/A,#N/A,TRUE,"Warrington";#N/A,#N/A,TRUE,"Widnes"}</definedName>
    <definedName name="wryuwyrututwys" localSheetId="3" hidden="1">{#N/A,#N/A,TRUE,"Cover";#N/A,#N/A,TRUE,"Conts";#N/A,#N/A,TRUE,"VOS";#N/A,#N/A,TRUE,"Warrington";#N/A,#N/A,TRUE,"Widnes"}</definedName>
    <definedName name="wryuwyrututwys" localSheetId="4" hidden="1">{#N/A,#N/A,TRUE,"Cover";#N/A,#N/A,TRUE,"Conts";#N/A,#N/A,TRUE,"VOS";#N/A,#N/A,TRUE,"Warrington";#N/A,#N/A,TRUE,"Widnes"}</definedName>
    <definedName name="wryuwyrututwys" localSheetId="0" hidden="1">{#N/A,#N/A,TRUE,"Cover";#N/A,#N/A,TRUE,"Conts";#N/A,#N/A,TRUE,"VOS";#N/A,#N/A,TRUE,"Warrington";#N/A,#N/A,TRUE,"Widnes"}</definedName>
    <definedName name="wryuwyrututwys" hidden="1">{#N/A,#N/A,TRUE,"Cover";#N/A,#N/A,TRUE,"Conts";#N/A,#N/A,TRUE,"VOS";#N/A,#N/A,TRUE,"Warrington";#N/A,#N/A,TRUE,"Widnes"}</definedName>
    <definedName name="WT" localSheetId="3" hidden="1">{#N/A,#N/A,TRUE,"Cover";#N/A,#N/A,TRUE,"Conts";#N/A,#N/A,TRUE,"VOS";#N/A,#N/A,TRUE,"Warrington";#N/A,#N/A,TRUE,"Widnes"}</definedName>
    <definedName name="wtewtwet" localSheetId="5" hidden="1">{#N/A,#N/A,FALSE,"이정표"}</definedName>
    <definedName name="wtewtwet" localSheetId="3" hidden="1">{#N/A,#N/A,FALSE,"이정표"}</definedName>
    <definedName name="wtewtwet" localSheetId="4" hidden="1">{#N/A,#N/A,FALSE,"이정표"}</definedName>
    <definedName name="wtewtwet" localSheetId="0" hidden="1">{#N/A,#N/A,FALSE,"이정표"}</definedName>
    <definedName name="wtewtwet" hidden="1">{#N/A,#N/A,FALSE,"이정표"}</definedName>
    <definedName name="wtey" localSheetId="5" hidden="1">{#N/A,#N/A,TRUE,"Cover";#N/A,#N/A,TRUE,"Conts";#N/A,#N/A,TRUE,"VOS";#N/A,#N/A,TRUE,"Warrington";#N/A,#N/A,TRUE,"Widnes"}</definedName>
    <definedName name="wtey" localSheetId="3" hidden="1">{#N/A,#N/A,TRUE,"Cover";#N/A,#N/A,TRUE,"Conts";#N/A,#N/A,TRUE,"VOS";#N/A,#N/A,TRUE,"Warrington";#N/A,#N/A,TRUE,"Widnes"}</definedName>
    <definedName name="wtey" localSheetId="4" hidden="1">{#N/A,#N/A,TRUE,"Cover";#N/A,#N/A,TRUE,"Conts";#N/A,#N/A,TRUE,"VOS";#N/A,#N/A,TRUE,"Warrington";#N/A,#N/A,TRUE,"Widnes"}</definedName>
    <definedName name="wtey" localSheetId="0" hidden="1">{#N/A,#N/A,TRUE,"Cover";#N/A,#N/A,TRUE,"Conts";#N/A,#N/A,TRUE,"VOS";#N/A,#N/A,TRUE,"Warrington";#N/A,#N/A,TRUE,"Widnes"}</definedName>
    <definedName name="wtey" hidden="1">{#N/A,#N/A,TRUE,"Cover";#N/A,#N/A,TRUE,"Conts";#N/A,#N/A,TRUE,"VOS";#N/A,#N/A,TRUE,"Warrington";#N/A,#N/A,TRUE,"Widnes"}</definedName>
    <definedName name="wtrtwt" localSheetId="5" hidden="1">{#N/A,#N/A,FALSE,"조골재"}</definedName>
    <definedName name="wtrtwt" localSheetId="3" hidden="1">{#N/A,#N/A,FALSE,"조골재"}</definedName>
    <definedName name="wtrtwt" localSheetId="4" hidden="1">{#N/A,#N/A,FALSE,"조골재"}</definedName>
    <definedName name="wtrtwt" localSheetId="0" hidden="1">{#N/A,#N/A,FALSE,"조골재"}</definedName>
    <definedName name="wtrtwt" hidden="1">{#N/A,#N/A,FALSE,"조골재"}</definedName>
    <definedName name="wtrwt" localSheetId="5" hidden="1">{#N/A,#N/A,TRUE,"Cover";#N/A,#N/A,TRUE,"Conts";#N/A,#N/A,TRUE,"VOS";#N/A,#N/A,TRUE,"Warrington";#N/A,#N/A,TRUE,"Widnes"}</definedName>
    <definedName name="wtrwt" localSheetId="3" hidden="1">{#N/A,#N/A,TRUE,"Cover";#N/A,#N/A,TRUE,"Conts";#N/A,#N/A,TRUE,"VOS";#N/A,#N/A,TRUE,"Warrington";#N/A,#N/A,TRUE,"Widnes"}</definedName>
    <definedName name="wtrwt" localSheetId="4" hidden="1">{#N/A,#N/A,TRUE,"Cover";#N/A,#N/A,TRUE,"Conts";#N/A,#N/A,TRUE,"VOS";#N/A,#N/A,TRUE,"Warrington";#N/A,#N/A,TRUE,"Widnes"}</definedName>
    <definedName name="wtrwt" localSheetId="0" hidden="1">{#N/A,#N/A,TRUE,"Cover";#N/A,#N/A,TRUE,"Conts";#N/A,#N/A,TRUE,"VOS";#N/A,#N/A,TRUE,"Warrington";#N/A,#N/A,TRUE,"Widnes"}</definedName>
    <definedName name="wtrwt" hidden="1">{#N/A,#N/A,TRUE,"Cover";#N/A,#N/A,TRUE,"Conts";#N/A,#N/A,TRUE,"VOS";#N/A,#N/A,TRUE,"Warrington";#N/A,#N/A,TRUE,"Widnes"}</definedName>
    <definedName name="wtrywryt" localSheetId="5" hidden="1">{#N/A,#N/A,TRUE,"Cover";#N/A,#N/A,TRUE,"Conts";#N/A,#N/A,TRUE,"VOS";#N/A,#N/A,TRUE,"Warrington";#N/A,#N/A,TRUE,"Widnes"}</definedName>
    <definedName name="wtrywryt" localSheetId="3" hidden="1">{#N/A,#N/A,TRUE,"Cover";#N/A,#N/A,TRUE,"Conts";#N/A,#N/A,TRUE,"VOS";#N/A,#N/A,TRUE,"Warrington";#N/A,#N/A,TRUE,"Widnes"}</definedName>
    <definedName name="wtrywryt" localSheetId="4" hidden="1">{#N/A,#N/A,TRUE,"Cover";#N/A,#N/A,TRUE,"Conts";#N/A,#N/A,TRUE,"VOS";#N/A,#N/A,TRUE,"Warrington";#N/A,#N/A,TRUE,"Widnes"}</definedName>
    <definedName name="wtrywryt" localSheetId="0" hidden="1">{#N/A,#N/A,TRUE,"Cover";#N/A,#N/A,TRUE,"Conts";#N/A,#N/A,TRUE,"VOS";#N/A,#N/A,TRUE,"Warrington";#N/A,#N/A,TRUE,"Widnes"}</definedName>
    <definedName name="wtrywryt" hidden="1">{#N/A,#N/A,TRUE,"Cover";#N/A,#N/A,TRUE,"Conts";#N/A,#N/A,TRUE,"VOS";#N/A,#N/A,TRUE,"Warrington";#N/A,#N/A,TRUE,"Widnes"}</definedName>
    <definedName name="wtwet" localSheetId="5" hidden="1">{#N/A,#N/A,FALSE,"물량산출"}</definedName>
    <definedName name="wtwet" localSheetId="3" hidden="1">{#N/A,#N/A,FALSE,"물량산출"}</definedName>
    <definedName name="wtwet" localSheetId="4" hidden="1">{#N/A,#N/A,FALSE,"물량산출"}</definedName>
    <definedName name="wtwet" localSheetId="0" hidden="1">{#N/A,#N/A,FALSE,"물량산출"}</definedName>
    <definedName name="wtwet" hidden="1">{#N/A,#N/A,FALSE,"물량산출"}</definedName>
    <definedName name="wtwetert" localSheetId="5" hidden="1">{#N/A,#N/A,FALSE,"CAM-G7";#N/A,#N/A,FALSE,"SPL";#N/A,#N/A,FALSE,"butt-in G7";#N/A,#N/A,FALSE,"dia-in G7";#N/A,#N/A,FALSE,"추가-STA G7"}</definedName>
    <definedName name="wtwetert" localSheetId="3" hidden="1">{#N/A,#N/A,FALSE,"CAM-G7";#N/A,#N/A,FALSE,"SPL";#N/A,#N/A,FALSE,"butt-in G7";#N/A,#N/A,FALSE,"dia-in G7";#N/A,#N/A,FALSE,"추가-STA G7"}</definedName>
    <definedName name="wtwetert" localSheetId="4" hidden="1">{#N/A,#N/A,FALSE,"CAM-G7";#N/A,#N/A,FALSE,"SPL";#N/A,#N/A,FALSE,"butt-in G7";#N/A,#N/A,FALSE,"dia-in G7";#N/A,#N/A,FALSE,"추가-STA G7"}</definedName>
    <definedName name="wtwetert" localSheetId="0" hidden="1">{#N/A,#N/A,FALSE,"CAM-G7";#N/A,#N/A,FALSE,"SPL";#N/A,#N/A,FALSE,"butt-in G7";#N/A,#N/A,FALSE,"dia-in G7";#N/A,#N/A,FALSE,"추가-STA G7"}</definedName>
    <definedName name="wtwetert" hidden="1">{#N/A,#N/A,FALSE,"CAM-G7";#N/A,#N/A,FALSE,"SPL";#N/A,#N/A,FALSE,"butt-in G7";#N/A,#N/A,FALSE,"dia-in G7";#N/A,#N/A,FALSE,"추가-STA G7"}</definedName>
    <definedName name="wtwt" localSheetId="5" hidden="1">{#N/A,#N/A,TRUE,"Cover";#N/A,#N/A,TRUE,"Conts";#N/A,#N/A,TRUE,"VOS";#N/A,#N/A,TRUE,"Warrington";#N/A,#N/A,TRUE,"Widnes"}</definedName>
    <definedName name="wtwt" localSheetId="3" hidden="1">{#N/A,#N/A,TRUE,"Cover";#N/A,#N/A,TRUE,"Conts";#N/A,#N/A,TRUE,"VOS";#N/A,#N/A,TRUE,"Warrington";#N/A,#N/A,TRUE,"Widnes"}</definedName>
    <definedName name="wtwt" localSheetId="4" hidden="1">{#N/A,#N/A,TRUE,"Cover";#N/A,#N/A,TRUE,"Conts";#N/A,#N/A,TRUE,"VOS";#N/A,#N/A,TRUE,"Warrington";#N/A,#N/A,TRUE,"Widnes"}</definedName>
    <definedName name="wtwt" localSheetId="0" hidden="1">{#N/A,#N/A,TRUE,"Cover";#N/A,#N/A,TRUE,"Conts";#N/A,#N/A,TRUE,"VOS";#N/A,#N/A,TRUE,"Warrington";#N/A,#N/A,TRUE,"Widnes"}</definedName>
    <definedName name="wtwt" hidden="1">{#N/A,#N/A,TRUE,"Cover";#N/A,#N/A,TRUE,"Conts";#N/A,#N/A,TRUE,"VOS";#N/A,#N/A,TRUE,"Warrington";#N/A,#N/A,TRUE,"Widnes"}</definedName>
    <definedName name="wtwy" localSheetId="5" hidden="1">{#N/A,#N/A,TRUE,"Cover";#N/A,#N/A,TRUE,"Conts";#N/A,#N/A,TRUE,"VOS";#N/A,#N/A,TRUE,"Warrington";#N/A,#N/A,TRUE,"Widnes"}</definedName>
    <definedName name="wtwy" localSheetId="3" hidden="1">{#N/A,#N/A,TRUE,"Cover";#N/A,#N/A,TRUE,"Conts";#N/A,#N/A,TRUE,"VOS";#N/A,#N/A,TRUE,"Warrington";#N/A,#N/A,TRUE,"Widnes"}</definedName>
    <definedName name="wtwy" localSheetId="4" hidden="1">{#N/A,#N/A,TRUE,"Cover";#N/A,#N/A,TRUE,"Conts";#N/A,#N/A,TRUE,"VOS";#N/A,#N/A,TRUE,"Warrington";#N/A,#N/A,TRUE,"Widnes"}</definedName>
    <definedName name="wtwy" localSheetId="0" hidden="1">{#N/A,#N/A,TRUE,"Cover";#N/A,#N/A,TRUE,"Conts";#N/A,#N/A,TRUE,"VOS";#N/A,#N/A,TRUE,"Warrington";#N/A,#N/A,TRUE,"Widnes"}</definedName>
    <definedName name="wtwy" hidden="1">{#N/A,#N/A,TRUE,"Cover";#N/A,#N/A,TRUE,"Conts";#N/A,#N/A,TRUE,"VOS";#N/A,#N/A,TRUE,"Warrington";#N/A,#N/A,TRUE,"Widnes"}</definedName>
    <definedName name="wwr" localSheetId="5" hidden="1">{"'Break down'!$A$4"}</definedName>
    <definedName name="wwr" localSheetId="3" hidden="1">{"'Break down'!$A$4"}</definedName>
    <definedName name="wwr" localSheetId="4" hidden="1">{"'Break down'!$A$4"}</definedName>
    <definedName name="wwr" localSheetId="0" hidden="1">{"'Break down'!$A$4"}</definedName>
    <definedName name="wwr" hidden="1">{"'Break down'!$A$4"}</definedName>
    <definedName name="www" localSheetId="3" hidden="1">{#N/A,#N/A,TRUE,"Cover";#N/A,#N/A,TRUE,"Conts";#N/A,#N/A,TRUE,"VOS";#N/A,#N/A,TRUE,"Warrington";#N/A,#N/A,TRUE,"Widnes"}</definedName>
    <definedName name="wwwww" localSheetId="5" hidden="1">#REF!</definedName>
    <definedName name="wwwww" localSheetId="4" hidden="1">#REF!</definedName>
    <definedName name="wwwww" hidden="1">#REF!</definedName>
    <definedName name="wy7u7y" localSheetId="5" hidden="1">{#N/A,#N/A,TRUE,"Cover";#N/A,#N/A,TRUE,"Conts";#N/A,#N/A,TRUE,"VOS";#N/A,#N/A,TRUE,"Warrington";#N/A,#N/A,TRUE,"Widnes"}</definedName>
    <definedName name="wy7u7y" localSheetId="3" hidden="1">{#N/A,#N/A,TRUE,"Cover";#N/A,#N/A,TRUE,"Conts";#N/A,#N/A,TRUE,"VOS";#N/A,#N/A,TRUE,"Warrington";#N/A,#N/A,TRUE,"Widnes"}</definedName>
    <definedName name="wy7u7y" localSheetId="4" hidden="1">{#N/A,#N/A,TRUE,"Cover";#N/A,#N/A,TRUE,"Conts";#N/A,#N/A,TRUE,"VOS";#N/A,#N/A,TRUE,"Warrington";#N/A,#N/A,TRUE,"Widnes"}</definedName>
    <definedName name="wy7u7y" localSheetId="0" hidden="1">{#N/A,#N/A,TRUE,"Cover";#N/A,#N/A,TRUE,"Conts";#N/A,#N/A,TRUE,"VOS";#N/A,#N/A,TRUE,"Warrington";#N/A,#N/A,TRUE,"Widnes"}</definedName>
    <definedName name="wy7u7y" hidden="1">{#N/A,#N/A,TRUE,"Cover";#N/A,#N/A,TRUE,"Conts";#N/A,#N/A,TRUE,"VOS";#N/A,#N/A,TRUE,"Warrington";#N/A,#N/A,TRUE,"Widnes"}</definedName>
    <definedName name="xc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K" localSheetId="5" hidden="1">{"'Break down'!$A$4"}</definedName>
    <definedName name="XLK" localSheetId="3" hidden="1">{"'Break down'!$A$4"}</definedName>
    <definedName name="XLK" localSheetId="4" hidden="1">{"'Break down'!$A$4"}</definedName>
    <definedName name="XLK" localSheetId="0" hidden="1">{"'Break down'!$A$4"}</definedName>
    <definedName name="XLK" hidden="1">{"'Break down'!$A$4"}</definedName>
    <definedName name="xls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." localSheetId="5" hidden="1">{"'Break down'!$A$4"}</definedName>
    <definedName name="xls." localSheetId="3" hidden="1">{"'Break down'!$A$4"}</definedName>
    <definedName name="xls." localSheetId="4" hidden="1">{"'Break down'!$A$4"}</definedName>
    <definedName name="xls." localSheetId="0" hidden="1">{"'Break down'!$A$4"}</definedName>
    <definedName name="xls." hidden="1">{"'Break down'!$A$4"}</definedName>
    <definedName name="xls1" localSheetId="5" hidden="1">{"'Break down'!$A$4"}</definedName>
    <definedName name="xls1" localSheetId="3" hidden="1">{"'Break down'!$A$4"}</definedName>
    <definedName name="xls1" localSheetId="4" hidden="1">{"'Break down'!$A$4"}</definedName>
    <definedName name="xls1" localSheetId="0" hidden="1">{"'Break down'!$A$4"}</definedName>
    <definedName name="xls1" hidden="1">{"'Break down'!$A$4"}</definedName>
    <definedName name="xls2" localSheetId="5" hidden="1">{"'Break down'!$A$4"}</definedName>
    <definedName name="xls2" localSheetId="3" hidden="1">{"'Break down'!$A$4"}</definedName>
    <definedName name="xls2" localSheetId="4" hidden="1">{"'Break down'!$A$4"}</definedName>
    <definedName name="xls2" localSheetId="0" hidden="1">{"'Break down'!$A$4"}</definedName>
    <definedName name="xls2" hidden="1">{"'Break down'!$A$4"}</definedName>
    <definedName name="XLSS" localSheetId="5" hidden="1">{"'Break down'!$A$4"}</definedName>
    <definedName name="XLSS" localSheetId="3" hidden="1">{"'Break down'!$A$4"}</definedName>
    <definedName name="XLSS" localSheetId="4" hidden="1">{"'Break down'!$A$4"}</definedName>
    <definedName name="XLSS" localSheetId="0" hidden="1">{"'Break down'!$A$4"}</definedName>
    <definedName name="XLSS" hidden="1">{"'Break down'!$A$4"}</definedName>
    <definedName name="xlst" localSheetId="5" hidden="1">{"'Break down'!$A$4"}</definedName>
    <definedName name="xlst" localSheetId="3" hidden="1">{"'Break down'!$A$4"}</definedName>
    <definedName name="xlst" localSheetId="4" hidden="1">{"'Break down'!$A$4"}</definedName>
    <definedName name="xlst" localSheetId="0" hidden="1">{"'Break down'!$A$4"}</definedName>
    <definedName name="xlst" hidden="1">{"'Break down'!$A$4"}</definedName>
    <definedName name="XREF_COLUMN_1" localSheetId="5" hidden="1">#REF!</definedName>
    <definedName name="XREF_COLUMN_1" localSheetId="3" hidden="1">#REF!</definedName>
    <definedName name="XREF_COLUMN_1" localSheetId="4" hidden="1">#REF!</definedName>
    <definedName name="XREF_COLUMN_1" localSheetId="0" hidden="1">#REF!</definedName>
    <definedName name="XREF_COLUMN_1" hidden="1">#REF!</definedName>
    <definedName name="XREF_COLUMN_15" localSheetId="5" hidden="1">[38]Consolidated!#REF!</definedName>
    <definedName name="XREF_COLUMN_15" localSheetId="3" hidden="1">[38]Consolidated!#REF!</definedName>
    <definedName name="XREF_COLUMN_15" localSheetId="4" hidden="1">[38]Consolidated!#REF!</definedName>
    <definedName name="XREF_COLUMN_15" localSheetId="0" hidden="1">[38]Consolidated!#REF!</definedName>
    <definedName name="XREF_COLUMN_15" hidden="1">[38]Consolidated!#REF!</definedName>
    <definedName name="XREF_COLUMN_7" localSheetId="5" hidden="1">#REF!</definedName>
    <definedName name="XREF_COLUMN_7" localSheetId="3" hidden="1">#REF!</definedName>
    <definedName name="XREF_COLUMN_7" localSheetId="4" hidden="1">#REF!</definedName>
    <definedName name="XREF_COLUMN_7" localSheetId="0" hidden="1">#REF!</definedName>
    <definedName name="XREF_COLUMN_7" hidden="1">#REF!</definedName>
    <definedName name="XRefActiveRow" localSheetId="5" hidden="1">#REF!</definedName>
    <definedName name="XRefActiveRow" localSheetId="4" hidden="1">#REF!</definedName>
    <definedName name="XRefActiveRow" hidden="1">#REF!</definedName>
    <definedName name="XRefColumnsCount" hidden="1">12</definedName>
    <definedName name="XRefCopy1" localSheetId="5" hidden="1">#REF!</definedName>
    <definedName name="XRefCopy1" localSheetId="3" hidden="1">#REF!</definedName>
    <definedName name="XRefCopy1" localSheetId="4" hidden="1">#REF!</definedName>
    <definedName name="XRefCopy1" hidden="1">#REF!</definedName>
    <definedName name="XRefCopy1Row" localSheetId="5" hidden="1">#REF!</definedName>
    <definedName name="XRefCopy1Row" localSheetId="4" hidden="1">#REF!</definedName>
    <definedName name="XRefCopy1Row" hidden="1">#REF!</definedName>
    <definedName name="XRefCopy2" localSheetId="5" hidden="1">#REF!</definedName>
    <definedName name="XRefCopy2" localSheetId="4" hidden="1">#REF!</definedName>
    <definedName name="XRefCopy2" hidden="1">#REF!</definedName>
    <definedName name="XRefCopy3" localSheetId="4" hidden="1">#REF!</definedName>
    <definedName name="XRefCopy3" hidden="1">#REF!</definedName>
    <definedName name="XRefCopy7Row" hidden="1">[33]XREF!#REF!</definedName>
    <definedName name="XRefCopyRangeCount" hidden="1">7</definedName>
    <definedName name="XRefPaste1" localSheetId="5" hidden="1">#REF!</definedName>
    <definedName name="XRefPaste1" localSheetId="3" hidden="1">#REF!</definedName>
    <definedName name="XRefPaste1" localSheetId="4" hidden="1">#REF!</definedName>
    <definedName name="XRefPaste1" hidden="1">#REF!</definedName>
    <definedName name="XRefPaste110Row" localSheetId="5" hidden="1">[33]XREF!#REF!</definedName>
    <definedName name="XRefPaste110Row" localSheetId="3" hidden="1">[33]XREF!#REF!</definedName>
    <definedName name="XRefPaste110Row" localSheetId="4" hidden="1">[33]XREF!#REF!</definedName>
    <definedName name="XRefPaste110Row" hidden="1">[33]XREF!#REF!</definedName>
    <definedName name="XRefPaste110Row1" localSheetId="3" hidden="1">[33]XREF!#REF!</definedName>
    <definedName name="XRefPaste110Row1" localSheetId="4" hidden="1">[33]XREF!#REF!</definedName>
    <definedName name="XRefPaste110Row1" hidden="1">[33]XREF!#REF!</definedName>
    <definedName name="XRefPaste111Row" hidden="1">[33]XREF!#REF!</definedName>
    <definedName name="XRefPaste112Row" hidden="1">[33]XREF!#REF!</definedName>
    <definedName name="XRefPaste113Row" hidden="1">[33]XREF!#REF!</definedName>
    <definedName name="XRefPaste120Row" hidden="1">[33]XREF!#REF!</definedName>
    <definedName name="XRefPaste121Row" hidden="1">[33]XREF!#REF!</definedName>
    <definedName name="XRefPaste1Row" localSheetId="5" hidden="1">#REF!</definedName>
    <definedName name="XRefPaste1Row" localSheetId="3" hidden="1">#REF!</definedName>
    <definedName name="XRefPaste1Row" localSheetId="4" hidden="1">#REF!</definedName>
    <definedName name="XRefPaste1Row" localSheetId="0" hidden="1">#REF!</definedName>
    <definedName name="XRefPaste1Row" hidden="1">#REF!</definedName>
    <definedName name="XRefPasteRangeCount" hidden="1">142</definedName>
    <definedName name="xxxx" localSheetId="5" hidden="1">[17]FitOutConfCentre!#REF!</definedName>
    <definedName name="xxxx" localSheetId="3" hidden="1">[17]FitOutConfCentre!#REF!</definedName>
    <definedName name="xxxx" localSheetId="4" hidden="1">[17]FitOutConfCentre!#REF!</definedName>
    <definedName name="xxxx" localSheetId="0" hidden="1">[17]FitOutConfCentre!#REF!</definedName>
    <definedName name="xxxx" hidden="1">[17]FitOutConfCentre!#REF!</definedName>
    <definedName name="xxxxxxx" localSheetId="5" hidden="1">{#N/A,#N/A,FALSE,"MARCH"}</definedName>
    <definedName name="xxxxxxx" localSheetId="3" hidden="1">{#N/A,#N/A,FALSE,"MARCH"}</definedName>
    <definedName name="xxxxxxx" localSheetId="4" hidden="1">{#N/A,#N/A,FALSE,"MARCH"}</definedName>
    <definedName name="xxxxxxx" localSheetId="0" hidden="1">{#N/A,#N/A,FALSE,"MARCH"}</definedName>
    <definedName name="xxxxxxx" hidden="1">{#N/A,#N/A,FALSE,"MARCH"}</definedName>
    <definedName name="yes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es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e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es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e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h" localSheetId="5" hidden="1">#REF!</definedName>
    <definedName name="yh" localSheetId="4" hidden="1">#REF!</definedName>
    <definedName name="yh" hidden="1">#REF!</definedName>
    <definedName name="yhrsh" localSheetId="5" hidden="1">{#N/A,#N/A,TRUE,"Cover";#N/A,#N/A,TRUE,"Conts";#N/A,#N/A,TRUE,"VOS";#N/A,#N/A,TRUE,"Warrington";#N/A,#N/A,TRUE,"Widnes"}</definedName>
    <definedName name="yhrsh" localSheetId="3" hidden="1">{#N/A,#N/A,TRUE,"Cover";#N/A,#N/A,TRUE,"Conts";#N/A,#N/A,TRUE,"VOS";#N/A,#N/A,TRUE,"Warrington";#N/A,#N/A,TRUE,"Widnes"}</definedName>
    <definedName name="yhrsh" localSheetId="4" hidden="1">{#N/A,#N/A,TRUE,"Cover";#N/A,#N/A,TRUE,"Conts";#N/A,#N/A,TRUE,"VOS";#N/A,#N/A,TRUE,"Warrington";#N/A,#N/A,TRUE,"Widnes"}</definedName>
    <definedName name="yhrsh" localSheetId="0" hidden="1">{#N/A,#N/A,TRUE,"Cover";#N/A,#N/A,TRUE,"Conts";#N/A,#N/A,TRUE,"VOS";#N/A,#N/A,TRUE,"Warrington";#N/A,#N/A,TRUE,"Widnes"}</definedName>
    <definedName name="yhrsh" hidden="1">{#N/A,#N/A,TRUE,"Cover";#N/A,#N/A,TRUE,"Conts";#N/A,#N/A,TRUE,"VOS";#N/A,#N/A,TRUE,"Warrington";#N/A,#N/A,TRUE,"Widnes"}</definedName>
    <definedName name="ykhljkdggzsf" localSheetId="5" hidden="1">{#N/A,#N/A,TRUE,"Cover";#N/A,#N/A,TRUE,"Conts";#N/A,#N/A,TRUE,"VOS";#N/A,#N/A,TRUE,"Warrington";#N/A,#N/A,TRUE,"Widnes"}</definedName>
    <definedName name="ykhljkdggzsf" localSheetId="3" hidden="1">{#N/A,#N/A,TRUE,"Cover";#N/A,#N/A,TRUE,"Conts";#N/A,#N/A,TRUE,"VOS";#N/A,#N/A,TRUE,"Warrington";#N/A,#N/A,TRUE,"Widnes"}</definedName>
    <definedName name="ykhljkdggzsf" localSheetId="4" hidden="1">{#N/A,#N/A,TRUE,"Cover";#N/A,#N/A,TRUE,"Conts";#N/A,#N/A,TRUE,"VOS";#N/A,#N/A,TRUE,"Warrington";#N/A,#N/A,TRUE,"Widnes"}</definedName>
    <definedName name="ykhljkdggzsf" localSheetId="0" hidden="1">{#N/A,#N/A,TRUE,"Cover";#N/A,#N/A,TRUE,"Conts";#N/A,#N/A,TRUE,"VOS";#N/A,#N/A,TRUE,"Warrington";#N/A,#N/A,TRUE,"Widnes"}</definedName>
    <definedName name="ykhljkdggzsf" hidden="1">{#N/A,#N/A,TRUE,"Cover";#N/A,#N/A,TRUE,"Conts";#N/A,#N/A,TRUE,"VOS";#N/A,#N/A,TRUE,"Warrington";#N/A,#N/A,TRUE,"Widnes"}</definedName>
    <definedName name="ykkllylulf" localSheetId="5" hidden="1">{#N/A,#N/A,TRUE,"Cover";#N/A,#N/A,TRUE,"Conts";#N/A,#N/A,TRUE,"VOS";#N/A,#N/A,TRUE,"Warrington";#N/A,#N/A,TRUE,"Widnes"}</definedName>
    <definedName name="ykkllylulf" localSheetId="3" hidden="1">{#N/A,#N/A,TRUE,"Cover";#N/A,#N/A,TRUE,"Conts";#N/A,#N/A,TRUE,"VOS";#N/A,#N/A,TRUE,"Warrington";#N/A,#N/A,TRUE,"Widnes"}</definedName>
    <definedName name="ykkllylulf" localSheetId="4" hidden="1">{#N/A,#N/A,TRUE,"Cover";#N/A,#N/A,TRUE,"Conts";#N/A,#N/A,TRUE,"VOS";#N/A,#N/A,TRUE,"Warrington";#N/A,#N/A,TRUE,"Widnes"}</definedName>
    <definedName name="ykkllylulf" localSheetId="0" hidden="1">{#N/A,#N/A,TRUE,"Cover";#N/A,#N/A,TRUE,"Conts";#N/A,#N/A,TRUE,"VOS";#N/A,#N/A,TRUE,"Warrington";#N/A,#N/A,TRUE,"Widnes"}</definedName>
    <definedName name="ykkllylulf" hidden="1">{#N/A,#N/A,TRUE,"Cover";#N/A,#N/A,TRUE,"Conts";#N/A,#N/A,TRUE,"VOS";#N/A,#N/A,TRUE,"Warrington";#N/A,#N/A,TRUE,"Widnes"}</definedName>
    <definedName name="ynkim" localSheetId="5" hidden="1">{#N/A,#N/A,TRUE,"Basic";#N/A,#N/A,TRUE,"EXT-TABLE";#N/A,#N/A,TRUE,"STEEL";#N/A,#N/A,TRUE,"INT-Table";#N/A,#N/A,TRUE,"STEEL";#N/A,#N/A,TRUE,"Door"}</definedName>
    <definedName name="ynkim" localSheetId="3" hidden="1">{#N/A,#N/A,TRUE,"Basic";#N/A,#N/A,TRUE,"EXT-TABLE";#N/A,#N/A,TRUE,"STEEL";#N/A,#N/A,TRUE,"INT-Table";#N/A,#N/A,TRUE,"STEEL";#N/A,#N/A,TRUE,"Door"}</definedName>
    <definedName name="ynkim" localSheetId="4" hidden="1">{#N/A,#N/A,TRUE,"Basic";#N/A,#N/A,TRUE,"EXT-TABLE";#N/A,#N/A,TRUE,"STEEL";#N/A,#N/A,TRUE,"INT-Table";#N/A,#N/A,TRUE,"STEEL";#N/A,#N/A,TRUE,"Door"}</definedName>
    <definedName name="ynkim" localSheetId="0" hidden="1">{#N/A,#N/A,TRUE,"Basic";#N/A,#N/A,TRUE,"EXT-TABLE";#N/A,#N/A,TRUE,"STEEL";#N/A,#N/A,TRUE,"INT-Table";#N/A,#N/A,TRUE,"STEEL";#N/A,#N/A,TRUE,"Door"}</definedName>
    <definedName name="ynkim" hidden="1">{#N/A,#N/A,TRUE,"Basic";#N/A,#N/A,TRUE,"EXT-TABLE";#N/A,#N/A,TRUE,"STEEL";#N/A,#N/A,TRUE,"INT-Table";#N/A,#N/A,TRUE,"STEEL";#N/A,#N/A,TRUE,"Door"}</definedName>
    <definedName name="yretyery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retyery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retyery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retyery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retyery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rteyyew" localSheetId="5" hidden="1">{#N/A,#N/A,FALSE,"골재소요량";#N/A,#N/A,FALSE,"골재소요량"}</definedName>
    <definedName name="yrteyyew" localSheetId="3" hidden="1">{#N/A,#N/A,FALSE,"골재소요량";#N/A,#N/A,FALSE,"골재소요량"}</definedName>
    <definedName name="yrteyyew" localSheetId="4" hidden="1">{#N/A,#N/A,FALSE,"골재소요량";#N/A,#N/A,FALSE,"골재소요량"}</definedName>
    <definedName name="yrteyyew" localSheetId="0" hidden="1">{#N/A,#N/A,FALSE,"골재소요량";#N/A,#N/A,FALSE,"골재소요량"}</definedName>
    <definedName name="yrteyyew" hidden="1">{#N/A,#N/A,FALSE,"골재소요량";#N/A,#N/A,FALSE,"골재소요량"}</definedName>
    <definedName name="yrtyerye" localSheetId="5" hidden="1">{#N/A,#N/A,FALSE,"전력간선"}</definedName>
    <definedName name="yrtyerye" localSheetId="3" hidden="1">{#N/A,#N/A,FALSE,"전력간선"}</definedName>
    <definedName name="yrtyerye" localSheetId="4" hidden="1">{#N/A,#N/A,FALSE,"전력간선"}</definedName>
    <definedName name="yrtyerye" localSheetId="0" hidden="1">{#N/A,#N/A,FALSE,"전력간선"}</definedName>
    <definedName name="yrtyerye" hidden="1">{#N/A,#N/A,FALSE,"전력간선"}</definedName>
    <definedName name="yrtyet" localSheetId="5" hidden="1">{#N/A,#N/A,TRUE,"Cover";#N/A,#N/A,TRUE,"Conts";#N/A,#N/A,TRUE,"VOS";#N/A,#N/A,TRUE,"Warrington";#N/A,#N/A,TRUE,"Widnes"}</definedName>
    <definedName name="yrtyet" localSheetId="3" hidden="1">{#N/A,#N/A,TRUE,"Cover";#N/A,#N/A,TRUE,"Conts";#N/A,#N/A,TRUE,"VOS";#N/A,#N/A,TRUE,"Warrington";#N/A,#N/A,TRUE,"Widnes"}</definedName>
    <definedName name="yrtyet" localSheetId="4" hidden="1">{#N/A,#N/A,TRUE,"Cover";#N/A,#N/A,TRUE,"Conts";#N/A,#N/A,TRUE,"VOS";#N/A,#N/A,TRUE,"Warrington";#N/A,#N/A,TRUE,"Widnes"}</definedName>
    <definedName name="yrtyet" localSheetId="0" hidden="1">{#N/A,#N/A,TRUE,"Cover";#N/A,#N/A,TRUE,"Conts";#N/A,#N/A,TRUE,"VOS";#N/A,#N/A,TRUE,"Warrington";#N/A,#N/A,TRUE,"Widnes"}</definedName>
    <definedName name="yrtyet" hidden="1">{#N/A,#N/A,TRUE,"Cover";#N/A,#N/A,TRUE,"Conts";#N/A,#N/A,TRUE,"VOS";#N/A,#N/A,TRUE,"Warrington";#N/A,#N/A,TRUE,"Widnes"}</definedName>
    <definedName name="yry" localSheetId="5" hidden="1">{#N/A,#N/A,TRUE,"Cover";#N/A,#N/A,TRUE,"Conts";#N/A,#N/A,TRUE,"VOS";#N/A,#N/A,TRUE,"Warrington";#N/A,#N/A,TRUE,"Widnes"}</definedName>
    <definedName name="yry" localSheetId="3" hidden="1">{#N/A,#N/A,TRUE,"Cover";#N/A,#N/A,TRUE,"Conts";#N/A,#N/A,TRUE,"VOS";#N/A,#N/A,TRUE,"Warrington";#N/A,#N/A,TRUE,"Widnes"}</definedName>
    <definedName name="yry" localSheetId="4" hidden="1">{#N/A,#N/A,TRUE,"Cover";#N/A,#N/A,TRUE,"Conts";#N/A,#N/A,TRUE,"VOS";#N/A,#N/A,TRUE,"Warrington";#N/A,#N/A,TRUE,"Widnes"}</definedName>
    <definedName name="yry" localSheetId="0" hidden="1">{#N/A,#N/A,TRUE,"Cover";#N/A,#N/A,TRUE,"Conts";#N/A,#N/A,TRUE,"VOS";#N/A,#N/A,TRUE,"Warrington";#N/A,#N/A,TRUE,"Widnes"}</definedName>
    <definedName name="yry" hidden="1">{#N/A,#N/A,TRUE,"Cover";#N/A,#N/A,TRUE,"Conts";#N/A,#N/A,TRUE,"VOS";#N/A,#N/A,TRUE,"Warrington";#N/A,#N/A,TRUE,"Widnes"}</definedName>
    <definedName name="yryy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ryy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ry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ry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r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t" localSheetId="5" hidden="1">{#N/A,#N/A,TRUE,"Cover";#N/A,#N/A,TRUE,"Conts";#N/A,#N/A,TRUE,"VOS";#N/A,#N/A,TRUE,"Warrington";#N/A,#N/A,TRUE,"Widnes"}</definedName>
    <definedName name="yt" localSheetId="3" hidden="1">{#N/A,#N/A,TRUE,"Cover";#N/A,#N/A,TRUE,"Conts";#N/A,#N/A,TRUE,"VOS";#N/A,#N/A,TRUE,"Warrington";#N/A,#N/A,TRUE,"Widnes"}</definedName>
    <definedName name="yt" localSheetId="4" hidden="1">{#N/A,#N/A,TRUE,"Cover";#N/A,#N/A,TRUE,"Conts";#N/A,#N/A,TRUE,"VOS";#N/A,#N/A,TRUE,"Warrington";#N/A,#N/A,TRUE,"Widnes"}</definedName>
    <definedName name="yt" localSheetId="0" hidden="1">{#N/A,#N/A,TRUE,"Cover";#N/A,#N/A,TRUE,"Conts";#N/A,#N/A,TRUE,"VOS";#N/A,#N/A,TRUE,"Warrington";#N/A,#N/A,TRUE,"Widnes"}</definedName>
    <definedName name="yt" hidden="1">{#N/A,#N/A,TRUE,"Cover";#N/A,#N/A,TRUE,"Conts";#N/A,#N/A,TRUE,"VOS";#N/A,#N/A,TRUE,"Warrington";#N/A,#N/A,TRUE,"Widnes"}</definedName>
    <definedName name="ytjtyjre" localSheetId="5" hidden="1">{#N/A,#N/A,TRUE,"Cover";#N/A,#N/A,TRUE,"Conts";#N/A,#N/A,TRUE,"VOS";#N/A,#N/A,TRUE,"Warrington";#N/A,#N/A,TRUE,"Widnes"}</definedName>
    <definedName name="ytjtyjre" localSheetId="3" hidden="1">{#N/A,#N/A,TRUE,"Cover";#N/A,#N/A,TRUE,"Conts";#N/A,#N/A,TRUE,"VOS";#N/A,#N/A,TRUE,"Warrington";#N/A,#N/A,TRUE,"Widnes"}</definedName>
    <definedName name="ytjtyjre" localSheetId="4" hidden="1">{#N/A,#N/A,TRUE,"Cover";#N/A,#N/A,TRUE,"Conts";#N/A,#N/A,TRUE,"VOS";#N/A,#N/A,TRUE,"Warrington";#N/A,#N/A,TRUE,"Widnes"}</definedName>
    <definedName name="ytjtyjre" localSheetId="0" hidden="1">{#N/A,#N/A,TRUE,"Cover";#N/A,#N/A,TRUE,"Conts";#N/A,#N/A,TRUE,"VOS";#N/A,#N/A,TRUE,"Warrington";#N/A,#N/A,TRUE,"Widnes"}</definedName>
    <definedName name="ytjtyjre" hidden="1">{#N/A,#N/A,TRUE,"Cover";#N/A,#N/A,TRUE,"Conts";#N/A,#N/A,TRUE,"VOS";#N/A,#N/A,TRUE,"Warrington";#N/A,#N/A,TRUE,"Widnes"}</definedName>
    <definedName name="ytr" localSheetId="5" hidden="1">{"'Break down'!$A$4"}</definedName>
    <definedName name="ytr" localSheetId="3" hidden="1">{"'Break down'!$A$4"}</definedName>
    <definedName name="ytr" localSheetId="4" hidden="1">{"'Break down'!$A$4"}</definedName>
    <definedName name="ytr" localSheetId="0" hidden="1">{"'Break down'!$A$4"}</definedName>
    <definedName name="ytr" hidden="1">{"'Break down'!$A$4"}</definedName>
    <definedName name="ytuloioio" localSheetId="5" hidden="1">{#N/A,#N/A,TRUE,"Cover";#N/A,#N/A,TRUE,"Conts";#N/A,#N/A,TRUE,"VOS";#N/A,#N/A,TRUE,"Warrington";#N/A,#N/A,TRUE,"Widnes"}</definedName>
    <definedName name="ytuloioio" localSheetId="3" hidden="1">{#N/A,#N/A,TRUE,"Cover";#N/A,#N/A,TRUE,"Conts";#N/A,#N/A,TRUE,"VOS";#N/A,#N/A,TRUE,"Warrington";#N/A,#N/A,TRUE,"Widnes"}</definedName>
    <definedName name="ytuloioio" localSheetId="4" hidden="1">{#N/A,#N/A,TRUE,"Cover";#N/A,#N/A,TRUE,"Conts";#N/A,#N/A,TRUE,"VOS";#N/A,#N/A,TRUE,"Warrington";#N/A,#N/A,TRUE,"Widnes"}</definedName>
    <definedName name="ytuloioio" localSheetId="0" hidden="1">{#N/A,#N/A,TRUE,"Cover";#N/A,#N/A,TRUE,"Conts";#N/A,#N/A,TRUE,"VOS";#N/A,#N/A,TRUE,"Warrington";#N/A,#N/A,TRUE,"Widnes"}</definedName>
    <definedName name="ytuloioio" hidden="1">{#N/A,#N/A,TRUE,"Cover";#N/A,#N/A,TRUE,"Conts";#N/A,#N/A,TRUE,"VOS";#N/A,#N/A,TRUE,"Warrington";#N/A,#N/A,TRUE,"Widnes"}</definedName>
    <definedName name="ytwetwt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twetwt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twetwt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twetwt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twetwt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ui" localSheetId="5" hidden="1">{"'Break down'!$A$4"}</definedName>
    <definedName name="yui" localSheetId="3" hidden="1">{"'Break down'!$A$4"}</definedName>
    <definedName name="yui" localSheetId="4" hidden="1">{"'Break down'!$A$4"}</definedName>
    <definedName name="yui" localSheetId="0" hidden="1">{"'Break down'!$A$4"}</definedName>
    <definedName name="yui" hidden="1">{"'Break down'!$A$4"}</definedName>
    <definedName name="yup" localSheetId="5" hidden="1">{"'Break down'!$A$4"}</definedName>
    <definedName name="yup" localSheetId="3" hidden="1">{"'Break down'!$A$4"}</definedName>
    <definedName name="yup" localSheetId="4" hidden="1">{"'Break down'!$A$4"}</definedName>
    <definedName name="yup" localSheetId="0" hidden="1">{"'Break down'!$A$4"}</definedName>
    <definedName name="yup" hidden="1">{"'Break down'!$A$4"}</definedName>
    <definedName name="yuti7i78o" localSheetId="5" hidden="1">{#N/A,#N/A,TRUE,"Cover";#N/A,#N/A,TRUE,"Conts";#N/A,#N/A,TRUE,"VOS";#N/A,#N/A,TRUE,"Warrington";#N/A,#N/A,TRUE,"Widnes"}</definedName>
    <definedName name="yuti7i78o" localSheetId="3" hidden="1">{#N/A,#N/A,TRUE,"Cover";#N/A,#N/A,TRUE,"Conts";#N/A,#N/A,TRUE,"VOS";#N/A,#N/A,TRUE,"Warrington";#N/A,#N/A,TRUE,"Widnes"}</definedName>
    <definedName name="yuti7i78o" localSheetId="4" hidden="1">{#N/A,#N/A,TRUE,"Cover";#N/A,#N/A,TRUE,"Conts";#N/A,#N/A,TRUE,"VOS";#N/A,#N/A,TRUE,"Warrington";#N/A,#N/A,TRUE,"Widnes"}</definedName>
    <definedName name="yuti7i78o" localSheetId="0" hidden="1">{#N/A,#N/A,TRUE,"Cover";#N/A,#N/A,TRUE,"Conts";#N/A,#N/A,TRUE,"VOS";#N/A,#N/A,TRUE,"Warrington";#N/A,#N/A,TRUE,"Widnes"}</definedName>
    <definedName name="yuti7i78o" hidden="1">{#N/A,#N/A,TRUE,"Cover";#N/A,#N/A,TRUE,"Conts";#N/A,#N/A,TRUE,"VOS";#N/A,#N/A,TRUE,"Warrington";#N/A,#N/A,TRUE,"Widnes"}</definedName>
    <definedName name="yy" localSheetId="5" hidden="1">{"'장비'!$A$3:$M$12"}</definedName>
    <definedName name="yy" localSheetId="3" hidden="1">{#N/A,#N/A,FALSE,"963YR";#N/A,#N/A,FALSE,"mkt mix";#N/A,#N/A,FALSE,"sect 5";#N/A,#N/A,FALSE,"sect 6";#N/A,#N/A,FALSE,"csh";#N/A,#N/A,FALSE,"capx";#N/A,#N/A,FALSE,"bal sheet"}</definedName>
    <definedName name="yy" localSheetId="4" hidden="1">{"'장비'!$A$3:$M$12"}</definedName>
    <definedName name="yy" localSheetId="0" hidden="1">{"'장비'!$A$3:$M$12"}</definedName>
    <definedName name="yy" hidden="1">{"'장비'!$A$3:$M$12"}</definedName>
    <definedName name="yyy" localSheetId="3" hidden="1">{#N/A,#N/A,TRUE,"Cover";#N/A,#N/A,TRUE,"Conts";#N/A,#N/A,TRUE,"VOS";#N/A,#N/A,TRUE,"Warrington";#N/A,#N/A,TRUE,"Widnes"}</definedName>
    <definedName name="yyyy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_0C509CAE_4B28_497F_9463_E056D87AE422_.wvu.Rows" localSheetId="4" hidden="1">#REF!</definedName>
    <definedName name="Z_0C509CAE_4B28_497F_9463_E056D87AE422_.wvu.Rows" hidden="1">#REF!</definedName>
    <definedName name="Z_0E5612F1_1C5C_4147_BE42_908BDE0B1405_.wvu.FilterData" localSheetId="4" hidden="1">#REF!</definedName>
    <definedName name="Z_0E5612F1_1C5C_4147_BE42_908BDE0B1405_.wvu.FilterData" hidden="1">#REF!</definedName>
    <definedName name="Z_0E5612F1_1C5C_4147_BE42_908BDE0B1405_.wvu.PrintTitles" localSheetId="4" hidden="1">#REF!</definedName>
    <definedName name="Z_0E5612F1_1C5C_4147_BE42_908BDE0B1405_.wvu.PrintTitles" hidden="1">#REF!</definedName>
    <definedName name="Z_5A4CDE39_BC84_48C0_8208_6970E7A71896_.wvu.Cols" hidden="1">'[39]GM &amp; TA'!$F$1:$F$65536,'[39]GM &amp; TA'!$G$1:$G$65536,'[39]GM &amp; TA'!$I$1:$T$65536</definedName>
    <definedName name="Z_64FBE21F_D610_4122_B662_C1CA556F0E6B_.wvu.Rows" hidden="1">[40]Macro!$A$9:$IV$47,[40]Macro!$A$49:$IV$49</definedName>
    <definedName name="Z_821080B5_A53F_46D5_A7A8_C550E9A6DB8E_.wvu.Rows" localSheetId="5" hidden="1">#REF!</definedName>
    <definedName name="Z_821080B5_A53F_46D5_A7A8_C550E9A6DB8E_.wvu.Rows" localSheetId="3" hidden="1">#REF!</definedName>
    <definedName name="Z_821080B5_A53F_46D5_A7A8_C550E9A6DB8E_.wvu.Rows" localSheetId="4" hidden="1">#REF!</definedName>
    <definedName name="Z_821080B5_A53F_46D5_A7A8_C550E9A6DB8E_.wvu.Rows" hidden="1">#REF!</definedName>
    <definedName name="Z_893D3CDD_E6EC_4FBE_9F4B_7C063AADDAA3_.wvu.FilterData" localSheetId="4" hidden="1">#REF!</definedName>
    <definedName name="Z_893D3CDD_E6EC_4FBE_9F4B_7C063AADDAA3_.wvu.FilterData" hidden="1">#REF!</definedName>
    <definedName name="Z_893D3CDD_E6EC_4FBE_9F4B_7C063AADDAA3_.wvu.PrintTitles" localSheetId="4" hidden="1">#REF!</definedName>
    <definedName name="Z_893D3CDD_E6EC_4FBE_9F4B_7C063AADDAA3_.wvu.PrintTitles" hidden="1">#REF!</definedName>
    <definedName name="Z_893D3CDD_E6EC_4FBE_9F4B_7C063AADDAA3_.wvu.Rows" localSheetId="4" hidden="1">#REF!</definedName>
    <definedName name="Z_893D3CDD_E6EC_4FBE_9F4B_7C063AADDAA3_.wvu.Rows" hidden="1">#REF!</definedName>
    <definedName name="Z_89FC4C3A_6586_42BA_B0E6_F0959042E6A0_.wvu.Rows" localSheetId="5" hidden="1">#REF!</definedName>
    <definedName name="Z_89FC4C3A_6586_42BA_B0E6_F0959042E6A0_.wvu.Rows" localSheetId="4" hidden="1">#REF!</definedName>
    <definedName name="Z_89FC4C3A_6586_42BA_B0E6_F0959042E6A0_.wvu.Rows" hidden="1">#REF!</definedName>
    <definedName name="Z_8FCC9949_BB10_48DD_835F_9D6E68B3AE12_.wvu.PrintTitles" localSheetId="4" hidden="1">#REF!</definedName>
    <definedName name="Z_8FCC9949_BB10_48DD_835F_9D6E68B3AE12_.wvu.PrintTitles" hidden="1">#REF!</definedName>
    <definedName name="Z_8FCC9949_BB10_48DD_835F_9D6E68B3AE12_.wvu.Rows" localSheetId="5" hidden="1">#REF!,#REF!</definedName>
    <definedName name="Z_8FCC9949_BB10_48DD_835F_9D6E68B3AE12_.wvu.Rows" localSheetId="3" hidden="1">#REF!,#REF!</definedName>
    <definedName name="Z_8FCC9949_BB10_48DD_835F_9D6E68B3AE12_.wvu.Rows" localSheetId="4" hidden="1">#REF!,#REF!</definedName>
    <definedName name="Z_8FCC9949_BB10_48DD_835F_9D6E68B3AE12_.wvu.Rows" hidden="1">#REF!,#REF!</definedName>
    <definedName name="Z_911FCEE4_2CBF_4A90_9E55_ED72CBEECF9A_.wvu.FilterData" localSheetId="5" hidden="1">#REF!</definedName>
    <definedName name="Z_911FCEE4_2CBF_4A90_9E55_ED72CBEECF9A_.wvu.FilterData" localSheetId="3" hidden="1">#REF!</definedName>
    <definedName name="Z_911FCEE4_2CBF_4A90_9E55_ED72CBEECF9A_.wvu.FilterData" localSheetId="4" hidden="1">#REF!</definedName>
    <definedName name="Z_911FCEE4_2CBF_4A90_9E55_ED72CBEECF9A_.wvu.FilterData" localSheetId="0" hidden="1">#REF!</definedName>
    <definedName name="Z_911FCEE4_2CBF_4A90_9E55_ED72CBEECF9A_.wvu.FilterData" hidden="1">#REF!</definedName>
    <definedName name="Z_C4987C22_A4BC_4088_8093_02A2E532FBED_.wvu.FilterData" localSheetId="3" hidden="1">#REF!</definedName>
    <definedName name="Z_C4987C22_A4BC_4088_8093_02A2E532FBED_.wvu.FilterData" localSheetId="4" hidden="1">#REF!</definedName>
    <definedName name="Z_C4987C22_A4BC_4088_8093_02A2E532FBED_.wvu.FilterData" hidden="1">#REF!</definedName>
    <definedName name="Z_C4987C22_A4BC_4088_8093_02A2E532FBED_.wvu.PrintTitles" localSheetId="4" hidden="1">#REF!</definedName>
    <definedName name="Z_C4987C22_A4BC_4088_8093_02A2E532FBED_.wvu.PrintTitles" hidden="1">#REF!</definedName>
    <definedName name="Z_E61184E6_4A82_48AD_BD46_AD03682B9E61_.wvu.Rows" localSheetId="5" hidden="1">#REF!</definedName>
    <definedName name="Z_E61184E6_4A82_48AD_BD46_AD03682B9E61_.wvu.Rows" localSheetId="4" hidden="1">#REF!</definedName>
    <definedName name="Z_E61184E6_4A82_48AD_BD46_AD03682B9E61_.wvu.Rows" hidden="1">#REF!</definedName>
    <definedName name="Z_F8A287BF_980C_4986_B08C_54EAB9AA17CB_.wvu.FilterData" localSheetId="4" hidden="1">#REF!</definedName>
    <definedName name="Z_F8A287BF_980C_4986_B08C_54EAB9AA17CB_.wvu.FilterData" hidden="1">#REF!</definedName>
    <definedName name="Z_F8A287BF_980C_4986_B08C_54EAB9AA17CB_.wvu.PrintTitles" localSheetId="4" hidden="1">#REF!</definedName>
    <definedName name="Z_F8A287BF_980C_4986_B08C_54EAB9AA17CB_.wvu.PrintTitles" hidden="1">#REF!</definedName>
    <definedName name="za" localSheetId="5" hidden="1">[21]BID!$A$1:$A$4</definedName>
    <definedName name="za" localSheetId="3" hidden="1">[22]BID!$A$1:$A$4</definedName>
    <definedName name="za" localSheetId="4" hidden="1">[21]BID!$A$1:$A$4</definedName>
    <definedName name="za" hidden="1">[23]BID!$A$1:$A$4</definedName>
    <definedName name="zaed" localSheetId="5" hidden="1">{#N/A,#N/A,TRUE,"Cover";#N/A,#N/A,TRUE,"Conts";#N/A,#N/A,TRUE,"VOS";#N/A,#N/A,TRUE,"Warrington";#N/A,#N/A,TRUE,"Widnes"}</definedName>
    <definedName name="zaed" localSheetId="3" hidden="1">{#N/A,#N/A,TRUE,"Cover";#N/A,#N/A,TRUE,"Conts";#N/A,#N/A,TRUE,"VOS";#N/A,#N/A,TRUE,"Warrington";#N/A,#N/A,TRUE,"Widnes"}</definedName>
    <definedName name="zaed" localSheetId="4" hidden="1">{#N/A,#N/A,TRUE,"Cover";#N/A,#N/A,TRUE,"Conts";#N/A,#N/A,TRUE,"VOS";#N/A,#N/A,TRUE,"Warrington";#N/A,#N/A,TRUE,"Widnes"}</definedName>
    <definedName name="zaed" localSheetId="0" hidden="1">{#N/A,#N/A,TRUE,"Cover";#N/A,#N/A,TRUE,"Conts";#N/A,#N/A,TRUE,"VOS";#N/A,#N/A,TRUE,"Warrington";#N/A,#N/A,TRUE,"Widnes"}</definedName>
    <definedName name="zaed" hidden="1">{#N/A,#N/A,TRUE,"Cover";#N/A,#N/A,TRUE,"Conts";#N/A,#N/A,TRUE,"VOS";#N/A,#N/A,TRUE,"Warrington";#N/A,#N/A,TRUE,"Widnes"}</definedName>
    <definedName name="ZBDZBDFB" localSheetId="5" hidden="1">{#N/A,#N/A,TRUE,"Cover";#N/A,#N/A,TRUE,"Conts";#N/A,#N/A,TRUE,"VOS";#N/A,#N/A,TRUE,"Warrington";#N/A,#N/A,TRUE,"Widnes"}</definedName>
    <definedName name="ZBDZBDFB" localSheetId="3" hidden="1">{#N/A,#N/A,TRUE,"Cover";#N/A,#N/A,TRUE,"Conts";#N/A,#N/A,TRUE,"VOS";#N/A,#N/A,TRUE,"Warrington";#N/A,#N/A,TRUE,"Widnes"}</definedName>
    <definedName name="ZBDZBDFB" localSheetId="4" hidden="1">{#N/A,#N/A,TRUE,"Cover";#N/A,#N/A,TRUE,"Conts";#N/A,#N/A,TRUE,"VOS";#N/A,#N/A,TRUE,"Warrington";#N/A,#N/A,TRUE,"Widnes"}</definedName>
    <definedName name="ZBDZBDFB" localSheetId="0" hidden="1">{#N/A,#N/A,TRUE,"Cover";#N/A,#N/A,TRUE,"Conts";#N/A,#N/A,TRUE,"VOS";#N/A,#N/A,TRUE,"Warrington";#N/A,#N/A,TRUE,"Widnes"}</definedName>
    <definedName name="ZBDZBDFB" hidden="1">{#N/A,#N/A,TRUE,"Cover";#N/A,#N/A,TRUE,"Conts";#N/A,#N/A,TRUE,"VOS";#N/A,#N/A,TRUE,"Warrington";#N/A,#N/A,TRUE,"Widnes"}</definedName>
    <definedName name="zero" localSheetId="5" hidden="1">{"Output%",#N/A,FALSE,"Output"}</definedName>
    <definedName name="zero" localSheetId="3" hidden="1">{"Output%",#N/A,FALSE,"Output"}</definedName>
    <definedName name="zero" localSheetId="4" hidden="1">{"Output%",#N/A,FALSE,"Output"}</definedName>
    <definedName name="zero" localSheetId="0" hidden="1">{"Output%",#N/A,FALSE,"Output"}</definedName>
    <definedName name="zero" hidden="1">{"Output%",#N/A,FALSE,"Output"}</definedName>
    <definedName name="Zip1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se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xdvzdv" localSheetId="5" hidden="1">{#N/A,#N/A,TRUE,"Cover";#N/A,#N/A,TRUE,"Conts";#N/A,#N/A,TRUE,"VOS";#N/A,#N/A,TRUE,"Warrington";#N/A,#N/A,TRUE,"Widnes"}</definedName>
    <definedName name="zxdvzdv" localSheetId="3" hidden="1">{#N/A,#N/A,TRUE,"Cover";#N/A,#N/A,TRUE,"Conts";#N/A,#N/A,TRUE,"VOS";#N/A,#N/A,TRUE,"Warrington";#N/A,#N/A,TRUE,"Widnes"}</definedName>
    <definedName name="zxdvzdv" localSheetId="4" hidden="1">{#N/A,#N/A,TRUE,"Cover";#N/A,#N/A,TRUE,"Conts";#N/A,#N/A,TRUE,"VOS";#N/A,#N/A,TRUE,"Warrington";#N/A,#N/A,TRUE,"Widnes"}</definedName>
    <definedName name="zxdvzdv" localSheetId="0" hidden="1">{#N/A,#N/A,TRUE,"Cover";#N/A,#N/A,TRUE,"Conts";#N/A,#N/A,TRUE,"VOS";#N/A,#N/A,TRUE,"Warrington";#N/A,#N/A,TRUE,"Widnes"}</definedName>
    <definedName name="zxdvzdv" hidden="1">{#N/A,#N/A,TRUE,"Cover";#N/A,#N/A,TRUE,"Conts";#N/A,#N/A,TRUE,"VOS";#N/A,#N/A,TRUE,"Warrington";#N/A,#N/A,TRUE,"Widnes"}</definedName>
    <definedName name="zxgsdfg" localSheetId="5" hidden="1">{"'Bill No. 7'!$A$1:$G$32"}</definedName>
    <definedName name="zxgsdfg" localSheetId="3" hidden="1">{"'Bill No. 7'!$A$1:$G$32"}</definedName>
    <definedName name="zxgsdfg" localSheetId="4" hidden="1">{"'Bill No. 7'!$A$1:$G$32"}</definedName>
    <definedName name="zxgsdfg" localSheetId="0" hidden="1">{"'Bill No. 7'!$A$1:$G$32"}</definedName>
    <definedName name="zxgsdfg" hidden="1">{"'Bill No. 7'!$A$1:$G$32"}</definedName>
    <definedName name="zxx" hidden="1">[17]FitOutConfCentre!#REF!</definedName>
    <definedName name="ZYZ" hidden="1">[19]FitOutConfCentre!#REF!</definedName>
    <definedName name="zzz" hidden="1">#REF!</definedName>
    <definedName name="ZZZZZZZZZZZZZZ" localSheetId="5" hidden="1">#REF!</definedName>
    <definedName name="ZZZZZZZZZZZZZZ" localSheetId="4" hidden="1">#REF!</definedName>
    <definedName name="ZZZZZZZZZZZZZZ" hidden="1">#REF!</definedName>
    <definedName name="ㄱ미" localSheetId="5" hidden="1">{#N/A,#N/A,TRUE,"Basic";#N/A,#N/A,TRUE,"EXT-TABLE";#N/A,#N/A,TRUE,"STEEL";#N/A,#N/A,TRUE,"INT-Table";#N/A,#N/A,TRUE,"STEEL";#N/A,#N/A,TRUE,"Door"}</definedName>
    <definedName name="ㄱ미" localSheetId="3" hidden="1">{#N/A,#N/A,TRUE,"Basic";#N/A,#N/A,TRUE,"EXT-TABLE";#N/A,#N/A,TRUE,"STEEL";#N/A,#N/A,TRUE,"INT-Table";#N/A,#N/A,TRUE,"STEEL";#N/A,#N/A,TRUE,"Door"}</definedName>
    <definedName name="ㄱ미" localSheetId="4" hidden="1">{#N/A,#N/A,TRUE,"Basic";#N/A,#N/A,TRUE,"EXT-TABLE";#N/A,#N/A,TRUE,"STEEL";#N/A,#N/A,TRUE,"INT-Table";#N/A,#N/A,TRUE,"STEEL";#N/A,#N/A,TRUE,"Door"}</definedName>
    <definedName name="ㄱ미" localSheetId="0" hidden="1">{#N/A,#N/A,TRUE,"Basic";#N/A,#N/A,TRUE,"EXT-TABLE";#N/A,#N/A,TRUE,"STEEL";#N/A,#N/A,TRUE,"INT-Table";#N/A,#N/A,TRUE,"STEEL";#N/A,#N/A,TRUE,"Door"}</definedName>
    <definedName name="ㄱ미" hidden="1">{#N/A,#N/A,TRUE,"Basic";#N/A,#N/A,TRUE,"EXT-TABLE";#N/A,#N/A,TRUE,"STEEL";#N/A,#N/A,TRUE,"INT-Table";#N/A,#N/A,TRUE,"STEEL";#N/A,#N/A,TRUE,"Door"}</definedName>
    <definedName name="ㄱㅈㅎ" localSheetId="5" hidden="1">[21]BID!$A$1:$A$1714</definedName>
    <definedName name="ㄱㅈㅎ" localSheetId="3" hidden="1">[22]BID!$A$1:$A$1714</definedName>
    <definedName name="ㄱㅈㅎ" localSheetId="4" hidden="1">[21]BID!$A$1:$A$1714</definedName>
    <definedName name="ㄱㅈㅎ" hidden="1">[23]BID!$A$1:$A$1714</definedName>
    <definedName name="가설계획" localSheetId="5" hidden="1">{#N/A,#N/A,FALSE,"갑지";#N/A,#N/A,FALSE,"개요";#N/A,#N/A,FALSE,"비목별";#N/A,#N/A,FALSE,"건물별";#N/A,#N/A,FALSE,"기구표";#N/A,#N/A,FALSE,"직원투입"}</definedName>
    <definedName name="가설계획" localSheetId="3" hidden="1">{#N/A,#N/A,FALSE,"갑지";#N/A,#N/A,FALSE,"개요";#N/A,#N/A,FALSE,"비목별";#N/A,#N/A,FALSE,"건물별";#N/A,#N/A,FALSE,"기구표";#N/A,#N/A,FALSE,"직원투입"}</definedName>
    <definedName name="가설계획" localSheetId="4" hidden="1">{#N/A,#N/A,FALSE,"갑지";#N/A,#N/A,FALSE,"개요";#N/A,#N/A,FALSE,"비목별";#N/A,#N/A,FALSE,"건물별";#N/A,#N/A,FALSE,"기구표";#N/A,#N/A,FALSE,"직원투입"}</definedName>
    <definedName name="가설계획" localSheetId="0" hidden="1">{#N/A,#N/A,FALSE,"갑지";#N/A,#N/A,FALSE,"개요";#N/A,#N/A,FALSE,"비목별";#N/A,#N/A,FALSE,"건물별";#N/A,#N/A,FALSE,"기구표";#N/A,#N/A,FALSE,"직원투입"}</definedName>
    <definedName name="가설계획" hidden="1">{#N/A,#N/A,FALSE,"갑지";#N/A,#N/A,FALSE,"개요";#N/A,#N/A,FALSE,"비목별";#N/A,#N/A,FALSE,"건물별";#N/A,#N/A,FALSE,"기구표";#N/A,#N/A,FALSE,"직원투입"}</definedName>
    <definedName name="간접비" localSheetId="5" hidden="1">{#N/A,#N/A,FALSE,"갑지";#N/A,#N/A,FALSE,"개요";#N/A,#N/A,FALSE,"비목별";#N/A,#N/A,FALSE,"건물별";#N/A,#N/A,FALSE,"기구표";#N/A,#N/A,FALSE,"직원투입"}</definedName>
    <definedName name="간접비" localSheetId="3" hidden="1">{#N/A,#N/A,FALSE,"갑지";#N/A,#N/A,FALSE,"개요";#N/A,#N/A,FALSE,"비목별";#N/A,#N/A,FALSE,"건물별";#N/A,#N/A,FALSE,"기구표";#N/A,#N/A,FALSE,"직원투입"}</definedName>
    <definedName name="간접비" localSheetId="4" hidden="1">{#N/A,#N/A,FALSE,"갑지";#N/A,#N/A,FALSE,"개요";#N/A,#N/A,FALSE,"비목별";#N/A,#N/A,FALSE,"건물별";#N/A,#N/A,FALSE,"기구표";#N/A,#N/A,FALSE,"직원투입"}</definedName>
    <definedName name="간접비" localSheetId="0" hidden="1">{#N/A,#N/A,FALSE,"갑지";#N/A,#N/A,FALSE,"개요";#N/A,#N/A,FALSE,"비목별";#N/A,#N/A,FALSE,"건물별";#N/A,#N/A,FALSE,"기구표";#N/A,#N/A,FALSE,"직원투입"}</definedName>
    <definedName name="간접비" hidden="1">{#N/A,#N/A,FALSE,"갑지";#N/A,#N/A,FALSE,"개요";#N/A,#N/A,FALSE,"비목별";#N/A,#N/A,FALSE,"건물별";#N/A,#N/A,FALSE,"기구표";#N/A,#N/A,FALSE,"직원투입"}</definedName>
    <definedName name="간접비1" localSheetId="5" hidden="1">{#N/A,#N/A,FALSE,"갑지";#N/A,#N/A,FALSE,"개요";#N/A,#N/A,FALSE,"비목별";#N/A,#N/A,FALSE,"건물별";#N/A,#N/A,FALSE,"기구표";#N/A,#N/A,FALSE,"직원투입"}</definedName>
    <definedName name="간접비1" localSheetId="3" hidden="1">{#N/A,#N/A,FALSE,"갑지";#N/A,#N/A,FALSE,"개요";#N/A,#N/A,FALSE,"비목별";#N/A,#N/A,FALSE,"건물별";#N/A,#N/A,FALSE,"기구표";#N/A,#N/A,FALSE,"직원투입"}</definedName>
    <definedName name="간접비1" localSheetId="4" hidden="1">{#N/A,#N/A,FALSE,"갑지";#N/A,#N/A,FALSE,"개요";#N/A,#N/A,FALSE,"비목별";#N/A,#N/A,FALSE,"건물별";#N/A,#N/A,FALSE,"기구표";#N/A,#N/A,FALSE,"직원투입"}</definedName>
    <definedName name="간접비1" localSheetId="0" hidden="1">{#N/A,#N/A,FALSE,"갑지";#N/A,#N/A,FALSE,"개요";#N/A,#N/A,FALSE,"비목별";#N/A,#N/A,FALSE,"건물별";#N/A,#N/A,FALSE,"기구표";#N/A,#N/A,FALSE,"직원투입"}</definedName>
    <definedName name="간접비1" hidden="1">{#N/A,#N/A,FALSE,"갑지";#N/A,#N/A,FALSE,"개요";#N/A,#N/A,FALSE,"비목별";#N/A,#N/A,FALSE,"건물별";#N/A,#N/A,FALSE,"기구표";#N/A,#N/A,FALSE,"직원투입"}</definedName>
    <definedName name="감" localSheetId="5" hidden="1">{#N/A,#N/A,TRUE,"Basic";#N/A,#N/A,TRUE,"EXT-TABLE";#N/A,#N/A,TRUE,"STEEL";#N/A,#N/A,TRUE,"INT-Table";#N/A,#N/A,TRUE,"STEEL";#N/A,#N/A,TRUE,"Door"}</definedName>
    <definedName name="감" localSheetId="3" hidden="1">{#N/A,#N/A,TRUE,"Basic";#N/A,#N/A,TRUE,"EXT-TABLE";#N/A,#N/A,TRUE,"STEEL";#N/A,#N/A,TRUE,"INT-Table";#N/A,#N/A,TRUE,"STEEL";#N/A,#N/A,TRUE,"Door"}</definedName>
    <definedName name="감" localSheetId="4" hidden="1">{#N/A,#N/A,TRUE,"Basic";#N/A,#N/A,TRUE,"EXT-TABLE";#N/A,#N/A,TRUE,"STEEL";#N/A,#N/A,TRUE,"INT-Table";#N/A,#N/A,TRUE,"STEEL";#N/A,#N/A,TRUE,"Door"}</definedName>
    <definedName name="감" localSheetId="0" hidden="1">{#N/A,#N/A,TRUE,"Basic";#N/A,#N/A,TRUE,"EXT-TABLE";#N/A,#N/A,TRUE,"STEEL";#N/A,#N/A,TRUE,"INT-Table";#N/A,#N/A,TRUE,"STEEL";#N/A,#N/A,TRUE,"Door"}</definedName>
    <definedName name="감" hidden="1">{#N/A,#N/A,TRUE,"Basic";#N/A,#N/A,TRUE,"EXT-TABLE";#N/A,#N/A,TRUE,"STEEL";#N/A,#N/A,TRUE,"INT-Table";#N/A,#N/A,TRUE,"STEEL";#N/A,#N/A,TRUE,"Door"}</definedName>
    <definedName name="감리상주" localSheetId="5" hidden="1">{#N/A,#N/A,FALSE,"지침";#N/A,#N/A,FALSE,"환경분석";#N/A,#N/A,FALSE,"Sheet16"}</definedName>
    <definedName name="감리상주" localSheetId="3" hidden="1">{#N/A,#N/A,FALSE,"지침";#N/A,#N/A,FALSE,"환경분석";#N/A,#N/A,FALSE,"Sheet16"}</definedName>
    <definedName name="감리상주" localSheetId="4" hidden="1">{#N/A,#N/A,FALSE,"지침";#N/A,#N/A,FALSE,"환경분석";#N/A,#N/A,FALSE,"Sheet16"}</definedName>
    <definedName name="감리상주" localSheetId="0" hidden="1">{#N/A,#N/A,FALSE,"지침";#N/A,#N/A,FALSE,"환경분석";#N/A,#N/A,FALSE,"Sheet16"}</definedName>
    <definedName name="감리상주" hidden="1">{#N/A,#N/A,FALSE,"지침";#N/A,#N/A,FALSE,"환경분석";#N/A,#N/A,FALSE,"Sheet16"}</definedName>
    <definedName name="강관" localSheetId="5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강관" localSheetId="3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강관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강관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강관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건축팀별" localSheetId="5" hidden="1">{#N/A,#N/A,FALSE,"지침";#N/A,#N/A,FALSE,"환경분석";#N/A,#N/A,FALSE,"Sheet16"}</definedName>
    <definedName name="건축팀별" localSheetId="3" hidden="1">{#N/A,#N/A,FALSE,"지침";#N/A,#N/A,FALSE,"환경분석";#N/A,#N/A,FALSE,"Sheet16"}</definedName>
    <definedName name="건축팀별" localSheetId="4" hidden="1">{#N/A,#N/A,FALSE,"지침";#N/A,#N/A,FALSE,"환경분석";#N/A,#N/A,FALSE,"Sheet16"}</definedName>
    <definedName name="건축팀별" localSheetId="0" hidden="1">{#N/A,#N/A,FALSE,"지침";#N/A,#N/A,FALSE,"환경분석";#N/A,#N/A,FALSE,"Sheet16"}</definedName>
    <definedName name="건축팀별" hidden="1">{#N/A,#N/A,FALSE,"지침";#N/A,#N/A,FALSE,"환경분석";#N/A,#N/A,FALSE,"Sheet16"}</definedName>
    <definedName name="겉표지" localSheetId="5" hidden="1">{#N/A,#N/A,TRUE,"Basic";#N/A,#N/A,TRUE,"EXT-TABLE";#N/A,#N/A,TRUE,"STEEL";#N/A,#N/A,TRUE,"INT-Table";#N/A,#N/A,TRUE,"STEEL";#N/A,#N/A,TRUE,"Door"}</definedName>
    <definedName name="겉표지" localSheetId="3" hidden="1">{#N/A,#N/A,TRUE,"Basic";#N/A,#N/A,TRUE,"EXT-TABLE";#N/A,#N/A,TRUE,"STEEL";#N/A,#N/A,TRUE,"INT-Table";#N/A,#N/A,TRUE,"STEEL";#N/A,#N/A,TRUE,"Door"}</definedName>
    <definedName name="겉표지" localSheetId="4" hidden="1">{#N/A,#N/A,TRUE,"Basic";#N/A,#N/A,TRUE,"EXT-TABLE";#N/A,#N/A,TRUE,"STEEL";#N/A,#N/A,TRUE,"INT-Table";#N/A,#N/A,TRUE,"STEEL";#N/A,#N/A,TRUE,"Door"}</definedName>
    <definedName name="겉표지" localSheetId="0" hidden="1">{#N/A,#N/A,TRUE,"Basic";#N/A,#N/A,TRUE,"EXT-TABLE";#N/A,#N/A,TRUE,"STEEL";#N/A,#N/A,TRUE,"INT-Table";#N/A,#N/A,TRUE,"STEEL";#N/A,#N/A,TRUE,"Door"}</definedName>
    <definedName name="겉표지" hidden="1">{#N/A,#N/A,TRUE,"Basic";#N/A,#N/A,TRUE,"EXT-TABLE";#N/A,#N/A,TRUE,"STEEL";#N/A,#N/A,TRUE,"INT-Table";#N/A,#N/A,TRUE,"STEEL";#N/A,#N/A,TRUE,"Door"}</definedName>
    <definedName name="견적" localSheetId="5" hidden="1">{#N/A,#N/A,FALSE,"CCTV"}</definedName>
    <definedName name="견적" localSheetId="3" hidden="1">{#N/A,#N/A,FALSE,"CCTV"}</definedName>
    <definedName name="견적" localSheetId="4" hidden="1">{#N/A,#N/A,FALSE,"CCTV"}</definedName>
    <definedName name="견적" localSheetId="0" hidden="1">{#N/A,#N/A,FALSE,"CCTV"}</definedName>
    <definedName name="견적" hidden="1">{#N/A,#N/A,FALSE,"CCTV"}</definedName>
    <definedName name="견적2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2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2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2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SHEET" localSheetId="5" hidden="1">{#N/A,#N/A,FALSE,"CCTV"}</definedName>
    <definedName name="견적SHEET" localSheetId="3" hidden="1">{#N/A,#N/A,FALSE,"CCTV"}</definedName>
    <definedName name="견적SHEET" localSheetId="4" hidden="1">{#N/A,#N/A,FALSE,"CCTV"}</definedName>
    <definedName name="견적SHEET" localSheetId="0" hidden="1">{#N/A,#N/A,FALSE,"CCTV"}</definedName>
    <definedName name="견적SHEET" hidden="1">{#N/A,#N/A,FALSE,"CCTV"}</definedName>
    <definedName name="견적조건" hidden="1">'[41]steel total'!#REF!</definedName>
    <definedName name="견적품의서" localSheetId="5" hidden="1">{"'장비'!$A$3:$M$12"}</definedName>
    <definedName name="견적품의서" localSheetId="3" hidden="1">{"'장비'!$A$3:$M$12"}</definedName>
    <definedName name="견적품의서" localSheetId="4" hidden="1">{"'장비'!$A$3:$M$12"}</definedName>
    <definedName name="견적품의서" localSheetId="0" hidden="1">{"'장비'!$A$3:$M$12"}</definedName>
    <definedName name="견적품의서" hidden="1">{"'장비'!$A$3:$M$12"}</definedName>
    <definedName name="계수" localSheetId="5" hidden="1">{#N/A,#N/A,FALSE,"지침";#N/A,#N/A,FALSE,"환경분석";#N/A,#N/A,FALSE,"Sheet16"}</definedName>
    <definedName name="계수" localSheetId="3" hidden="1">{#N/A,#N/A,FALSE,"지침";#N/A,#N/A,FALSE,"환경분석";#N/A,#N/A,FALSE,"Sheet16"}</definedName>
    <definedName name="계수" localSheetId="4" hidden="1">{#N/A,#N/A,FALSE,"지침";#N/A,#N/A,FALSE,"환경분석";#N/A,#N/A,FALSE,"Sheet16"}</definedName>
    <definedName name="계수" localSheetId="0" hidden="1">{#N/A,#N/A,FALSE,"지침";#N/A,#N/A,FALSE,"환경분석";#N/A,#N/A,FALSE,"Sheet16"}</definedName>
    <definedName name="계수" hidden="1">{#N/A,#N/A,FALSE,"지침";#N/A,#N/A,FALSE,"환경분석";#N/A,#N/A,FALSE,"Sheet16"}</definedName>
    <definedName name="계수자료" localSheetId="5" hidden="1">{#N/A,#N/A,FALSE,"지침";#N/A,#N/A,FALSE,"환경분석";#N/A,#N/A,FALSE,"Sheet16"}</definedName>
    <definedName name="계수자료" localSheetId="3" hidden="1">{#N/A,#N/A,FALSE,"지침";#N/A,#N/A,FALSE,"환경분석";#N/A,#N/A,FALSE,"Sheet16"}</definedName>
    <definedName name="계수자료" localSheetId="4" hidden="1">{#N/A,#N/A,FALSE,"지침";#N/A,#N/A,FALSE,"환경분석";#N/A,#N/A,FALSE,"Sheet16"}</definedName>
    <definedName name="계수자료" localSheetId="0" hidden="1">{#N/A,#N/A,FALSE,"지침";#N/A,#N/A,FALSE,"환경분석";#N/A,#N/A,FALSE,"Sheet16"}</definedName>
    <definedName name="계수자료" hidden="1">{#N/A,#N/A,FALSE,"지침";#N/A,#N/A,FALSE,"환경분석";#N/A,#N/A,FALSE,"Sheet16"}</definedName>
    <definedName name="계측기기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측기기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측기기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측기기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측기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골재" localSheetId="5" hidden="1">{#N/A,#N/A,FALSE,"골재소요량";#N/A,#N/A,FALSE,"골재소요량"}</definedName>
    <definedName name="골재" localSheetId="3" hidden="1">{#N/A,#N/A,FALSE,"골재소요량";#N/A,#N/A,FALSE,"골재소요량"}</definedName>
    <definedName name="골재" localSheetId="4" hidden="1">{#N/A,#N/A,FALSE,"골재소요량";#N/A,#N/A,FALSE,"골재소요량"}</definedName>
    <definedName name="골재" localSheetId="0" hidden="1">{#N/A,#N/A,FALSE,"골재소요량";#N/A,#N/A,FALSE,"골재소요량"}</definedName>
    <definedName name="골재" hidden="1">{#N/A,#N/A,FALSE,"골재소요량";#N/A,#N/A,FALSE,"골재소요량"}</definedName>
    <definedName name="골조" localSheetId="5" hidden="1">{#N/A,#N/A,FALSE,"물량산출"}</definedName>
    <definedName name="골조" localSheetId="3" hidden="1">{#N/A,#N/A,FALSE,"물량산출"}</definedName>
    <definedName name="골조" localSheetId="4" hidden="1">{#N/A,#N/A,FALSE,"물량산출"}</definedName>
    <definedName name="골조" localSheetId="0" hidden="1">{#N/A,#N/A,FALSE,"물량산출"}</definedName>
    <definedName name="골조" hidden="1">{#N/A,#N/A,FALSE,"물량산출"}</definedName>
    <definedName name="공공도서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정" localSheetId="5" hidden="1">{#N/A,#N/A,FALSE,"물량산출"}</definedName>
    <definedName name="공정" localSheetId="3" hidden="1">{#N/A,#N/A,FALSE,"물량산출"}</definedName>
    <definedName name="공정" localSheetId="4" hidden="1">{#N/A,#N/A,FALSE,"물량산출"}</definedName>
    <definedName name="공정" localSheetId="0" hidden="1">{#N/A,#N/A,FALSE,"물량산출"}</definedName>
    <definedName name="공정" hidden="1">{#N/A,#N/A,FALSE,"물량산출"}</definedName>
    <definedName name="공증비" localSheetId="5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공증비" localSheetId="3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공증비" localSheetId="4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공증비" localSheetId="0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공증비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관리비2" localSheetId="5" hidden="1">{#N/A,#N/A,FALSE,"갑지";#N/A,#N/A,FALSE,"개요";#N/A,#N/A,FALSE,"비목별";#N/A,#N/A,FALSE,"건물별";#N/A,#N/A,FALSE,"기구표";#N/A,#N/A,FALSE,"직원투입"}</definedName>
    <definedName name="관리비2" localSheetId="3" hidden="1">{#N/A,#N/A,FALSE,"갑지";#N/A,#N/A,FALSE,"개요";#N/A,#N/A,FALSE,"비목별";#N/A,#N/A,FALSE,"건물별";#N/A,#N/A,FALSE,"기구표";#N/A,#N/A,FALSE,"직원투입"}</definedName>
    <definedName name="관리비2" localSheetId="4" hidden="1">{#N/A,#N/A,FALSE,"갑지";#N/A,#N/A,FALSE,"개요";#N/A,#N/A,FALSE,"비목별";#N/A,#N/A,FALSE,"건물별";#N/A,#N/A,FALSE,"기구표";#N/A,#N/A,FALSE,"직원투입"}</definedName>
    <definedName name="관리비2" localSheetId="0" hidden="1">{#N/A,#N/A,FALSE,"갑지";#N/A,#N/A,FALSE,"개요";#N/A,#N/A,FALSE,"비목별";#N/A,#N/A,FALSE,"건물별";#N/A,#N/A,FALSE,"기구표";#N/A,#N/A,FALSE,"직원투입"}</definedName>
    <definedName name="관리비2" hidden="1">{#N/A,#N/A,FALSE,"갑지";#N/A,#N/A,FALSE,"개요";#N/A,#N/A,FALSE,"비목별";#N/A,#N/A,FALSE,"건물별";#N/A,#N/A,FALSE,"기구표";#N/A,#N/A,FALSE,"직원투입"}</definedName>
    <definedName name="광" localSheetId="5" hidden="1">{#N/A,#N/A,FALSE,"물량산출"}</definedName>
    <definedName name="광" localSheetId="3" hidden="1">{#N/A,#N/A,FALSE,"물량산출"}</definedName>
    <definedName name="광" localSheetId="4" hidden="1">{#N/A,#N/A,FALSE,"물량산출"}</definedName>
    <definedName name="광" localSheetId="0" hidden="1">{#N/A,#N/A,FALSE,"물량산출"}</definedName>
    <definedName name="광" hidden="1">{#N/A,#N/A,FALSE,"물량산출"}</definedName>
    <definedName name="광덕기업" localSheetId="5" hidden="1">{#N/A,#N/A,FALSE,"물량산출"}</definedName>
    <definedName name="광덕기업" localSheetId="3" hidden="1">{#N/A,#N/A,FALSE,"물량산출"}</definedName>
    <definedName name="광덕기업" localSheetId="4" hidden="1">{#N/A,#N/A,FALSE,"물량산출"}</definedName>
    <definedName name="광덕기업" localSheetId="0" hidden="1">{#N/A,#N/A,FALSE,"물량산출"}</definedName>
    <definedName name="광덕기업" hidden="1">{#N/A,#N/A,FALSE,"물량산출"}</definedName>
    <definedName name="교굑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육" localSheetId="5" hidden="1">{#N/A,#N/A,FALSE,"전력간선"}</definedName>
    <definedName name="교육" localSheetId="3" hidden="1">{#N/A,#N/A,FALSE,"전력간선"}</definedName>
    <definedName name="교육" localSheetId="4" hidden="1">{#N/A,#N/A,FALSE,"전력간선"}</definedName>
    <definedName name="교육" localSheetId="0" hidden="1">{#N/A,#N/A,FALSE,"전력간선"}</definedName>
    <definedName name="교육" hidden="1">{#N/A,#N/A,FALSE,"전력간선"}</definedName>
    <definedName name="국민2002." localSheetId="5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국민2002." localSheetId="3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국민2002." localSheetId="4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국민2002." localSheetId="0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국민2002.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국민3003.1.14" localSheetId="5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국민3003.1.14" localSheetId="3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국민3003.1.14" localSheetId="4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국민3003.1.14" localSheetId="0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국민3003.1.14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금강" localSheetId="5" hidden="1">{#N/A,#N/A,FALSE,"물량산출"}</definedName>
    <definedName name="금강" localSheetId="3" hidden="1">{#N/A,#N/A,FALSE,"물량산출"}</definedName>
    <definedName name="금강" localSheetId="4" hidden="1">{#N/A,#N/A,FALSE,"물량산출"}</definedName>
    <definedName name="금강" localSheetId="0" hidden="1">{#N/A,#N/A,FALSE,"물량산출"}</definedName>
    <definedName name="금강" hidden="1">{#N/A,#N/A,FALSE,"물량산출"}</definedName>
    <definedName name="금강고려" localSheetId="5" hidden="1">{#N/A,#N/A,FALSE,"물량산출"}</definedName>
    <definedName name="금강고려" localSheetId="3" hidden="1">{#N/A,#N/A,FALSE,"물량산출"}</definedName>
    <definedName name="금강고려" localSheetId="4" hidden="1">{#N/A,#N/A,FALSE,"물량산출"}</definedName>
    <definedName name="금강고려" localSheetId="0" hidden="1">{#N/A,#N/A,FALSE,"물량산출"}</definedName>
    <definedName name="금강고려" hidden="1">{#N/A,#N/A,FALSE,"물량산출"}</definedName>
    <definedName name="금액대비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오관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오관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오관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오관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오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기성투입" localSheetId="5" hidden="1">{#N/A,#N/A,FALSE,"지침";#N/A,#N/A,FALSE,"환경분석";#N/A,#N/A,FALSE,"Sheet16"}</definedName>
    <definedName name="기성투입" localSheetId="3" hidden="1">{#N/A,#N/A,FALSE,"지침";#N/A,#N/A,FALSE,"환경분석";#N/A,#N/A,FALSE,"Sheet16"}</definedName>
    <definedName name="기성투입" localSheetId="4" hidden="1">{#N/A,#N/A,FALSE,"지침";#N/A,#N/A,FALSE,"환경분석";#N/A,#N/A,FALSE,"Sheet16"}</definedName>
    <definedName name="기성투입" localSheetId="0" hidden="1">{#N/A,#N/A,FALSE,"지침";#N/A,#N/A,FALSE,"환경분석";#N/A,#N/A,FALSE,"Sheet16"}</definedName>
    <definedName name="기성투입" hidden="1">{#N/A,#N/A,FALSE,"지침";#N/A,#N/A,FALSE,"환경분석";#N/A,#N/A,FALSE,"Sheet16"}</definedName>
    <definedName name="기존도로상태" localSheetId="5" hidden="1">{#N/A,#N/A,FALSE,"혼합골재"}</definedName>
    <definedName name="기존도로상태" localSheetId="3" hidden="1">{#N/A,#N/A,FALSE,"혼합골재"}</definedName>
    <definedName name="기존도로상태" localSheetId="4" hidden="1">{#N/A,#N/A,FALSE,"혼합골재"}</definedName>
    <definedName name="기존도로상태" localSheetId="0" hidden="1">{#N/A,#N/A,FALSE,"혼합골재"}</definedName>
    <definedName name="기존도로상태" hidden="1">{#N/A,#N/A,FALSE,"혼합골재"}</definedName>
    <definedName name="김" localSheetId="5" hidden="1">{#N/A,#N/A,TRUE,"Basic";#N/A,#N/A,TRUE,"EXT-TABLE";#N/A,#N/A,TRUE,"STEEL";#N/A,#N/A,TRUE,"INT-Table";#N/A,#N/A,TRUE,"STEEL";#N/A,#N/A,TRUE,"Door"}</definedName>
    <definedName name="김" localSheetId="3" hidden="1">{#N/A,#N/A,TRUE,"Basic";#N/A,#N/A,TRUE,"EXT-TABLE";#N/A,#N/A,TRUE,"STEEL";#N/A,#N/A,TRUE,"INT-Table";#N/A,#N/A,TRUE,"STEEL";#N/A,#N/A,TRUE,"Door"}</definedName>
    <definedName name="김" localSheetId="4" hidden="1">{#N/A,#N/A,TRUE,"Basic";#N/A,#N/A,TRUE,"EXT-TABLE";#N/A,#N/A,TRUE,"STEEL";#N/A,#N/A,TRUE,"INT-Table";#N/A,#N/A,TRUE,"STEEL";#N/A,#N/A,TRUE,"Door"}</definedName>
    <definedName name="김" localSheetId="0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1" localSheetId="5" hidden="1">{#N/A,#N/A,TRUE,"Basic";#N/A,#N/A,TRUE,"EXT-TABLE";#N/A,#N/A,TRUE,"STEEL";#N/A,#N/A,TRUE,"INT-Table";#N/A,#N/A,TRUE,"STEEL";#N/A,#N/A,TRUE,"Door"}</definedName>
    <definedName name="김1" localSheetId="3" hidden="1">{#N/A,#N/A,TRUE,"Basic";#N/A,#N/A,TRUE,"EXT-TABLE";#N/A,#N/A,TRUE,"STEEL";#N/A,#N/A,TRUE,"INT-Table";#N/A,#N/A,TRUE,"STEEL";#N/A,#N/A,TRUE,"Door"}</definedName>
    <definedName name="김1" localSheetId="4" hidden="1">{#N/A,#N/A,TRUE,"Basic";#N/A,#N/A,TRUE,"EXT-TABLE";#N/A,#N/A,TRUE,"STEEL";#N/A,#N/A,TRUE,"INT-Table";#N/A,#N/A,TRUE,"STEEL";#N/A,#N/A,TRUE,"Door"}</definedName>
    <definedName name="김1" localSheetId="0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3" localSheetId="5" hidden="1">{#N/A,#N/A,TRUE,"Basic";#N/A,#N/A,TRUE,"EXT-TABLE";#N/A,#N/A,TRUE,"STEEL";#N/A,#N/A,TRUE,"INT-Table";#N/A,#N/A,TRUE,"STEEL";#N/A,#N/A,TRUE,"Door"}</definedName>
    <definedName name="김3" localSheetId="3" hidden="1">{#N/A,#N/A,TRUE,"Basic";#N/A,#N/A,TRUE,"EXT-TABLE";#N/A,#N/A,TRUE,"STEEL";#N/A,#N/A,TRUE,"INT-Table";#N/A,#N/A,TRUE,"STEEL";#N/A,#N/A,TRUE,"Door"}</definedName>
    <definedName name="김3" localSheetId="4" hidden="1">{#N/A,#N/A,TRUE,"Basic";#N/A,#N/A,TRUE,"EXT-TABLE";#N/A,#N/A,TRUE,"STEEL";#N/A,#N/A,TRUE,"INT-Table";#N/A,#N/A,TRUE,"STEEL";#N/A,#N/A,TRUE,"Door"}</definedName>
    <definedName name="김3" localSheetId="0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인기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김인기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김인기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김인기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김인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ㄴㄱㄹ" localSheetId="5" hidden="1">[21]BID!$A$1:$A$734</definedName>
    <definedName name="ㄴㄱㄹ" localSheetId="3" hidden="1">[22]BID!$A$1:$A$734</definedName>
    <definedName name="ㄴㄱㄹ" localSheetId="4" hidden="1">[21]BID!$A$1:$A$734</definedName>
    <definedName name="ㄴㄱㄹ" hidden="1">[23]BID!$A$1:$A$734</definedName>
    <definedName name="ㄴㄴ" localSheetId="5" hidden="1">{#N/A,#N/A,FALSE,"물량산출"}</definedName>
    <definedName name="ㄴㄴ" localSheetId="3" hidden="1">{#N/A,#N/A,FALSE,"물량산출"}</definedName>
    <definedName name="ㄴㄴ" localSheetId="4" hidden="1">{#N/A,#N/A,FALSE,"물량산출"}</definedName>
    <definedName name="ㄴㄴ" localSheetId="0" hidden="1">{#N/A,#N/A,FALSE,"물량산출"}</definedName>
    <definedName name="ㄴㄴ" hidden="1">{#N/A,#N/A,FALSE,"물량산출"}</definedName>
    <definedName name="ㄴㅁ" localSheetId="5" hidden="1">[21]BID!$A$1:$A$4</definedName>
    <definedName name="ㄴㅁ" localSheetId="3" hidden="1">[22]BID!$A$1:$A$4</definedName>
    <definedName name="ㄴㅁ" localSheetId="4" hidden="1">[21]BID!$A$1:$A$4</definedName>
    <definedName name="ㄴㅁ" hidden="1">[23]BID!$A$1:$A$4</definedName>
    <definedName name="ㄴㅇ" localSheetId="5" hidden="1">{#N/A,#N/A,FALSE,"물량산출"}</definedName>
    <definedName name="ㄴㅇ" localSheetId="3" hidden="1">{#N/A,#N/A,FALSE,"물량산출"}</definedName>
    <definedName name="ㄴㅇ" localSheetId="4" hidden="1">{#N/A,#N/A,FALSE,"물량산출"}</definedName>
    <definedName name="ㄴㅇ" localSheetId="0" hidden="1">{#N/A,#N/A,FALSE,"물량산출"}</definedName>
    <definedName name="ㄴㅇ" hidden="1">{#N/A,#N/A,FALSE,"물량산출"}</definedName>
    <definedName name="내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고가" localSheetId="5" hidden="1">{#N/A,#N/A,FALSE,"물량산출"}</definedName>
    <definedName name="내고가" localSheetId="3" hidden="1">{#N/A,#N/A,FALSE,"물량산출"}</definedName>
    <definedName name="내고가" localSheetId="4" hidden="1">{#N/A,#N/A,FALSE,"물량산출"}</definedName>
    <definedName name="내고가" localSheetId="0" hidden="1">{#N/A,#N/A,FALSE,"물량산출"}</definedName>
    <definedName name="내고가" hidden="1">{#N/A,#N/A,FALSE,"물량산출"}</definedName>
    <definedName name="내역서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역서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역서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역서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역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ㄷㄳ" localSheetId="5" hidden="1">{"'장비'!$A$3:$M$12"}</definedName>
    <definedName name="ㄷㄳ" localSheetId="3" hidden="1">{"'장비'!$A$3:$M$12"}</definedName>
    <definedName name="ㄷㄳ" localSheetId="4" hidden="1">{"'장비'!$A$3:$M$12"}</definedName>
    <definedName name="ㄷㄳ" localSheetId="0" hidden="1">{"'장비'!$A$3:$M$12"}</definedName>
    <definedName name="ㄷㄳ" hidden="1">{"'장비'!$A$3:$M$12"}</definedName>
    <definedName name="ㄷㄷㄷㄷ" localSheetId="5" hidden="1">{"'장비'!$A$3:$M$12"}</definedName>
    <definedName name="ㄷㄷㄷㄷ" localSheetId="3" hidden="1">{"'장비'!$A$3:$M$12"}</definedName>
    <definedName name="ㄷㄷㄷㄷ" localSheetId="4" hidden="1">{"'장비'!$A$3:$M$12"}</definedName>
    <definedName name="ㄷㄷㄷㄷ" localSheetId="0" hidden="1">{"'장비'!$A$3:$M$12"}</definedName>
    <definedName name="ㄷㄷㄷㄷ" hidden="1">{"'장비'!$A$3:$M$12"}</definedName>
    <definedName name="ㄷㅈㅂㄷ" localSheetId="5" hidden="1">{"'장비'!$A$3:$M$12"}</definedName>
    <definedName name="ㄷㅈㅂㄷ" localSheetId="3" hidden="1">{"'장비'!$A$3:$M$12"}</definedName>
    <definedName name="ㄷㅈㅂㄷ" localSheetId="4" hidden="1">{"'장비'!$A$3:$M$12"}</definedName>
    <definedName name="ㄷㅈㅂㄷ" localSheetId="0" hidden="1">{"'장비'!$A$3:$M$12"}</definedName>
    <definedName name="ㄷㅈㅂㄷ" hidden="1">{"'장비'!$A$3:$M$12"}</definedName>
    <definedName name="다기2" localSheetId="5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다기2" localSheetId="3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다기2" localSheetId="4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다기2" localSheetId="0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다기2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다른" localSheetId="5" hidden="1">{#N/A,#N/A,FALSE,"QG1 분양률 리스크 평가";#N/A,#N/A,FALSE,"QG1 주요 추가 리스크 평가";#N/A,#N/A,FALSE,"분양률";#N/A,#N/A,FALSE,"Back-up";#N/A,#N/A,FALSE,"QG1 전략과 종합"}</definedName>
    <definedName name="다른" localSheetId="3" hidden="1">{#N/A,#N/A,FALSE,"QG1 분양률 리스크 평가";#N/A,#N/A,FALSE,"QG1 주요 추가 리스크 평가";#N/A,#N/A,FALSE,"분양률";#N/A,#N/A,FALSE,"Back-up";#N/A,#N/A,FALSE,"QG1 전략과 종합"}</definedName>
    <definedName name="다른" localSheetId="4" hidden="1">{#N/A,#N/A,FALSE,"QG1 분양률 리스크 평가";#N/A,#N/A,FALSE,"QG1 주요 추가 리스크 평가";#N/A,#N/A,FALSE,"분양률";#N/A,#N/A,FALSE,"Back-up";#N/A,#N/A,FALSE,"QG1 전략과 종합"}</definedName>
    <definedName name="다른" localSheetId="0" hidden="1">{#N/A,#N/A,FALSE,"QG1 분양률 리스크 평가";#N/A,#N/A,FALSE,"QG1 주요 추가 리스크 평가";#N/A,#N/A,FALSE,"분양률";#N/A,#N/A,FALSE,"Back-up";#N/A,#N/A,FALSE,"QG1 전략과 종합"}</definedName>
    <definedName name="다른" hidden="1">{#N/A,#N/A,FALSE,"QG1 분양률 리스크 평가";#N/A,#N/A,FALSE,"QG1 주요 추가 리스크 평가";#N/A,#N/A,FALSE,"분양률";#N/A,#N/A,FALSE,"Back-up";#N/A,#N/A,FALSE,"QG1 전략과 종합"}</definedName>
    <definedName name="다시" localSheetId="5" hidden="1">{#N/A,#N/A,FALSE,"전력간선"}</definedName>
    <definedName name="다시" localSheetId="3" hidden="1">{#N/A,#N/A,FALSE,"전력간선"}</definedName>
    <definedName name="다시" localSheetId="4" hidden="1">{#N/A,#N/A,FALSE,"전력간선"}</definedName>
    <definedName name="다시" localSheetId="0" hidden="1">{#N/A,#N/A,FALSE,"전력간선"}</definedName>
    <definedName name="다시" hidden="1">{#N/A,#N/A,FALSE,"전력간선"}</definedName>
    <definedName name="다음" localSheetId="5" hidden="1">{#N/A,#N/A,FALSE,"갑지";#N/A,#N/A,FALSE,"개요";#N/A,#N/A,FALSE,"비목별";#N/A,#N/A,FALSE,"건물별";#N/A,#N/A,FALSE,"기구표";#N/A,#N/A,FALSE,"직원투입"}</definedName>
    <definedName name="다음" localSheetId="3" hidden="1">{#N/A,#N/A,FALSE,"갑지";#N/A,#N/A,FALSE,"개요";#N/A,#N/A,FALSE,"비목별";#N/A,#N/A,FALSE,"건물별";#N/A,#N/A,FALSE,"기구표";#N/A,#N/A,FALSE,"직원투입"}</definedName>
    <definedName name="다음" localSheetId="4" hidden="1">{#N/A,#N/A,FALSE,"갑지";#N/A,#N/A,FALSE,"개요";#N/A,#N/A,FALSE,"비목별";#N/A,#N/A,FALSE,"건물별";#N/A,#N/A,FALSE,"기구표";#N/A,#N/A,FALSE,"직원투입"}</definedName>
    <definedName name="다음" localSheetId="0" hidden="1">{#N/A,#N/A,FALSE,"갑지";#N/A,#N/A,FALSE,"개요";#N/A,#N/A,FALSE,"비목별";#N/A,#N/A,FALSE,"건물별";#N/A,#N/A,FALSE,"기구표";#N/A,#N/A,FALSE,"직원투입"}</definedName>
    <definedName name="다음" hidden="1">{#N/A,#N/A,FALSE,"갑지";#N/A,#N/A,FALSE,"개요";#N/A,#N/A,FALSE,"비목별";#N/A,#N/A,FALSE,"건물별";#N/A,#N/A,FALSE,"기구표";#N/A,#N/A,FALSE,"직원투입"}</definedName>
    <definedName name="당초계획" localSheetId="4" hidden="1">#REF!</definedName>
    <definedName name="당초계획" hidden="1">#REF!</definedName>
    <definedName name="대구공항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급대하도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급대하도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급대하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급대하도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급대하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로" localSheetId="5" hidden="1">{#N/A,#N/A,FALSE,"2~8번"}</definedName>
    <definedName name="도로" localSheetId="3" hidden="1">{#N/A,#N/A,FALSE,"2~8번"}</definedName>
    <definedName name="도로" localSheetId="4" hidden="1">{#N/A,#N/A,FALSE,"2~8번"}</definedName>
    <definedName name="도로" localSheetId="0" hidden="1">{#N/A,#N/A,FALSE,"2~8번"}</definedName>
    <definedName name="도로" hidden="1">{#N/A,#N/A,FALSE,"2~8번"}</definedName>
    <definedName name="동관" localSheetId="5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동관" localSheetId="3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동관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동관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동관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ㄹㄴㅇㄹㄴㅇㄹㄴㄱㄴㅇ" localSheetId="5" hidden="1">{#N/A,#N/A,FALSE,"지침";#N/A,#N/A,FALSE,"환경분석";#N/A,#N/A,FALSE,"Sheet16"}</definedName>
    <definedName name="ㄹㄴㅇㄹㄴㅇㄹㄴㄱㄴㅇ" localSheetId="3" hidden="1">{#N/A,#N/A,FALSE,"지침";#N/A,#N/A,FALSE,"환경분석";#N/A,#N/A,FALSE,"Sheet16"}</definedName>
    <definedName name="ㄹㄴㅇㄹㄴㅇㄹㄴㄱㄴㅇ" localSheetId="4" hidden="1">{#N/A,#N/A,FALSE,"지침";#N/A,#N/A,FALSE,"환경분석";#N/A,#N/A,FALSE,"Sheet16"}</definedName>
    <definedName name="ㄹㄴㅇㄹㄴㅇㄹㄴㄱㄴㅇ" localSheetId="0" hidden="1">{#N/A,#N/A,FALSE,"지침";#N/A,#N/A,FALSE,"환경분석";#N/A,#N/A,FALSE,"Sheet16"}</definedName>
    <definedName name="ㄹㄴㅇㄹㄴㅇㄹㄴㄱㄴㅇ" hidden="1">{#N/A,#N/A,FALSE,"지침";#N/A,#N/A,FALSE,"환경분석";#N/A,#N/A,FALSE,"Sheet16"}</definedName>
    <definedName name="ㄹㄹ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호" localSheetId="5" hidden="1">[21]BID!$C$1:$H$533</definedName>
    <definedName name="ㄹ호" localSheetId="3" hidden="1">[22]BID!$C$1:$H$533</definedName>
    <definedName name="ㄹ호" localSheetId="4" hidden="1">[21]BID!$C$1:$H$533</definedName>
    <definedName name="ㄹ호" hidden="1">[23]BID!$C$1:$H$533</definedName>
    <definedName name="라미우드" localSheetId="5" hidden="1">{#N/A,#N/A,FALSE,"물량산출"}</definedName>
    <definedName name="라미우드" localSheetId="3" hidden="1">{#N/A,#N/A,FALSE,"물량산출"}</definedName>
    <definedName name="라미우드" localSheetId="4" hidden="1">{#N/A,#N/A,FALSE,"물량산출"}</definedName>
    <definedName name="라미우드" localSheetId="0" hidden="1">{#N/A,#N/A,FALSE,"물량산출"}</definedName>
    <definedName name="라미우드" hidden="1">{#N/A,#N/A,FALSE,"물량산출"}</definedName>
    <definedName name="래그" localSheetId="5" hidden="1">{#N/A,#N/A,FALSE,"CCTV"}</definedName>
    <definedName name="래그" localSheetId="3" hidden="1">{#N/A,#N/A,FALSE,"CCTV"}</definedName>
    <definedName name="래그" localSheetId="4" hidden="1">{#N/A,#N/A,FALSE,"CCTV"}</definedName>
    <definedName name="래그" localSheetId="0" hidden="1">{#N/A,#N/A,FALSE,"CCTV"}</definedName>
    <definedName name="래그" hidden="1">{#N/A,#N/A,FALSE,"CCTV"}</definedName>
    <definedName name="ㄻㄴㄹ" localSheetId="5" hidden="1">{#N/A,#N/A,FALSE,"물량산출"}</definedName>
    <definedName name="ㄻㄴㄹ" localSheetId="3" hidden="1">{#N/A,#N/A,FALSE,"물량산출"}</definedName>
    <definedName name="ㄻㄴㄹ" localSheetId="4" hidden="1">{#N/A,#N/A,FALSE,"물량산출"}</definedName>
    <definedName name="ㄻㄴㄹ" localSheetId="0" hidden="1">{#N/A,#N/A,FALSE,"물량산출"}</definedName>
    <definedName name="ㄻㄴㄹ" hidden="1">{#N/A,#N/A,FALSE,"물량산출"}</definedName>
    <definedName name="ㅁㅁ" localSheetId="5" hidden="1">{#N/A,#N/A,FALSE,"지침";#N/A,#N/A,FALSE,"환경분석";#N/A,#N/A,FALSE,"Sheet16"}</definedName>
    <definedName name="ㅁㅁ" localSheetId="3" hidden="1">{#N/A,#N/A,FALSE,"지침";#N/A,#N/A,FALSE,"환경분석";#N/A,#N/A,FALSE,"Sheet16"}</definedName>
    <definedName name="ㅁㅁ" localSheetId="4" hidden="1">{#N/A,#N/A,FALSE,"지침";#N/A,#N/A,FALSE,"환경분석";#N/A,#N/A,FALSE,"Sheet16"}</definedName>
    <definedName name="ㅁㅁ" localSheetId="0" hidden="1">{#N/A,#N/A,FALSE,"지침";#N/A,#N/A,FALSE,"환경분석";#N/A,#N/A,FALSE,"Sheet16"}</definedName>
    <definedName name="ㅁㅁ" hidden="1">{#N/A,#N/A,FALSE,"지침";#N/A,#N/A,FALSE,"환경분석";#N/A,#N/A,FALSE,"Sheet16"}</definedName>
    <definedName name="ㅁㅁㅁㅁ" localSheetId="5" hidden="1">{#N/A,#N/A,FALSE,"혼합골재"}</definedName>
    <definedName name="ㅁㅁㅁㅁ" localSheetId="3" hidden="1">{#N/A,#N/A,FALSE,"혼합골재"}</definedName>
    <definedName name="ㅁㅁㅁㅁ" localSheetId="4" hidden="1">{#N/A,#N/A,FALSE,"혼합골재"}</definedName>
    <definedName name="ㅁㅁㅁㅁ" localSheetId="0" hidden="1">{#N/A,#N/A,FALSE,"혼합골재"}</definedName>
    <definedName name="ㅁㅁㅁㅁ" hidden="1">{#N/A,#N/A,FALSE,"혼합골재"}</definedName>
    <definedName name="ㅁㅁㅁㅁㅁㅁ" localSheetId="5" hidden="1">[21]BID!$A$1:$A$2353</definedName>
    <definedName name="ㅁㅁㅁㅁㅁㅁ" localSheetId="3" hidden="1">[22]BID!$A$1:$A$2353</definedName>
    <definedName name="ㅁㅁㅁㅁㅁㅁ" localSheetId="4" hidden="1">[21]BID!$A$1:$A$2353</definedName>
    <definedName name="ㅁㅁㅁㅁㅁㅁ" hidden="1">[23]BID!$A$1:$A$2353</definedName>
    <definedName name="맨홀집계표" localSheetId="5" hidden="1">{#N/A,#N/A,FALSE,"포장단가"}</definedName>
    <definedName name="맨홀집계표" localSheetId="3" hidden="1">{#N/A,#N/A,FALSE,"포장단가"}</definedName>
    <definedName name="맨홀집계표" localSheetId="4" hidden="1">{#N/A,#N/A,FALSE,"포장단가"}</definedName>
    <definedName name="맨홀집계표" localSheetId="0" hidden="1">{#N/A,#N/A,FALSE,"포장단가"}</definedName>
    <definedName name="맨홀집계표" hidden="1">{#N/A,#N/A,FALSE,"포장단가"}</definedName>
    <definedName name="먁" localSheetId="5" hidden="1">#REF!</definedName>
    <definedName name="먁" localSheetId="3" hidden="1">#REF!</definedName>
    <definedName name="먁" localSheetId="4" hidden="1">#REF!</definedName>
    <definedName name="먁" hidden="1">#REF!</definedName>
    <definedName name="몰라" hidden="1">0</definedName>
    <definedName name="뭉" localSheetId="5" hidden="1">{"'장비'!$A$3:$M$12"}</definedName>
    <definedName name="뭉" localSheetId="3" hidden="1">{"'장비'!$A$3:$M$12"}</definedName>
    <definedName name="뭉" localSheetId="4" hidden="1">{"'장비'!$A$3:$M$12"}</definedName>
    <definedName name="뭉" localSheetId="0" hidden="1">{"'장비'!$A$3:$M$12"}</definedName>
    <definedName name="뭉" hidden="1">{"'장비'!$A$3:$M$12"}</definedName>
    <definedName name="ㅂㅈㄱㅂㅈㄷㄱ" localSheetId="5" hidden="1">{"'장비'!$A$3:$M$12"}</definedName>
    <definedName name="ㅂㅈㄱㅂㅈㄷㄱ" localSheetId="3" hidden="1">{"'장비'!$A$3:$M$12"}</definedName>
    <definedName name="ㅂㅈㄱㅂㅈㄷㄱ" localSheetId="4" hidden="1">{"'장비'!$A$3:$M$12"}</definedName>
    <definedName name="ㅂㅈㄱㅂㅈㄷㄱ" localSheetId="0" hidden="1">{"'장비'!$A$3:$M$12"}</definedName>
    <definedName name="ㅂㅈㄱㅂㅈㄷㄱ" hidden="1">{"'장비'!$A$3:$M$12"}</definedName>
    <definedName name="ㅂㅈㄷ" localSheetId="5" hidden="1">{"'장비'!$A$3:$M$12"}</definedName>
    <definedName name="ㅂㅈㄷ" localSheetId="3" hidden="1">{"'장비'!$A$3:$M$12"}</definedName>
    <definedName name="ㅂㅈㄷ" localSheetId="4" hidden="1">{"'장비'!$A$3:$M$12"}</definedName>
    <definedName name="ㅂㅈㄷ" localSheetId="0" hidden="1">{"'장비'!$A$3:$M$12"}</definedName>
    <definedName name="ㅂㅈㄷ" hidden="1">{"'장비'!$A$3:$M$12"}</definedName>
    <definedName name="ㅂㅈㄷㄷㅂㅈㅈㅂ" localSheetId="5" hidden="1">{"'장비'!$A$3:$M$12"}</definedName>
    <definedName name="ㅂㅈㄷㄷㅂㅈㅈㅂ" localSheetId="3" hidden="1">{"'장비'!$A$3:$M$12"}</definedName>
    <definedName name="ㅂㅈㄷㄷㅂㅈㅈㅂ" localSheetId="4" hidden="1">{"'장비'!$A$3:$M$12"}</definedName>
    <definedName name="ㅂㅈㄷㄷㅂㅈㅈㅂ" localSheetId="0" hidden="1">{"'장비'!$A$3:$M$12"}</definedName>
    <definedName name="ㅂㅈㄷㄷㅂㅈㅈㅂ" hidden="1">{"'장비'!$A$3:$M$12"}</definedName>
    <definedName name="ㅂㅈㄷㅂㅈ" localSheetId="5" hidden="1">{"'장비'!$A$3:$M$12"}</definedName>
    <definedName name="ㅂㅈㄷㅂㅈ" localSheetId="3" hidden="1">{"'장비'!$A$3:$M$12"}</definedName>
    <definedName name="ㅂㅈㄷㅂㅈ" localSheetId="4" hidden="1">{"'장비'!$A$3:$M$12"}</definedName>
    <definedName name="ㅂㅈㄷㅂㅈ" localSheetId="0" hidden="1">{"'장비'!$A$3:$M$12"}</definedName>
    <definedName name="ㅂㅈㄷㅂㅈ" hidden="1">{"'장비'!$A$3:$M$12"}</definedName>
    <definedName name="ㅂㅈㄷㅂㅈㅈㅂㄷ" localSheetId="5" hidden="1">{"'장비'!$A$3:$M$12"}</definedName>
    <definedName name="ㅂㅈㄷㅂㅈㅈㅂㄷ" localSheetId="3" hidden="1">{"'장비'!$A$3:$M$12"}</definedName>
    <definedName name="ㅂㅈㄷㅂㅈㅈㅂㄷ" localSheetId="4" hidden="1">{"'장비'!$A$3:$M$12"}</definedName>
    <definedName name="ㅂㅈㄷㅂㅈㅈㅂㄷ" localSheetId="0" hidden="1">{"'장비'!$A$3:$M$12"}</definedName>
    <definedName name="ㅂㅈㄷㅂㅈㅈㅂㄷ" hidden="1">{"'장비'!$A$3:$M$12"}</definedName>
    <definedName name="ㅂㅈㄷㅈㅂㄷ" localSheetId="5" hidden="1">{"'장비'!$A$3:$M$12"}</definedName>
    <definedName name="ㅂㅈㄷㅈㅂㄷ" localSheetId="3" hidden="1">{"'장비'!$A$3:$M$12"}</definedName>
    <definedName name="ㅂㅈㄷㅈㅂㄷ" localSheetId="4" hidden="1">{"'장비'!$A$3:$M$12"}</definedName>
    <definedName name="ㅂㅈㄷㅈㅂㄷ" localSheetId="0" hidden="1">{"'장비'!$A$3:$M$12"}</definedName>
    <definedName name="ㅂㅈㄷㅈㅂㄷ" hidden="1">{"'장비'!$A$3:$M$12"}</definedName>
    <definedName name="바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바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바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바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바보" localSheetId="5" hidden="1">{#N/A,#N/A,FALSE,"표지목차"}</definedName>
    <definedName name="바보" localSheetId="3" hidden="1">{#N/A,#N/A,FALSE,"표지목차"}</definedName>
    <definedName name="바보" localSheetId="4" hidden="1">{#N/A,#N/A,FALSE,"표지목차"}</definedName>
    <definedName name="바보" localSheetId="0" hidden="1">{#N/A,#N/A,FALSE,"표지목차"}</definedName>
    <definedName name="바보" hidden="1">{#N/A,#N/A,FALSE,"표지목차"}</definedName>
    <definedName name="바보2" localSheetId="5" hidden="1">{#N/A,#N/A,FALSE,"운반시간"}</definedName>
    <definedName name="바보2" localSheetId="3" hidden="1">{#N/A,#N/A,FALSE,"운반시간"}</definedName>
    <definedName name="바보2" localSheetId="4" hidden="1">{#N/A,#N/A,FALSE,"운반시간"}</definedName>
    <definedName name="바보2" localSheetId="0" hidden="1">{#N/A,#N/A,FALSE,"운반시간"}</definedName>
    <definedName name="바보2" hidden="1">{#N/A,#N/A,FALSE,"운반시간"}</definedName>
    <definedName name="발코니난간" localSheetId="5" hidden="1">{#N/A,#N/A,FALSE,"물량산출"}</definedName>
    <definedName name="발코니난간" localSheetId="3" hidden="1">{#N/A,#N/A,FALSE,"물량산출"}</definedName>
    <definedName name="발코니난간" localSheetId="4" hidden="1">{#N/A,#N/A,FALSE,"물량산출"}</definedName>
    <definedName name="발코니난간" localSheetId="0" hidden="1">{#N/A,#N/A,FALSE,"물량산출"}</definedName>
    <definedName name="발코니난간" hidden="1">{#N/A,#N/A,FALSE,"물량산출"}</definedName>
    <definedName name="밥보" localSheetId="5" hidden="1">{#N/A,#N/A,FALSE,"표지목차"}</definedName>
    <definedName name="밥보" localSheetId="3" hidden="1">{#N/A,#N/A,FALSE,"표지목차"}</definedName>
    <definedName name="밥보" localSheetId="4" hidden="1">{#N/A,#N/A,FALSE,"표지목차"}</definedName>
    <definedName name="밥보" localSheetId="0" hidden="1">{#N/A,#N/A,FALSE,"표지목차"}</definedName>
    <definedName name="밥보" hidden="1">{#N/A,#N/A,FALSE,"표지목차"}</definedName>
    <definedName name="배수공집계_주요자재" localSheetId="5" hidden="1">{#N/A,#N/A,FALSE,"포장단가"}</definedName>
    <definedName name="배수공집계_주요자재" localSheetId="3" hidden="1">{#N/A,#N/A,FALSE,"포장단가"}</definedName>
    <definedName name="배수공집계_주요자재" localSheetId="4" hidden="1">{#N/A,#N/A,FALSE,"포장단가"}</definedName>
    <definedName name="배수공집계_주요자재" localSheetId="0" hidden="1">{#N/A,#N/A,FALSE,"포장단가"}</definedName>
    <definedName name="배수공집계_주요자재" hidden="1">{#N/A,#N/A,FALSE,"포장단가"}</definedName>
    <definedName name="변경실행금액" localSheetId="5" hidden="1">{#N/A,#N/A,FALSE,"전력간선"}</definedName>
    <definedName name="변경실행금액" localSheetId="3" hidden="1">{#N/A,#N/A,FALSE,"전력간선"}</definedName>
    <definedName name="변경실행금액" localSheetId="4" hidden="1">{#N/A,#N/A,FALSE,"전력간선"}</definedName>
    <definedName name="변경실행금액" localSheetId="0" hidden="1">{#N/A,#N/A,FALSE,"전력간선"}</definedName>
    <definedName name="변경실행금액" hidden="1">{#N/A,#N/A,FALSE,"전력간선"}</definedName>
    <definedName name="보라" localSheetId="5" hidden="1">{#N/A,#N/A,FALSE,"갑지";#N/A,#N/A,FALSE,"개요";#N/A,#N/A,FALSE,"비목별";#N/A,#N/A,FALSE,"건물별";#N/A,#N/A,FALSE,"기구표";#N/A,#N/A,FALSE,"직원투입"}</definedName>
    <definedName name="보라" localSheetId="3" hidden="1">{#N/A,#N/A,FALSE,"갑지";#N/A,#N/A,FALSE,"개요";#N/A,#N/A,FALSE,"비목별";#N/A,#N/A,FALSE,"건물별";#N/A,#N/A,FALSE,"기구표";#N/A,#N/A,FALSE,"직원투입"}</definedName>
    <definedName name="보라" localSheetId="4" hidden="1">{#N/A,#N/A,FALSE,"갑지";#N/A,#N/A,FALSE,"개요";#N/A,#N/A,FALSE,"비목별";#N/A,#N/A,FALSE,"건물별";#N/A,#N/A,FALSE,"기구표";#N/A,#N/A,FALSE,"직원투입"}</definedName>
    <definedName name="보라" localSheetId="0" hidden="1">{#N/A,#N/A,FALSE,"갑지";#N/A,#N/A,FALSE,"개요";#N/A,#N/A,FALSE,"비목별";#N/A,#N/A,FALSE,"건물별";#N/A,#N/A,FALSE,"기구표";#N/A,#N/A,FALSE,"직원투입"}</definedName>
    <definedName name="보라" hidden="1">{#N/A,#N/A,FALSE,"갑지";#N/A,#N/A,FALSE,"개요";#N/A,#N/A,FALSE,"비목별";#N/A,#N/A,FALSE,"건물별";#N/A,#N/A,FALSE,"기구표";#N/A,#N/A,FALSE,"직원투입"}</definedName>
    <definedName name="보오링그라우팅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오링그라우팅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오링그라우팅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오링그라우팅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오링그라우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대공사" localSheetId="5" hidden="1">#REF!</definedName>
    <definedName name="부대공사" localSheetId="3" hidden="1">#REF!</definedName>
    <definedName name="부대공사" localSheetId="4" hidden="1">#REF!</definedName>
    <definedName name="부대공사" localSheetId="0" hidden="1">#REF!</definedName>
    <definedName name="부대공사" hidden="1">#REF!</definedName>
    <definedName name="부대토공2" localSheetId="5" hidden="1">{#N/A,#N/A,FALSE,"구조2"}</definedName>
    <definedName name="부대토공2" localSheetId="3" hidden="1">{#N/A,#N/A,FALSE,"구조2"}</definedName>
    <definedName name="부대토공2" localSheetId="4" hidden="1">{#N/A,#N/A,FALSE,"구조2"}</definedName>
    <definedName name="부대토공2" localSheetId="0" hidden="1">{#N/A,#N/A,FALSE,"구조2"}</definedName>
    <definedName name="부대토공2" hidden="1">{#N/A,#N/A,FALSE,"구조2"}</definedName>
    <definedName name="ㅅㄱㄱㄷ" localSheetId="5" hidden="1">{"'장비'!$A$3:$M$12"}</definedName>
    <definedName name="ㅅㄱㄱㄷ" localSheetId="3" hidden="1">{"'장비'!$A$3:$M$12"}</definedName>
    <definedName name="ㅅㄱㄱㄷ" localSheetId="4" hidden="1">{"'장비'!$A$3:$M$12"}</definedName>
    <definedName name="ㅅㄱㄱㄷ" localSheetId="0" hidden="1">{"'장비'!$A$3:$M$12"}</definedName>
    <definedName name="ㅅㄱㄱㄷ" hidden="1">{"'장비'!$A$3:$M$12"}</definedName>
    <definedName name="ㅅㅅㅅㅅㅅ" localSheetId="5" hidden="1">{"'장비'!$A$3:$M$12"}</definedName>
    <definedName name="ㅅㅅㅅㅅㅅ" localSheetId="3" hidden="1">{"'장비'!$A$3:$M$12"}</definedName>
    <definedName name="ㅅㅅㅅㅅㅅ" localSheetId="4" hidden="1">{"'장비'!$A$3:$M$12"}</definedName>
    <definedName name="ㅅㅅㅅㅅㅅ" localSheetId="0" hidden="1">{"'장비'!$A$3:$M$12"}</definedName>
    <definedName name="ㅅㅅㅅㅅㅅ" hidden="1">{"'장비'!$A$3:$M$12"}</definedName>
    <definedName name="사" localSheetId="5" hidden="1">[21]BID!$A$1:$A$1714</definedName>
    <definedName name="사" localSheetId="3" hidden="1">[22]BID!$A$1:$A$1714</definedName>
    <definedName name="사" localSheetId="4" hidden="1">[21]BID!$A$1:$A$1714</definedName>
    <definedName name="사" hidden="1">[23]BID!$A$1:$A$1714</definedName>
    <definedName name="사1" localSheetId="5" hidden="1">{#N/A,#N/A,FALSE,"지침";#N/A,#N/A,FALSE,"환경분석";#N/A,#N/A,FALSE,"Sheet16"}</definedName>
    <definedName name="사1" localSheetId="3" hidden="1">{#N/A,#N/A,FALSE,"지침";#N/A,#N/A,FALSE,"환경분석";#N/A,#N/A,FALSE,"Sheet16"}</definedName>
    <definedName name="사1" localSheetId="4" hidden="1">{#N/A,#N/A,FALSE,"지침";#N/A,#N/A,FALSE,"환경분석";#N/A,#N/A,FALSE,"Sheet16"}</definedName>
    <definedName name="사1" localSheetId="0" hidden="1">{#N/A,#N/A,FALSE,"지침";#N/A,#N/A,FALSE,"환경분석";#N/A,#N/A,FALSE,"Sheet16"}</definedName>
    <definedName name="사1" hidden="1">{#N/A,#N/A,FALSE,"지침";#N/A,#N/A,FALSE,"환경분석";#N/A,#N/A,FALSE,"Sheet16"}</definedName>
    <definedName name="산출" localSheetId="5" hidden="1">#REF!</definedName>
    <definedName name="산출" localSheetId="3" hidden="1">#REF!</definedName>
    <definedName name="산출" localSheetId="4" hidden="1">#REF!</definedName>
    <definedName name="산출" localSheetId="0" hidden="1">#REF!</definedName>
    <definedName name="산출" hidden="1">#REF!</definedName>
    <definedName name="상각비2" localSheetId="5" hidden="1">#REF!</definedName>
    <definedName name="상각비2" localSheetId="3" hidden="1">#REF!</definedName>
    <definedName name="상각비2" localSheetId="4" hidden="1">#REF!</definedName>
    <definedName name="상각비2" localSheetId="0" hidden="1">#REF!</definedName>
    <definedName name="상각비2" hidden="1">#REF!</definedName>
    <definedName name="상주" localSheetId="5" hidden="1">{#N/A,#N/A,FALSE,"지침";#N/A,#N/A,FALSE,"환경분석";#N/A,#N/A,FALSE,"Sheet16"}</definedName>
    <definedName name="상주" localSheetId="3" hidden="1">{#N/A,#N/A,FALSE,"지침";#N/A,#N/A,FALSE,"환경분석";#N/A,#N/A,FALSE,"Sheet16"}</definedName>
    <definedName name="상주" localSheetId="4" hidden="1">{#N/A,#N/A,FALSE,"지침";#N/A,#N/A,FALSE,"환경분석";#N/A,#N/A,FALSE,"Sheet16"}</definedName>
    <definedName name="상주" localSheetId="0" hidden="1">{#N/A,#N/A,FALSE,"지침";#N/A,#N/A,FALSE,"환경분석";#N/A,#N/A,FALSE,"Sheet16"}</definedName>
    <definedName name="상주" hidden="1">{#N/A,#N/A,FALSE,"지침";#N/A,#N/A,FALSE,"환경분석";#N/A,#N/A,FALSE,"Sheet16"}</definedName>
    <definedName name="상주감리" localSheetId="5" hidden="1">{#N/A,#N/A,FALSE,"지침";#N/A,#N/A,FALSE,"환경분석";#N/A,#N/A,FALSE,"Sheet16"}</definedName>
    <definedName name="상주감리" localSheetId="3" hidden="1">{#N/A,#N/A,FALSE,"지침";#N/A,#N/A,FALSE,"환경분석";#N/A,#N/A,FALSE,"Sheet16"}</definedName>
    <definedName name="상주감리" localSheetId="4" hidden="1">{#N/A,#N/A,FALSE,"지침";#N/A,#N/A,FALSE,"환경분석";#N/A,#N/A,FALSE,"Sheet16"}</definedName>
    <definedName name="상주감리" localSheetId="0" hidden="1">{#N/A,#N/A,FALSE,"지침";#N/A,#N/A,FALSE,"환경분석";#N/A,#N/A,FALSE,"Sheet16"}</definedName>
    <definedName name="상주감리" hidden="1">{#N/A,#N/A,FALSE,"지침";#N/A,#N/A,FALSE,"환경분석";#N/A,#N/A,FALSE,"Sheet16"}</definedName>
    <definedName name="샘풀카피" localSheetId="5" hidden="1">{#N/A,#N/A,FALSE,"CCTV"}</definedName>
    <definedName name="샘풀카피" localSheetId="3" hidden="1">{#N/A,#N/A,FALSE,"CCTV"}</definedName>
    <definedName name="샘풀카피" localSheetId="4" hidden="1">{#N/A,#N/A,FALSE,"CCTV"}</definedName>
    <definedName name="샘풀카피" localSheetId="0" hidden="1">{#N/A,#N/A,FALSE,"CCTV"}</definedName>
    <definedName name="샘풀카피" hidden="1">{#N/A,#N/A,FALSE,"CCTV"}</definedName>
    <definedName name="샘플카피2" localSheetId="5" hidden="1">{#N/A,#N/A,FALSE,"CCTV"}</definedName>
    <definedName name="샘플카피2" localSheetId="3" hidden="1">{#N/A,#N/A,FALSE,"CCTV"}</definedName>
    <definedName name="샘플카피2" localSheetId="4" hidden="1">{#N/A,#N/A,FALSE,"CCTV"}</definedName>
    <definedName name="샘플카피2" localSheetId="0" hidden="1">{#N/A,#N/A,FALSE,"CCTV"}</definedName>
    <definedName name="샘플카피2" hidden="1">{#N/A,#N/A,FALSE,"CCTV"}</definedName>
    <definedName name="샘플카피3" localSheetId="5" hidden="1">{#N/A,#N/A,FALSE,"CCTV"}</definedName>
    <definedName name="샘플카피3" localSheetId="3" hidden="1">{#N/A,#N/A,FALSE,"CCTV"}</definedName>
    <definedName name="샘플카피3" localSheetId="4" hidden="1">{#N/A,#N/A,FALSE,"CCTV"}</definedName>
    <definedName name="샘플카피3" localSheetId="0" hidden="1">{#N/A,#N/A,FALSE,"CCTV"}</definedName>
    <definedName name="샘플카피3" hidden="1">{#N/A,#N/A,FALSE,"CCTV"}</definedName>
    <definedName name="석" localSheetId="5" hidden="1">{#N/A,#N/A,FALSE,"지침";#N/A,#N/A,FALSE,"환경분석";#N/A,#N/A,FALSE,"Sheet16"}</definedName>
    <definedName name="석" localSheetId="3" hidden="1">{#N/A,#N/A,FALSE,"지침";#N/A,#N/A,FALSE,"환경분석";#N/A,#N/A,FALSE,"Sheet16"}</definedName>
    <definedName name="석" localSheetId="4" hidden="1">{#N/A,#N/A,FALSE,"지침";#N/A,#N/A,FALSE,"환경분석";#N/A,#N/A,FALSE,"Sheet16"}</definedName>
    <definedName name="석" localSheetId="0" hidden="1">{#N/A,#N/A,FALSE,"지침";#N/A,#N/A,FALSE,"환경분석";#N/A,#N/A,FALSE,"Sheet16"}</definedName>
    <definedName name="석" hidden="1">{#N/A,#N/A,FALSE,"지침";#N/A,#N/A,FALSE,"환경분석";#N/A,#N/A,FALSE,"Sheet16"}</definedName>
    <definedName name="석재받은의뢰업체" hidden="1">255</definedName>
    <definedName name="설계내역서" localSheetId="5" hidden="1">{"'별표'!$N$220"}</definedName>
    <definedName name="설계내역서" localSheetId="3" hidden="1">{"'별표'!$N$220"}</definedName>
    <definedName name="설계내역서" localSheetId="4" hidden="1">{"'별표'!$N$220"}</definedName>
    <definedName name="설계내역서" localSheetId="0" hidden="1">{"'별표'!$N$220"}</definedName>
    <definedName name="설계내역서" hidden="1">{"'별표'!$N$220"}</definedName>
    <definedName name="세전익익" localSheetId="5" hidden="1">{#N/A,#N/A,FALSE,"지침";#N/A,#N/A,FALSE,"환경분석";#N/A,#N/A,FALSE,"Sheet16"}</definedName>
    <definedName name="세전익익" localSheetId="3" hidden="1">{#N/A,#N/A,FALSE,"지침";#N/A,#N/A,FALSE,"환경분석";#N/A,#N/A,FALSE,"Sheet16"}</definedName>
    <definedName name="세전익익" localSheetId="4" hidden="1">{#N/A,#N/A,FALSE,"지침";#N/A,#N/A,FALSE,"환경분석";#N/A,#N/A,FALSE,"Sheet16"}</definedName>
    <definedName name="세전익익" localSheetId="0" hidden="1">{#N/A,#N/A,FALSE,"지침";#N/A,#N/A,FALSE,"환경분석";#N/A,#N/A,FALSE,"Sheet16"}</definedName>
    <definedName name="세전익익" hidden="1">{#N/A,#N/A,FALSE,"지침";#N/A,#N/A,FALSE,"환경분석";#N/A,#N/A,FALSE,"Sheet16"}</definedName>
    <definedName name="손익변경" localSheetId="5" hidden="1">{#N/A,#N/A,FALSE,"지침";#N/A,#N/A,FALSE,"환경분석";#N/A,#N/A,FALSE,"Sheet16"}</definedName>
    <definedName name="손익변경" localSheetId="3" hidden="1">{#N/A,#N/A,FALSE,"지침";#N/A,#N/A,FALSE,"환경분석";#N/A,#N/A,FALSE,"Sheet16"}</definedName>
    <definedName name="손익변경" localSheetId="4" hidden="1">{#N/A,#N/A,FALSE,"지침";#N/A,#N/A,FALSE,"환경분석";#N/A,#N/A,FALSE,"Sheet16"}</definedName>
    <definedName name="손익변경" localSheetId="0" hidden="1">{#N/A,#N/A,FALSE,"지침";#N/A,#N/A,FALSE,"환경분석";#N/A,#N/A,FALSE,"Sheet16"}</definedName>
    <definedName name="손익변경" hidden="1">{#N/A,#N/A,FALSE,"지침";#N/A,#N/A,FALSE,"환경분석";#N/A,#N/A,FALSE,"Sheet16"}</definedName>
    <definedName name="쇼ㅗㅎ로" localSheetId="5" hidden="1">{"'장비'!$A$3:$M$12"}</definedName>
    <definedName name="쇼ㅗㅎ로" localSheetId="3" hidden="1">{"'장비'!$A$3:$M$12"}</definedName>
    <definedName name="쇼ㅗㅎ로" localSheetId="4" hidden="1">{"'장비'!$A$3:$M$12"}</definedName>
    <definedName name="쇼ㅗㅎ로" localSheetId="0" hidden="1">{"'장비'!$A$3:$M$12"}</definedName>
    <definedName name="쇼ㅗㅎ로" hidden="1">{"'장비'!$A$3:$M$12"}</definedName>
    <definedName name="수" localSheetId="5" hidden="1">{#N/A,#N/A,TRUE,"Basic";#N/A,#N/A,TRUE,"EXT-TABLE";#N/A,#N/A,TRUE,"STEEL";#N/A,#N/A,TRUE,"INT-Table";#N/A,#N/A,TRUE,"STEEL";#N/A,#N/A,TRUE,"Door"}</definedName>
    <definedName name="수" localSheetId="3" hidden="1">{#N/A,#N/A,TRUE,"Basic";#N/A,#N/A,TRUE,"EXT-TABLE";#N/A,#N/A,TRUE,"STEEL";#N/A,#N/A,TRUE,"INT-Table";#N/A,#N/A,TRUE,"STEEL";#N/A,#N/A,TRUE,"Door"}</definedName>
    <definedName name="수" localSheetId="4" hidden="1">{#N/A,#N/A,TRUE,"Basic";#N/A,#N/A,TRUE,"EXT-TABLE";#N/A,#N/A,TRUE,"STEEL";#N/A,#N/A,TRUE,"INT-Table";#N/A,#N/A,TRUE,"STEEL";#N/A,#N/A,TRUE,"Door"}</definedName>
    <definedName name="수" localSheetId="0" hidden="1">{#N/A,#N/A,TRUE,"Basic";#N/A,#N/A,TRUE,"EXT-TABLE";#N/A,#N/A,TRUE,"STEEL";#N/A,#N/A,TRUE,"INT-Table";#N/A,#N/A,TRUE,"STEEL";#N/A,#N/A,TRUE,"Door"}</definedName>
    <definedName name="수" hidden="1">{#N/A,#N/A,TRUE,"Basic";#N/A,#N/A,TRUE,"EXT-TABLE";#N/A,#N/A,TRUE,"STEEL";#N/A,#N/A,TRUE,"INT-Table";#N/A,#N/A,TRUE,"STEEL";#N/A,#N/A,TRUE,"Door"}</definedName>
    <definedName name="습식공사" localSheetId="5" hidden="1">{#N/A,#N/A,FALSE,"전력간선"}</definedName>
    <definedName name="습식공사" localSheetId="3" hidden="1">{#N/A,#N/A,FALSE,"전력간선"}</definedName>
    <definedName name="습식공사" localSheetId="4" hidden="1">{#N/A,#N/A,FALSE,"전력간선"}</definedName>
    <definedName name="습식공사" localSheetId="0" hidden="1">{#N/A,#N/A,FALSE,"전력간선"}</definedName>
    <definedName name="습식공사" hidden="1">{#N/A,#N/A,FALSE,"전력간선"}</definedName>
    <definedName name="승" localSheetId="5" hidden="1">{#N/A,#N/A,FALSE,"지침";#N/A,#N/A,FALSE,"환경분석";#N/A,#N/A,FALSE,"Sheet16"}</definedName>
    <definedName name="승" localSheetId="3" hidden="1">{#N/A,#N/A,FALSE,"지침";#N/A,#N/A,FALSE,"환경분석";#N/A,#N/A,FALSE,"Sheet16"}</definedName>
    <definedName name="승" localSheetId="4" hidden="1">{#N/A,#N/A,FALSE,"지침";#N/A,#N/A,FALSE,"환경분석";#N/A,#N/A,FALSE,"Sheet16"}</definedName>
    <definedName name="승" localSheetId="0" hidden="1">{#N/A,#N/A,FALSE,"지침";#N/A,#N/A,FALSE,"환경분석";#N/A,#N/A,FALSE,"Sheet16"}</definedName>
    <definedName name="승" hidden="1">{#N/A,#N/A,FALSE,"지침";#N/A,#N/A,FALSE,"환경분석";#N/A,#N/A,FALSE,"Sheet16"}</definedName>
    <definedName name="시공에산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시공에산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시공에산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시공에산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시공에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신" localSheetId="5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신" localSheetId="3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신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신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신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실적자료" localSheetId="5" hidden="1">{#N/A,#N/A,FALSE,"지침";#N/A,#N/A,FALSE,"환경분석";#N/A,#N/A,FALSE,"Sheet16"}</definedName>
    <definedName name="실적자료" localSheetId="3" hidden="1">{#N/A,#N/A,FALSE,"지침";#N/A,#N/A,FALSE,"환경분석";#N/A,#N/A,FALSE,"Sheet16"}</definedName>
    <definedName name="실적자료" localSheetId="4" hidden="1">{#N/A,#N/A,FALSE,"지침";#N/A,#N/A,FALSE,"환경분석";#N/A,#N/A,FALSE,"Sheet16"}</definedName>
    <definedName name="실적자료" localSheetId="0" hidden="1">{#N/A,#N/A,FALSE,"지침";#N/A,#N/A,FALSE,"환경분석";#N/A,#N/A,FALSE,"Sheet16"}</definedName>
    <definedName name="실적자료" hidden="1">{#N/A,#N/A,FALSE,"지침";#N/A,#N/A,FALSE,"환경분석";#N/A,#N/A,FALSE,"Sheet16"}</definedName>
    <definedName name="실적자료1" localSheetId="5" hidden="1">{#N/A,#N/A,FALSE,"지침";#N/A,#N/A,FALSE,"환경분석";#N/A,#N/A,FALSE,"Sheet16"}</definedName>
    <definedName name="실적자료1" localSheetId="3" hidden="1">{#N/A,#N/A,FALSE,"지침";#N/A,#N/A,FALSE,"환경분석";#N/A,#N/A,FALSE,"Sheet16"}</definedName>
    <definedName name="실적자료1" localSheetId="4" hidden="1">{#N/A,#N/A,FALSE,"지침";#N/A,#N/A,FALSE,"환경분석";#N/A,#N/A,FALSE,"Sheet16"}</definedName>
    <definedName name="실적자료1" localSheetId="0" hidden="1">{#N/A,#N/A,FALSE,"지침";#N/A,#N/A,FALSE,"환경분석";#N/A,#N/A,FALSE,"Sheet16"}</definedName>
    <definedName name="실적자료1" hidden="1">{#N/A,#N/A,FALSE,"지침";#N/A,#N/A,FALSE,"환경분석";#N/A,#N/A,FALSE,"Sheet16"}</definedName>
    <definedName name="실행원가" localSheetId="5" hidden="1">{#N/A,#N/A,FALSE,"전력간선"}</definedName>
    <definedName name="실행원가" localSheetId="3" hidden="1">{#N/A,#N/A,FALSE,"전력간선"}</definedName>
    <definedName name="실행원가" localSheetId="4" hidden="1">{#N/A,#N/A,FALSE,"전력간선"}</definedName>
    <definedName name="실행원가" localSheetId="0" hidden="1">{#N/A,#N/A,FALSE,"전력간선"}</definedName>
    <definedName name="실행원가" hidden="1">{#N/A,#N/A,FALSE,"전력간선"}</definedName>
    <definedName name="ㅇㄴㅁ" localSheetId="5" hidden="1">[21]BID!$A$1:$A$4</definedName>
    <definedName name="ㅇㄴㅁ" localSheetId="3" hidden="1">[22]BID!$A$1:$A$4</definedName>
    <definedName name="ㅇㄴㅁ" localSheetId="4" hidden="1">[21]BID!$A$1:$A$4</definedName>
    <definedName name="ㅇㄴㅁ" hidden="1">[23]BID!$A$1:$A$4</definedName>
    <definedName name="ㅇㄹ" localSheetId="5" hidden="1">[21]BID!$C$1:$H$533</definedName>
    <definedName name="ㅇㄹ" localSheetId="3" hidden="1">[22]BID!$C$1:$H$533</definedName>
    <definedName name="ㅇㄹ" localSheetId="4" hidden="1">[21]BID!$C$1:$H$533</definedName>
    <definedName name="ㅇㄹ" hidden="1">[23]BID!$C$1:$H$533</definedName>
    <definedName name="ㅇㅇ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ㅇ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ㅇ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ㅇ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ㅇㅇ" localSheetId="5" hidden="1">{#N/A,#N/A,FALSE,"지침";#N/A,#N/A,FALSE,"환경분석";#N/A,#N/A,FALSE,"Sheet16"}</definedName>
    <definedName name="ㅇㅇㅇ" localSheetId="3" hidden="1">{#N/A,#N/A,FALSE,"지침";#N/A,#N/A,FALSE,"환경분석";#N/A,#N/A,FALSE,"Sheet16"}</definedName>
    <definedName name="ㅇㅇㅇ" localSheetId="4" hidden="1">{#N/A,#N/A,FALSE,"지침";#N/A,#N/A,FALSE,"환경분석";#N/A,#N/A,FALSE,"Sheet16"}</definedName>
    <definedName name="ㅇㅇㅇ" localSheetId="0" hidden="1">{#N/A,#N/A,FALSE,"지침";#N/A,#N/A,FALSE,"환경분석";#N/A,#N/A,FALSE,"Sheet16"}</definedName>
    <definedName name="ㅇㅇㅇ" hidden="1">{#N/A,#N/A,FALSE,"지침";#N/A,#N/A,FALSE,"환경분석";#N/A,#N/A,FALSE,"Sheet16"}</definedName>
    <definedName name="ㅇㅇㅇㅇ" localSheetId="5" hidden="1">{#N/A,#N/A,FALSE,"지침";#N/A,#N/A,FALSE,"환경분석";#N/A,#N/A,FALSE,"Sheet16"}</definedName>
    <definedName name="ㅇㅇㅇㅇ" localSheetId="3" hidden="1">{#N/A,#N/A,FALSE,"지침";#N/A,#N/A,FALSE,"환경분석";#N/A,#N/A,FALSE,"Sheet16"}</definedName>
    <definedName name="ㅇㅇㅇㅇ" localSheetId="4" hidden="1">{#N/A,#N/A,FALSE,"지침";#N/A,#N/A,FALSE,"환경분석";#N/A,#N/A,FALSE,"Sheet16"}</definedName>
    <definedName name="ㅇㅇㅇㅇ" localSheetId="0" hidden="1">{#N/A,#N/A,FALSE,"지침";#N/A,#N/A,FALSE,"환경분석";#N/A,#N/A,FALSE,"Sheet16"}</definedName>
    <definedName name="ㅇㅇㅇㅇ" hidden="1">{#N/A,#N/A,FALSE,"지침";#N/A,#N/A,FALSE,"환경분석";#N/A,#N/A,FALSE,"Sheet16"}</definedName>
    <definedName name="ㅇㅇㅇㅇㅇㅇ" localSheetId="5" hidden="1">{#N/A,#N/A,FALSE,"지침";#N/A,#N/A,FALSE,"환경분석";#N/A,#N/A,FALSE,"Sheet16"}</definedName>
    <definedName name="ㅇㅇㅇㅇㅇㅇ" localSheetId="3" hidden="1">{#N/A,#N/A,FALSE,"지침";#N/A,#N/A,FALSE,"환경분석";#N/A,#N/A,FALSE,"Sheet16"}</definedName>
    <definedName name="ㅇㅇㅇㅇㅇㅇ" localSheetId="4" hidden="1">{#N/A,#N/A,FALSE,"지침";#N/A,#N/A,FALSE,"환경분석";#N/A,#N/A,FALSE,"Sheet16"}</definedName>
    <definedName name="ㅇㅇㅇㅇㅇㅇ" localSheetId="0" hidden="1">{#N/A,#N/A,FALSE,"지침";#N/A,#N/A,FALSE,"환경분석";#N/A,#N/A,FALSE,"Sheet16"}</definedName>
    <definedName name="ㅇㅇㅇㅇㅇㅇ" hidden="1">{#N/A,#N/A,FALSE,"지침";#N/A,#N/A,FALSE,"환경분석";#N/A,#N/A,FALSE,"Sheet16"}</definedName>
    <definedName name="안전관리비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안전관리비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안전관리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안전관리비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안전관리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야간" localSheetId="5" hidden="1">{#N/A,#N/A,FALSE,"지침";#N/A,#N/A,FALSE,"환경분석";#N/A,#N/A,FALSE,"Sheet16"}</definedName>
    <definedName name="야간" localSheetId="3" hidden="1">{#N/A,#N/A,FALSE,"지침";#N/A,#N/A,FALSE,"환경분석";#N/A,#N/A,FALSE,"Sheet16"}</definedName>
    <definedName name="야간" localSheetId="4" hidden="1">{#N/A,#N/A,FALSE,"지침";#N/A,#N/A,FALSE,"환경분석";#N/A,#N/A,FALSE,"Sheet16"}</definedName>
    <definedName name="야간" localSheetId="0" hidden="1">{#N/A,#N/A,FALSE,"지침";#N/A,#N/A,FALSE,"환경분석";#N/A,#N/A,FALSE,"Sheet16"}</definedName>
    <definedName name="야간" hidden="1">{#N/A,#N/A,FALSE,"지침";#N/A,#N/A,FALSE,"환경분석";#N/A,#N/A,FALSE,"Sheet16"}</definedName>
    <definedName name="억이상" localSheetId="5" hidden="1">{#N/A,#N/A,FALSE,"2~8번"}</definedName>
    <definedName name="억이상" localSheetId="3" hidden="1">{#N/A,#N/A,FALSE,"2~8번"}</definedName>
    <definedName name="억이상" localSheetId="4" hidden="1">{#N/A,#N/A,FALSE,"2~8번"}</definedName>
    <definedName name="억이상" localSheetId="0" hidden="1">{#N/A,#N/A,FALSE,"2~8번"}</definedName>
    <definedName name="억이상" hidden="1">{#N/A,#N/A,FALSE,"2~8번"}</definedName>
    <definedName name="업체" localSheetId="5" hidden="1">[21]BID!$A$1:$A$734</definedName>
    <definedName name="업체" localSheetId="3" hidden="1">[22]BID!$A$1:$A$734</definedName>
    <definedName name="업체" localSheetId="4" hidden="1">[21]BID!$A$1:$A$734</definedName>
    <definedName name="업체" hidden="1">[23]BID!$A$1:$A$734</definedName>
    <definedName name="영업" localSheetId="5" hidden="1">{#N/A,#N/A,FALSE,"지침";#N/A,#N/A,FALSE,"환경분석";#N/A,#N/A,FALSE,"Sheet16"}</definedName>
    <definedName name="영업" localSheetId="3" hidden="1">{#N/A,#N/A,FALSE,"지침";#N/A,#N/A,FALSE,"환경분석";#N/A,#N/A,FALSE,"Sheet16"}</definedName>
    <definedName name="영업" localSheetId="4" hidden="1">{#N/A,#N/A,FALSE,"지침";#N/A,#N/A,FALSE,"환경분석";#N/A,#N/A,FALSE,"Sheet16"}</definedName>
    <definedName name="영업" localSheetId="0" hidden="1">{#N/A,#N/A,FALSE,"지침";#N/A,#N/A,FALSE,"환경분석";#N/A,#N/A,FALSE,"Sheet16"}</definedName>
    <definedName name="영업" hidden="1">{#N/A,#N/A,FALSE,"지침";#N/A,#N/A,FALSE,"환경분석";#N/A,#N/A,FALSE,"Sheet16"}</definedName>
    <definedName name="영업현금" localSheetId="5" hidden="1">{#N/A,#N/A,FALSE,"지침";#N/A,#N/A,FALSE,"환경분석";#N/A,#N/A,FALSE,"Sheet16"}</definedName>
    <definedName name="영업현금" localSheetId="3" hidden="1">{#N/A,#N/A,FALSE,"지침";#N/A,#N/A,FALSE,"환경분석";#N/A,#N/A,FALSE,"Sheet16"}</definedName>
    <definedName name="영업현금" localSheetId="4" hidden="1">{#N/A,#N/A,FALSE,"지침";#N/A,#N/A,FALSE,"환경분석";#N/A,#N/A,FALSE,"Sheet16"}</definedName>
    <definedName name="영업현금" localSheetId="0" hidden="1">{#N/A,#N/A,FALSE,"지침";#N/A,#N/A,FALSE,"환경분석";#N/A,#N/A,FALSE,"Sheet16"}</definedName>
    <definedName name="영업현금" hidden="1">{#N/A,#N/A,FALSE,"지침";#N/A,#N/A,FALSE,"환경분석";#N/A,#N/A,FALSE,"Sheet16"}</definedName>
    <definedName name="오" localSheetId="5" hidden="1">[21]BID!$A$1:$A$4</definedName>
    <definedName name="오" localSheetId="3" hidden="1">[22]BID!$A$1:$A$4</definedName>
    <definedName name="오" localSheetId="4" hidden="1">[21]BID!$A$1:$A$4</definedName>
    <definedName name="오" hidden="1">[23]BID!$A$1:$A$4</definedName>
    <definedName name="울산" localSheetId="5" hidden="1">{#N/A,#N/A,FALSE,"물량산출"}</definedName>
    <definedName name="울산" localSheetId="3" hidden="1">{#N/A,#N/A,FALSE,"물량산출"}</definedName>
    <definedName name="울산" localSheetId="4" hidden="1">{#N/A,#N/A,FALSE,"물량산출"}</definedName>
    <definedName name="울산" localSheetId="0" hidden="1">{#N/A,#N/A,FALSE,"물량산출"}</definedName>
    <definedName name="울산" hidden="1">{#N/A,#N/A,FALSE,"물량산출"}</definedName>
    <definedName name="원가" localSheetId="5" hidden="1">{#N/A,#N/A,FALSE,"운반시간"}</definedName>
    <definedName name="원가" localSheetId="3" hidden="1">{#N/A,#N/A,FALSE,"운반시간"}</definedName>
    <definedName name="원가" localSheetId="4" hidden="1">{#N/A,#N/A,FALSE,"운반시간"}</definedName>
    <definedName name="원가" localSheetId="0" hidden="1">{#N/A,#N/A,FALSE,"운반시간"}</definedName>
    <definedName name="원가" hidden="1">{#N/A,#N/A,FALSE,"운반시간"}</definedName>
    <definedName name="원남내역" localSheetId="5" hidden="1">[21]BID!$A$1:$A$4</definedName>
    <definedName name="원남내역" localSheetId="3" hidden="1">[22]BID!$A$1:$A$4</definedName>
    <definedName name="원남내역" localSheetId="4" hidden="1">[21]BID!$A$1:$A$4</definedName>
    <definedName name="원남내역" hidden="1">[23]BID!$A$1:$A$4</definedName>
    <definedName name="월별투입" localSheetId="5" hidden="1">{#N/A,#N/A,FALSE,"지침";#N/A,#N/A,FALSE,"환경분석";#N/A,#N/A,FALSE,"Sheet16"}</definedName>
    <definedName name="월별투입" localSheetId="3" hidden="1">{#N/A,#N/A,FALSE,"지침";#N/A,#N/A,FALSE,"환경분석";#N/A,#N/A,FALSE,"Sheet16"}</definedName>
    <definedName name="월별투입" localSheetId="4" hidden="1">{#N/A,#N/A,FALSE,"지침";#N/A,#N/A,FALSE,"환경분석";#N/A,#N/A,FALSE,"Sheet16"}</definedName>
    <definedName name="월별투입" localSheetId="0" hidden="1">{#N/A,#N/A,FALSE,"지침";#N/A,#N/A,FALSE,"환경분석";#N/A,#N/A,FALSE,"Sheet16"}</definedName>
    <definedName name="월별투입" hidden="1">{#N/A,#N/A,FALSE,"지침";#N/A,#N/A,FALSE,"환경분석";#N/A,#N/A,FALSE,"Sheet16"}</definedName>
    <definedName name="유현숙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유현숙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유현숙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유현숙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유현숙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의" localSheetId="5" hidden="1">{#N/A,#N/A,FALSE,"운반시간"}</definedName>
    <definedName name="의" localSheetId="3" hidden="1">{#N/A,#N/A,FALSE,"운반시간"}</definedName>
    <definedName name="의" localSheetId="4" hidden="1">{#N/A,#N/A,FALSE,"운반시간"}</definedName>
    <definedName name="의" localSheetId="0" hidden="1">{#N/A,#N/A,FALSE,"운반시간"}</definedName>
    <definedName name="의" hidden="1">{#N/A,#N/A,FALSE,"운반시간"}</definedName>
    <definedName name="이슈" localSheetId="5" hidden="1">{#N/A,#N/A,FALSE,"지침";#N/A,#N/A,FALSE,"환경분석";#N/A,#N/A,FALSE,"Sheet16"}</definedName>
    <definedName name="이슈" localSheetId="3" hidden="1">{#N/A,#N/A,FALSE,"지침";#N/A,#N/A,FALSE,"환경분석";#N/A,#N/A,FALSE,"Sheet16"}</definedName>
    <definedName name="이슈" localSheetId="4" hidden="1">{#N/A,#N/A,FALSE,"지침";#N/A,#N/A,FALSE,"환경분석";#N/A,#N/A,FALSE,"Sheet16"}</definedName>
    <definedName name="이슈" localSheetId="0" hidden="1">{#N/A,#N/A,FALSE,"지침";#N/A,#N/A,FALSE,"환경분석";#N/A,#N/A,FALSE,"Sheet16"}</definedName>
    <definedName name="이슈" hidden="1">{#N/A,#N/A,FALSE,"지침";#N/A,#N/A,FALSE,"환경분석";#N/A,#N/A,FALSE,"Sheet16"}</definedName>
    <definedName name="인천지검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일" localSheetId="5" hidden="1">[21]BID!$A$1:$A$4</definedName>
    <definedName name="일" localSheetId="3" hidden="1">[22]BID!$A$1:$A$4</definedName>
    <definedName name="일" localSheetId="4" hidden="1">[21]BID!$A$1:$A$4</definedName>
    <definedName name="일" hidden="1">[23]BID!$A$1:$A$4</definedName>
    <definedName name="일반" localSheetId="5" hidden="1">{#N/A,#N/A,FALSE,"갑지";#N/A,#N/A,FALSE,"개요";#N/A,#N/A,FALSE,"비목별";#N/A,#N/A,FALSE,"건물별";#N/A,#N/A,FALSE,"기구표";#N/A,#N/A,FALSE,"직원투입"}</definedName>
    <definedName name="일반" localSheetId="3" hidden="1">{#N/A,#N/A,FALSE,"갑지";#N/A,#N/A,FALSE,"개요";#N/A,#N/A,FALSE,"비목별";#N/A,#N/A,FALSE,"건물별";#N/A,#N/A,FALSE,"기구표";#N/A,#N/A,FALSE,"직원투입"}</definedName>
    <definedName name="일반" localSheetId="4" hidden="1">{#N/A,#N/A,FALSE,"갑지";#N/A,#N/A,FALSE,"개요";#N/A,#N/A,FALSE,"비목별";#N/A,#N/A,FALSE,"건물별";#N/A,#N/A,FALSE,"기구표";#N/A,#N/A,FALSE,"직원투입"}</definedName>
    <definedName name="일반" localSheetId="0" hidden="1">{#N/A,#N/A,FALSE,"갑지";#N/A,#N/A,FALSE,"개요";#N/A,#N/A,FALSE,"비목별";#N/A,#N/A,FALSE,"건물별";#N/A,#N/A,FALSE,"기구표";#N/A,#N/A,FALSE,"직원투입"}</definedName>
    <definedName name="일반" hidden="1">{#N/A,#N/A,FALSE,"갑지";#N/A,#N/A,FALSE,"개요";#N/A,#N/A,FALSE,"비목별";#N/A,#N/A,FALSE,"건물별";#N/A,#N/A,FALSE,"기구표";#N/A,#N/A,FALSE,"직원투입"}</definedName>
    <definedName name="일반조건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일반조건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일반조건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일반조건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일반조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입면도1" localSheetId="5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입면도1" localSheetId="3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입면도1" localSheetId="4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입면도1" localSheetId="0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입면도1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입찰금액안" localSheetId="5" hidden="1">[21]BID!#REF!</definedName>
    <definedName name="입찰금액안" localSheetId="3" hidden="1">[22]BID!#REF!</definedName>
    <definedName name="입찰금액안" localSheetId="4" hidden="1">[21]BID!#REF!</definedName>
    <definedName name="입찰금액안" hidden="1">[23]BID!#REF!</definedName>
    <definedName name="ㅈㄷ" localSheetId="5" hidden="1">{#N/A,#N/A,FALSE,"물량산출"}</definedName>
    <definedName name="ㅈㄷ" localSheetId="3" hidden="1">{#N/A,#N/A,FALSE,"물량산출"}</definedName>
    <definedName name="ㅈㄷ" localSheetId="4" hidden="1">{#N/A,#N/A,FALSE,"물량산출"}</definedName>
    <definedName name="ㅈㄷ" localSheetId="0" hidden="1">{#N/A,#N/A,FALSE,"물량산출"}</definedName>
    <definedName name="ㅈㄷ" hidden="1">{#N/A,#N/A,FALSE,"물량산출"}</definedName>
    <definedName name="ㅈㄷㅈㄱㅈㅂ" localSheetId="5" hidden="1">{#N/A,#N/A,FALSE,"갑지";#N/A,#N/A,FALSE,"개요";#N/A,#N/A,FALSE,"비목별";#N/A,#N/A,FALSE,"건물별";#N/A,#N/A,FALSE,"기구표";#N/A,#N/A,FALSE,"직원투입"}</definedName>
    <definedName name="ㅈㄷㅈㄱㅈㅂ" localSheetId="3" hidden="1">{#N/A,#N/A,FALSE,"갑지";#N/A,#N/A,FALSE,"개요";#N/A,#N/A,FALSE,"비목별";#N/A,#N/A,FALSE,"건물별";#N/A,#N/A,FALSE,"기구표";#N/A,#N/A,FALSE,"직원투입"}</definedName>
    <definedName name="ㅈㄷㅈㄱㅈㅂ" localSheetId="4" hidden="1">{#N/A,#N/A,FALSE,"갑지";#N/A,#N/A,FALSE,"개요";#N/A,#N/A,FALSE,"비목별";#N/A,#N/A,FALSE,"건물별";#N/A,#N/A,FALSE,"기구표";#N/A,#N/A,FALSE,"직원투입"}</definedName>
    <definedName name="ㅈㄷㅈㄱㅈㅂ" localSheetId="0" hidden="1">{#N/A,#N/A,FALSE,"갑지";#N/A,#N/A,FALSE,"개요";#N/A,#N/A,FALSE,"비목별";#N/A,#N/A,FALSE,"건물별";#N/A,#N/A,FALSE,"기구표";#N/A,#N/A,FALSE,"직원투입"}</definedName>
    <definedName name="ㅈㄷㅈㄱㅈㅂ" hidden="1">{#N/A,#N/A,FALSE,"갑지";#N/A,#N/A,FALSE,"개요";#N/A,#N/A,FALSE,"비목별";#N/A,#N/A,FALSE,"건물별";#N/A,#N/A,FALSE,"기구표";#N/A,#N/A,FALSE,"직원투입"}</definedName>
    <definedName name="ㅈㅈㅈ" localSheetId="5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ㅈㅈㅈ" localSheetId="3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ㅈㅈㅈ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ㅈㅈㅈ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ㅈㅈㅈ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저층부공내역" localSheetId="5" hidden="1">{#N/A,#N/A,FALSE,"估價單  (3)"}</definedName>
    <definedName name="저층부공내역" localSheetId="3" hidden="1">{#N/A,#N/A,FALSE,"估價單  (3)"}</definedName>
    <definedName name="저층부공내역" localSheetId="4" hidden="1">{#N/A,#N/A,FALSE,"估價單  (3)"}</definedName>
    <definedName name="저층부공내역" localSheetId="0" hidden="1">{#N/A,#N/A,FALSE,"估價單  (3)"}</definedName>
    <definedName name="저층부공내역" hidden="1">{#N/A,#N/A,FALSE,"估價單  (3)"}</definedName>
    <definedName name="저층부금액" localSheetId="5" hidden="1">{#N/A,#N/A,FALSE,"估價單  (3)"}</definedName>
    <definedName name="저층부금액" localSheetId="3" hidden="1">{#N/A,#N/A,FALSE,"估價單  (3)"}</definedName>
    <definedName name="저층부금액" localSheetId="4" hidden="1">{#N/A,#N/A,FALSE,"估價單  (3)"}</definedName>
    <definedName name="저층부금액" localSheetId="0" hidden="1">{#N/A,#N/A,FALSE,"估價單  (3)"}</definedName>
    <definedName name="저층부금액" hidden="1">{#N/A,#N/A,FALSE,"估價單  (3)"}</definedName>
    <definedName name="저층부금액1" localSheetId="5" hidden="1">{#N/A,#N/A,FALSE,"估價單  (3)"}</definedName>
    <definedName name="저층부금액1" localSheetId="3" hidden="1">{#N/A,#N/A,FALSE,"估價單  (3)"}</definedName>
    <definedName name="저층부금액1" localSheetId="4" hidden="1">{#N/A,#N/A,FALSE,"估價單  (3)"}</definedName>
    <definedName name="저층부금액1" localSheetId="0" hidden="1">{#N/A,#N/A,FALSE,"估價單  (3)"}</definedName>
    <definedName name="저층부금액1" hidden="1">{#N/A,#N/A,FALSE,"估價單  (3)"}</definedName>
    <definedName name="적정분양가" localSheetId="5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적정분양가" localSheetId="3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적정분양가" localSheetId="4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적정분양가" localSheetId="0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적정분양가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전자CF" localSheetId="5" hidden="1">{#N/A,#N/A,FALSE,"지침";#N/A,#N/A,FALSE,"환경분석";#N/A,#N/A,FALSE,"Sheet16"}</definedName>
    <definedName name="전자CF" localSheetId="3" hidden="1">{#N/A,#N/A,FALSE,"지침";#N/A,#N/A,FALSE,"환경분석";#N/A,#N/A,FALSE,"Sheet16"}</definedName>
    <definedName name="전자CF" localSheetId="4" hidden="1">{#N/A,#N/A,FALSE,"지침";#N/A,#N/A,FALSE,"환경분석";#N/A,#N/A,FALSE,"Sheet16"}</definedName>
    <definedName name="전자CF" localSheetId="0" hidden="1">{#N/A,#N/A,FALSE,"지침";#N/A,#N/A,FALSE,"환경분석";#N/A,#N/A,FALSE,"Sheet16"}</definedName>
    <definedName name="전자CF" hidden="1">{#N/A,#N/A,FALSE,"지침";#N/A,#N/A,FALSE,"환경분석";#N/A,#N/A,FALSE,"Sheet16"}</definedName>
    <definedName name="제출2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경집계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경집계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경집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경집계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경집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사가" localSheetId="5" hidden="1">[21]BID!#REF!</definedName>
    <definedName name="조사가" localSheetId="3" hidden="1">[22]BID!#REF!</definedName>
    <definedName name="조사가" localSheetId="4" hidden="1">[21]BID!#REF!</definedName>
    <definedName name="조사가" hidden="1">[23]BID!#REF!</definedName>
    <definedName name="종합청사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주" localSheetId="5" hidden="1">{#N/A,#N/A,FALSE,"지침";#N/A,#N/A,FALSE,"환경분석";#N/A,#N/A,FALSE,"Sheet16"}</definedName>
    <definedName name="주" localSheetId="3" hidden="1">{#N/A,#N/A,FALSE,"지침";#N/A,#N/A,FALSE,"환경분석";#N/A,#N/A,FALSE,"Sheet16"}</definedName>
    <definedName name="주" localSheetId="4" hidden="1">{#N/A,#N/A,FALSE,"지침";#N/A,#N/A,FALSE,"환경분석";#N/A,#N/A,FALSE,"Sheet16"}</definedName>
    <definedName name="주" localSheetId="0" hidden="1">{#N/A,#N/A,FALSE,"지침";#N/A,#N/A,FALSE,"환경분석";#N/A,#N/A,FALSE,"Sheet16"}</definedName>
    <definedName name="주" hidden="1">{#N/A,#N/A,FALSE,"지침";#N/A,#N/A,FALSE,"환경분석";#N/A,#N/A,FALSE,"Sheet16"}</definedName>
    <definedName name="집계3" localSheetId="5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집계3" localSheetId="3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집계3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집계3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집계3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철2" localSheetId="5" hidden="1">{#N/A,#N/A,FALSE,"혼합골재"}</definedName>
    <definedName name="철2" localSheetId="3" hidden="1">{#N/A,#N/A,FALSE,"혼합골재"}</definedName>
    <definedName name="철2" localSheetId="4" hidden="1">{#N/A,#N/A,FALSE,"혼합골재"}</definedName>
    <definedName name="철2" localSheetId="0" hidden="1">{#N/A,#N/A,FALSE,"혼합골재"}</definedName>
    <definedName name="철2" hidden="1">{#N/A,#N/A,FALSE,"혼합골재"}</definedName>
    <definedName name="철콘부대외" localSheetId="5" hidden="1">{#N/A,#N/A,FALSE,"Sheet1"}</definedName>
    <definedName name="철콘부대외" localSheetId="3" hidden="1">{#N/A,#N/A,FALSE,"Sheet1"}</definedName>
    <definedName name="철콘부대외" localSheetId="4" hidden="1">{#N/A,#N/A,FALSE,"Sheet1"}</definedName>
    <definedName name="철콘부대외" localSheetId="0" hidden="1">{#N/A,#N/A,FALSE,"Sheet1"}</definedName>
    <definedName name="철콘부대외" hidden="1">{#N/A,#N/A,FALSE,"Sheet1"}</definedName>
    <definedName name="총공" localSheetId="5" hidden="1">{#N/A,#N/A,FALSE,"운반시간"}</definedName>
    <definedName name="총공" localSheetId="3" hidden="1">{#N/A,#N/A,FALSE,"운반시간"}</definedName>
    <definedName name="총공" localSheetId="4" hidden="1">{#N/A,#N/A,FALSE,"운반시간"}</definedName>
    <definedName name="총공" localSheetId="0" hidden="1">{#N/A,#N/A,FALSE,"운반시간"}</definedName>
    <definedName name="총공" hidden="1">{#N/A,#N/A,FALSE,"운반시간"}</definedName>
    <definedName name="총괄7" localSheetId="5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총괄7" localSheetId="3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총괄7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총괄7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총괄7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총집계" localSheetId="5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총집계" localSheetId="3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총집계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총집계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총집계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출판" localSheetId="5" hidden="1">{#N/A,#N/A,FALSE,"지침";#N/A,#N/A,FALSE,"환경분석";#N/A,#N/A,FALSE,"Sheet16"}</definedName>
    <definedName name="출판" localSheetId="3" hidden="1">{#N/A,#N/A,FALSE,"지침";#N/A,#N/A,FALSE,"환경분석";#N/A,#N/A,FALSE,"Sheet16"}</definedName>
    <definedName name="출판" localSheetId="4" hidden="1">{#N/A,#N/A,FALSE,"지침";#N/A,#N/A,FALSE,"환경분석";#N/A,#N/A,FALSE,"Sheet16"}</definedName>
    <definedName name="출판" localSheetId="0" hidden="1">{#N/A,#N/A,FALSE,"지침";#N/A,#N/A,FALSE,"환경분석";#N/A,#N/A,FALSE,"Sheet16"}</definedName>
    <definedName name="출판" hidden="1">{#N/A,#N/A,FALSE,"지침";#N/A,#N/A,FALSE,"환경분석";#N/A,#N/A,FALSE,"Sheet16"}</definedName>
    <definedName name="카메라" localSheetId="5" hidden="1">{#N/A,#N/A,FALSE,"전력간선"}</definedName>
    <definedName name="카메라" localSheetId="3" hidden="1">{#N/A,#N/A,FALSE,"전력간선"}</definedName>
    <definedName name="카메라" localSheetId="4" hidden="1">{#N/A,#N/A,FALSE,"전력간선"}</definedName>
    <definedName name="카메라" localSheetId="0" hidden="1">{#N/A,#N/A,FALSE,"전력간선"}</definedName>
    <definedName name="카메라" hidden="1">{#N/A,#N/A,FALSE,"전력간선"}</definedName>
    <definedName name="캐쉬" localSheetId="5" hidden="1">{#N/A,#N/A,FALSE,"지침";#N/A,#N/A,FALSE,"환경분석";#N/A,#N/A,FALSE,"Sheet16"}</definedName>
    <definedName name="캐쉬" localSheetId="3" hidden="1">{#N/A,#N/A,FALSE,"지침";#N/A,#N/A,FALSE,"환경분석";#N/A,#N/A,FALSE,"Sheet16"}</definedName>
    <definedName name="캐쉬" localSheetId="4" hidden="1">{#N/A,#N/A,FALSE,"지침";#N/A,#N/A,FALSE,"환경분석";#N/A,#N/A,FALSE,"Sheet16"}</definedName>
    <definedName name="캐쉬" localSheetId="0" hidden="1">{#N/A,#N/A,FALSE,"지침";#N/A,#N/A,FALSE,"환경분석";#N/A,#N/A,FALSE,"Sheet16"}</definedName>
    <definedName name="캐쉬" hidden="1">{#N/A,#N/A,FALSE,"지침";#N/A,#N/A,FALSE,"환경분석";#N/A,#N/A,FALSE,"Sheet16"}</definedName>
    <definedName name="캐터링2" localSheetId="5" hidden="1">{#N/A,#N/A,TRUE,"사업자등록증 (2)"}</definedName>
    <definedName name="캐터링2" localSheetId="3" hidden="1">{#N/A,#N/A,TRUE,"사업자등록증 (2)"}</definedName>
    <definedName name="캐터링2" localSheetId="4" hidden="1">{#N/A,#N/A,TRUE,"사업자등록증 (2)"}</definedName>
    <definedName name="캐터링2" localSheetId="0" hidden="1">{#N/A,#N/A,TRUE,"사업자등록증 (2)"}</definedName>
    <definedName name="캐터링2" hidden="1">{#N/A,#N/A,TRUE,"사업자등록증 (2)"}</definedName>
    <definedName name="토" localSheetId="5" hidden="1">[21]BID!$A$1:$A$47</definedName>
    <definedName name="토" localSheetId="3" hidden="1">[22]BID!$A$1:$A$47</definedName>
    <definedName name="토" localSheetId="4" hidden="1">[21]BID!$A$1:$A$47</definedName>
    <definedName name="토" hidden="1">[23]BID!$A$1:$A$47</definedName>
    <definedName name="토건공사비대비r" localSheetId="5" hidden="1">{"'장비'!$A$3:$M$12"}</definedName>
    <definedName name="토건공사비대비r" localSheetId="3" hidden="1">{"'장비'!$A$3:$M$12"}</definedName>
    <definedName name="토건공사비대비r" localSheetId="4" hidden="1">{"'장비'!$A$3:$M$12"}</definedName>
    <definedName name="토건공사비대비r" localSheetId="0" hidden="1">{"'장비'!$A$3:$M$12"}</definedName>
    <definedName name="토건공사비대비r" hidden="1">{"'장비'!$A$3:$M$12"}</definedName>
    <definedName name="토건업체" localSheetId="5" hidden="1">{"'장비'!$A$3:$M$12"}</definedName>
    <definedName name="토건업체" localSheetId="3" hidden="1">{"'장비'!$A$3:$M$12"}</definedName>
    <definedName name="토건업체" localSheetId="4" hidden="1">{"'장비'!$A$3:$M$12"}</definedName>
    <definedName name="토건업체" localSheetId="0" hidden="1">{"'장비'!$A$3:$M$12"}</definedName>
    <definedName name="토건업체" hidden="1">{"'장비'!$A$3:$M$12"}</definedName>
    <definedName name="토건집계표r" localSheetId="5" hidden="1">{"'장비'!$A$3:$M$12"}</definedName>
    <definedName name="토건집계표r" localSheetId="3" hidden="1">{"'장비'!$A$3:$M$12"}</definedName>
    <definedName name="토건집계표r" localSheetId="4" hidden="1">{"'장비'!$A$3:$M$12"}</definedName>
    <definedName name="토건집계표r" localSheetId="0" hidden="1">{"'장비'!$A$3:$M$12"}</definedName>
    <definedName name="토건집계표r" hidden="1">{"'장비'!$A$3:$M$12"}</definedName>
    <definedName name="토공2" localSheetId="5" hidden="1">{#N/A,#N/A,FALSE,"2~8번"}</definedName>
    <definedName name="토공2" localSheetId="3" hidden="1">{#N/A,#N/A,FALSE,"2~8번"}</definedName>
    <definedName name="토공2" localSheetId="4" hidden="1">{#N/A,#N/A,FALSE,"2~8번"}</definedName>
    <definedName name="토공2" localSheetId="0" hidden="1">{#N/A,#N/A,FALSE,"2~8번"}</definedName>
    <definedName name="토공2" hidden="1">{#N/A,#N/A,FALSE,"2~8번"}</definedName>
    <definedName name="토공전체" localSheetId="5" hidden="1">{#N/A,#N/A,FALSE,"운반시간"}</definedName>
    <definedName name="토공전체" localSheetId="3" hidden="1">{#N/A,#N/A,FALSE,"운반시간"}</definedName>
    <definedName name="토공전체" localSheetId="4" hidden="1">{#N/A,#N/A,FALSE,"운반시간"}</definedName>
    <definedName name="토공전체" localSheetId="0" hidden="1">{#N/A,#N/A,FALSE,"운반시간"}</definedName>
    <definedName name="토공전체" hidden="1">{#N/A,#N/A,FALSE,"운반시간"}</definedName>
    <definedName name="토목설계" localSheetId="5" hidden="1">{#N/A,#N/A,FALSE,"골재소요량";#N/A,#N/A,FALSE,"골재소요량"}</definedName>
    <definedName name="토목설계" localSheetId="3" hidden="1">{#N/A,#N/A,FALSE,"골재소요량";#N/A,#N/A,FALSE,"골재소요량"}</definedName>
    <definedName name="토목설계" localSheetId="4" hidden="1">{#N/A,#N/A,FALSE,"골재소요량";#N/A,#N/A,FALSE,"골재소요량"}</definedName>
    <definedName name="토목설계" localSheetId="0" hidden="1">{#N/A,#N/A,FALSE,"골재소요량";#N/A,#N/A,FALSE,"골재소요량"}</definedName>
    <definedName name="토목설계" hidden="1">{#N/A,#N/A,FALSE,"골재소요량";#N/A,#N/A,FALSE,"골재소요량"}</definedName>
    <definedName name="통합" localSheetId="5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통합" localSheetId="3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통합" localSheetId="4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통합" localSheetId="0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통합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투찰예정가50" localSheetId="5" hidden="1">{"'장비'!$A$3:$M$12"}</definedName>
    <definedName name="투찰예정가50" localSheetId="3" hidden="1">{"'장비'!$A$3:$M$12"}</definedName>
    <definedName name="투찰예정가50" localSheetId="4" hidden="1">{"'장비'!$A$3:$M$12"}</definedName>
    <definedName name="투찰예정가50" localSheetId="0" hidden="1">{"'장비'!$A$3:$M$12"}</definedName>
    <definedName name="투찰예정가50" hidden="1">{"'장비'!$A$3:$M$12"}</definedName>
    <definedName name="투찰예정본부장" localSheetId="5" hidden="1">{"'장비'!$A$3:$M$12"}</definedName>
    <definedName name="투찰예정본부장" localSheetId="3" hidden="1">{"'장비'!$A$3:$M$12"}</definedName>
    <definedName name="투찰예정본부장" localSheetId="4" hidden="1">{"'장비'!$A$3:$M$12"}</definedName>
    <definedName name="투찰예정본부장" localSheetId="0" hidden="1">{"'장비'!$A$3:$M$12"}</definedName>
    <definedName name="투찰예정본부장" hidden="1">{"'장비'!$A$3:$M$12"}</definedName>
    <definedName name="팔" localSheetId="5" hidden="1">[21]BID!$A$1:$A$1714</definedName>
    <definedName name="팔" localSheetId="3" hidden="1">[22]BID!$A$1:$A$1714</definedName>
    <definedName name="팔" localSheetId="4" hidden="1">[21]BID!$A$1:$A$1714</definedName>
    <definedName name="팔" hidden="1">[23]BID!$A$1:$A$1714</definedName>
    <definedName name="포장2월ocf" localSheetId="5" hidden="1">{#N/A,#N/A,FALSE,"지침";#N/A,#N/A,FALSE,"환경분석";#N/A,#N/A,FALSE,"Sheet16"}</definedName>
    <definedName name="포장2월ocf" localSheetId="3" hidden="1">{#N/A,#N/A,FALSE,"지침";#N/A,#N/A,FALSE,"환경분석";#N/A,#N/A,FALSE,"Sheet16"}</definedName>
    <definedName name="포장2월ocf" localSheetId="4" hidden="1">{#N/A,#N/A,FALSE,"지침";#N/A,#N/A,FALSE,"환경분석";#N/A,#N/A,FALSE,"Sheet16"}</definedName>
    <definedName name="포장2월ocf" localSheetId="0" hidden="1">{#N/A,#N/A,FALSE,"지침";#N/A,#N/A,FALSE,"환경분석";#N/A,#N/A,FALSE,"Sheet16"}</definedName>
    <definedName name="포장2월ocf" hidden="1">{#N/A,#N/A,FALSE,"지침";#N/A,#N/A,FALSE,"환경분석";#N/A,#N/A,FALSE,"Sheet16"}</definedName>
    <definedName name="포장ocf" localSheetId="5" hidden="1">{#N/A,#N/A,FALSE,"지침";#N/A,#N/A,FALSE,"환경분석";#N/A,#N/A,FALSE,"Sheet16"}</definedName>
    <definedName name="포장ocf" localSheetId="3" hidden="1">{#N/A,#N/A,FALSE,"지침";#N/A,#N/A,FALSE,"환경분석";#N/A,#N/A,FALSE,"Sheet16"}</definedName>
    <definedName name="포장ocf" localSheetId="4" hidden="1">{#N/A,#N/A,FALSE,"지침";#N/A,#N/A,FALSE,"환경분석";#N/A,#N/A,FALSE,"Sheet16"}</definedName>
    <definedName name="포장ocf" localSheetId="0" hidden="1">{#N/A,#N/A,FALSE,"지침";#N/A,#N/A,FALSE,"환경분석";#N/A,#N/A,FALSE,"Sheet16"}</definedName>
    <definedName name="포장ocf" hidden="1">{#N/A,#N/A,FALSE,"지침";#N/A,#N/A,FALSE,"환경분석";#N/A,#N/A,FALSE,"Sheet16"}</definedName>
    <definedName name="표지" localSheetId="5" hidden="1">{#N/A,#N/A,TRUE,"Basic";#N/A,#N/A,TRUE,"EXT-TABLE";#N/A,#N/A,TRUE,"STEEL";#N/A,#N/A,TRUE,"INT-Table";#N/A,#N/A,TRUE,"STEEL";#N/A,#N/A,TRUE,"Door"}</definedName>
    <definedName name="표지" localSheetId="3" hidden="1">{#N/A,#N/A,TRUE,"Basic";#N/A,#N/A,TRUE,"EXT-TABLE";#N/A,#N/A,TRUE,"STEEL";#N/A,#N/A,TRUE,"INT-Table";#N/A,#N/A,TRUE,"STEEL";#N/A,#N/A,TRUE,"Door"}</definedName>
    <definedName name="표지" localSheetId="4" hidden="1">{#N/A,#N/A,TRUE,"Basic";#N/A,#N/A,TRUE,"EXT-TABLE";#N/A,#N/A,TRUE,"STEEL";#N/A,#N/A,TRUE,"INT-Table";#N/A,#N/A,TRUE,"STEEL";#N/A,#N/A,TRUE,"Door"}</definedName>
    <definedName name="표지" localSheetId="0" hidden="1">{#N/A,#N/A,TRUE,"Basic";#N/A,#N/A,TRUE,"EXT-TABLE";#N/A,#N/A,TRUE,"STEEL";#N/A,#N/A,TRUE,"INT-Table";#N/A,#N/A,TRUE,"STEEL";#N/A,#N/A,TRUE,"Door"}</definedName>
    <definedName name="표지" hidden="1">{#N/A,#N/A,TRUE,"Basic";#N/A,#N/A,TRUE,"EXT-TABLE";#N/A,#N/A,TRUE,"STEEL";#N/A,#N/A,TRUE,"INT-Table";#N/A,#N/A,TRUE,"STEEL";#N/A,#N/A,TRUE,"Door"}</definedName>
    <definedName name="표지2" localSheetId="5" hidden="1">#REF!</definedName>
    <definedName name="표지2" localSheetId="3" hidden="1">#REF!</definedName>
    <definedName name="표지2" localSheetId="4" hidden="1">#REF!</definedName>
    <definedName name="표지2" localSheetId="0" hidden="1">#REF!</definedName>
    <definedName name="표지2" hidden="1">#REF!</definedName>
    <definedName name="ㅎㅎㅎ" localSheetId="5" hidden="1">{#N/A,#N/A,FALSE,"지침";#N/A,#N/A,FALSE,"환경분석";#N/A,#N/A,FALSE,"Sheet16"}</definedName>
    <definedName name="ㅎㅎㅎ" localSheetId="3" hidden="1">{#N/A,#N/A,FALSE,"지침";#N/A,#N/A,FALSE,"환경분석";#N/A,#N/A,FALSE,"Sheet16"}</definedName>
    <definedName name="ㅎㅎㅎ" localSheetId="4" hidden="1">{#N/A,#N/A,FALSE,"지침";#N/A,#N/A,FALSE,"환경분석";#N/A,#N/A,FALSE,"Sheet16"}</definedName>
    <definedName name="ㅎㅎㅎ" localSheetId="0" hidden="1">{#N/A,#N/A,FALSE,"지침";#N/A,#N/A,FALSE,"환경분석";#N/A,#N/A,FALSE,"Sheet16"}</definedName>
    <definedName name="ㅎㅎㅎ" hidden="1">{#N/A,#N/A,FALSE,"지침";#N/A,#N/A,FALSE,"환경분석";#N/A,#N/A,FALSE,"Sheet16"}</definedName>
    <definedName name="ㅎㅎㅎㅎ" localSheetId="5" hidden="1">{#N/A,#N/A,FALSE,"지침";#N/A,#N/A,FALSE,"환경분석";#N/A,#N/A,FALSE,"Sheet16"}</definedName>
    <definedName name="ㅎㅎㅎㅎ" localSheetId="3" hidden="1">{#N/A,#N/A,FALSE,"지침";#N/A,#N/A,FALSE,"환경분석";#N/A,#N/A,FALSE,"Sheet16"}</definedName>
    <definedName name="ㅎㅎㅎㅎ" localSheetId="4" hidden="1">{#N/A,#N/A,FALSE,"지침";#N/A,#N/A,FALSE,"환경분석";#N/A,#N/A,FALSE,"Sheet16"}</definedName>
    <definedName name="ㅎㅎㅎㅎ" localSheetId="0" hidden="1">{#N/A,#N/A,FALSE,"지침";#N/A,#N/A,FALSE,"환경분석";#N/A,#N/A,FALSE,"Sheet16"}</definedName>
    <definedName name="ㅎㅎㅎㅎ" hidden="1">{#N/A,#N/A,FALSE,"지침";#N/A,#N/A,FALSE,"환경분석";#N/A,#N/A,FALSE,"Sheet16"}</definedName>
    <definedName name="하" localSheetId="5" hidden="1">{#N/A,#N/A,FALSE,"지침";#N/A,#N/A,FALSE,"환경분석";#N/A,#N/A,FALSE,"Sheet16"}</definedName>
    <definedName name="하" localSheetId="3" hidden="1">{#N/A,#N/A,FALSE,"지침";#N/A,#N/A,FALSE,"환경분석";#N/A,#N/A,FALSE,"Sheet16"}</definedName>
    <definedName name="하" localSheetId="4" hidden="1">{#N/A,#N/A,FALSE,"지침";#N/A,#N/A,FALSE,"환경분석";#N/A,#N/A,FALSE,"Sheet16"}</definedName>
    <definedName name="하" localSheetId="0" hidden="1">{#N/A,#N/A,FALSE,"지침";#N/A,#N/A,FALSE,"환경분석";#N/A,#N/A,FALSE,"Sheet16"}</definedName>
    <definedName name="하" hidden="1">{#N/A,#N/A,FALSE,"지침";#N/A,#N/A,FALSE,"환경분석";#N/A,#N/A,FALSE,"Sheet16"}</definedName>
    <definedName name="하늘" localSheetId="5" hidden="1">{#N/A,#N/A,FALSE,"물량산출"}</definedName>
    <definedName name="하늘" localSheetId="3" hidden="1">{#N/A,#N/A,FALSE,"물량산출"}</definedName>
    <definedName name="하늘" localSheetId="4" hidden="1">{#N/A,#N/A,FALSE,"물량산출"}</definedName>
    <definedName name="하늘" localSheetId="0" hidden="1">{#N/A,#N/A,FALSE,"물량산출"}</definedName>
    <definedName name="하늘" hidden="1">{#N/A,#N/A,FALSE,"물량산출"}</definedName>
    <definedName name="하도급보증1" localSheetId="5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하도급보증1" localSheetId="3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하도급보증1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하도급보증1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하도급보증1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하도급일반조건2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급일반조건2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급일반조건2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급일반조건2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급일반조건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내역" localSheetId="5" hidden="1">{#N/A,#N/A,FALSE,"전력간선"}</definedName>
    <definedName name="하도내역" localSheetId="3" hidden="1">{#N/A,#N/A,FALSE,"전력간선"}</definedName>
    <definedName name="하도내역" localSheetId="4" hidden="1">{#N/A,#N/A,FALSE,"전력간선"}</definedName>
    <definedName name="하도내역" localSheetId="0" hidden="1">{#N/A,#N/A,FALSE,"전력간선"}</definedName>
    <definedName name="하도내역" hidden="1">{#N/A,#N/A,FALSE,"전력간선"}</definedName>
    <definedName name="하도사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헤르메스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헤르메스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헤르메스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헤르메스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헤르메스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호이스느" localSheetId="5" hidden="1">{#N/A,#N/A,FALSE,"물량산출"}</definedName>
    <definedName name="호이스느" localSheetId="3" hidden="1">{#N/A,#N/A,FALSE,"물량산출"}</definedName>
    <definedName name="호이스느" localSheetId="4" hidden="1">{#N/A,#N/A,FALSE,"물량산출"}</definedName>
    <definedName name="호이스느" localSheetId="0" hidden="1">{#N/A,#N/A,FALSE,"물량산출"}</definedName>
    <definedName name="호이스느" hidden="1">{#N/A,#N/A,FALSE,"물량산출"}</definedName>
    <definedName name="호ㅓㅕㅏ6ㅅ서ㅛㅓ" localSheetId="5" hidden="1">[21]BID!#REF!</definedName>
    <definedName name="호ㅓㅕㅏ6ㅅ서ㅛㅓ" localSheetId="3" hidden="1">[22]BID!#REF!</definedName>
    <definedName name="호ㅓㅕㅏ6ㅅ서ㅛㅓ" localSheetId="4" hidden="1">[21]BID!#REF!</definedName>
    <definedName name="호ㅓㅕㅏ6ㅅ서ㅛㅓ" hidden="1">[23]BID!#REF!</definedName>
    <definedName name="ㅐㅐㅐ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ㄴㄱ" localSheetId="5" hidden="1">[21]BID!$A$1:$A$4</definedName>
    <definedName name="ㅓㄴㄱ" localSheetId="3" hidden="1">[22]BID!$A$1:$A$4</definedName>
    <definedName name="ㅓㄴㄱ" localSheetId="4" hidden="1">[21]BID!$A$1:$A$4</definedName>
    <definedName name="ㅓㄴㄱ" hidden="1">[23]BID!$A$1:$A$4</definedName>
    <definedName name="ㅔㅔ" localSheetId="5" hidden="1">[21]BID!#REF!</definedName>
    <definedName name="ㅔㅔ" localSheetId="3" hidden="1">[22]BID!#REF!</definedName>
    <definedName name="ㅔㅔ" localSheetId="4" hidden="1">[21]BID!#REF!</definedName>
    <definedName name="ㅔㅔ" hidden="1">[23]BID!#REF!</definedName>
    <definedName name="ㅕ겨겨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홓ㅎ로" localSheetId="5" hidden="1">{"'장비'!$A$3:$M$12"}</definedName>
    <definedName name="ㅗ홓ㅎ로" localSheetId="3" hidden="1">{"'장비'!$A$3:$M$12"}</definedName>
    <definedName name="ㅗ홓ㅎ로" localSheetId="4" hidden="1">{"'장비'!$A$3:$M$12"}</definedName>
    <definedName name="ㅗ홓ㅎ로" localSheetId="0" hidden="1">{"'장비'!$A$3:$M$12"}</definedName>
    <definedName name="ㅗ홓ㅎ로" hidden="1">{"'장비'!$A$3:$M$12"}</definedName>
    <definedName name="ㅗㅗㅗ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ㅗㅗ" localSheetId="5" hidden="1">{"'장비'!$A$3:$M$12"}</definedName>
    <definedName name="ㅗㅗㅗㅗㅗ" localSheetId="3" hidden="1">{"'장비'!$A$3:$M$12"}</definedName>
    <definedName name="ㅗㅗㅗㅗㅗ" localSheetId="4" hidden="1">{"'장비'!$A$3:$M$12"}</definedName>
    <definedName name="ㅗㅗㅗㅗㅗ" localSheetId="0" hidden="1">{"'장비'!$A$3:$M$12"}</definedName>
    <definedName name="ㅗㅗㅗㅗㅗ" hidden="1">{"'장비'!$A$3:$M$12"}</definedName>
    <definedName name="ㅛ" localSheetId="5" hidden="1">{"'장비'!$A$3:$M$12"}</definedName>
    <definedName name="ㅛ" localSheetId="3" hidden="1">{"'장비'!$A$3:$M$12"}</definedName>
    <definedName name="ㅛ" localSheetId="4" hidden="1">{"'장비'!$A$3:$M$12"}</definedName>
    <definedName name="ㅛ" localSheetId="0" hidden="1">{"'장비'!$A$3:$M$12"}</definedName>
    <definedName name="ㅛ" hidden="1">{"'장비'!$A$3:$M$12"}</definedName>
    <definedName name="ㅛㅛㅛ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localSheetId="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ㅠㅠ" localSheetId="5" hidden="1">{#N/A,#N/A,FALSE,"포장2"}</definedName>
    <definedName name="ㅠㅠ" localSheetId="3" hidden="1">{#N/A,#N/A,FALSE,"포장2"}</definedName>
    <definedName name="ㅠㅠ" localSheetId="4" hidden="1">{#N/A,#N/A,FALSE,"포장2"}</definedName>
    <definedName name="ㅠㅠ" localSheetId="0" hidden="1">{#N/A,#N/A,FALSE,"포장2"}</definedName>
    <definedName name="ㅠㅠ" hidden="1">{#N/A,#N/A,FALSE,"포장2"}</definedName>
    <definedName name="ㅠㅠㅠ" localSheetId="5" hidden="1">{#N/A,#N/A,FALSE,"지침";#N/A,#N/A,FALSE,"환경분석";#N/A,#N/A,FALSE,"Sheet16"}</definedName>
    <definedName name="ㅠㅠㅠ" localSheetId="3" hidden="1">{#N/A,#N/A,FALSE,"지침";#N/A,#N/A,FALSE,"환경분석";#N/A,#N/A,FALSE,"Sheet16"}</definedName>
    <definedName name="ㅠㅠㅠ" localSheetId="4" hidden="1">{#N/A,#N/A,FALSE,"지침";#N/A,#N/A,FALSE,"환경분석";#N/A,#N/A,FALSE,"Sheet16"}</definedName>
    <definedName name="ㅠㅠㅠ" localSheetId="0" hidden="1">{#N/A,#N/A,FALSE,"지침";#N/A,#N/A,FALSE,"환경분석";#N/A,#N/A,FALSE,"Sheet16"}</definedName>
    <definedName name="ㅠㅠㅠ" hidden="1">{#N/A,#N/A,FALSE,"지침";#N/A,#N/A,FALSE,"환경분석";#N/A,#N/A,FALSE,"Sheet16"}</definedName>
    <definedName name="ㅡㅡㅡ" localSheetId="5" hidden="1">{#N/A,#N/A,FALSE,"포장단가"}</definedName>
    <definedName name="ㅡㅡㅡ" localSheetId="3" hidden="1">{#N/A,#N/A,FALSE,"포장단가"}</definedName>
    <definedName name="ㅡㅡㅡ" localSheetId="4" hidden="1">{#N/A,#N/A,FALSE,"포장단가"}</definedName>
    <definedName name="ㅡㅡㅡ" localSheetId="0" hidden="1">{#N/A,#N/A,FALSE,"포장단가"}</definedName>
    <definedName name="ㅡㅡㅡ" hidden="1">{#N/A,#N/A,FALSE,"포장단가"}</definedName>
    <definedName name="ㅡㅡㅡㅡㅡ" localSheetId="5" hidden="1">{#N/A,#N/A,FALSE,"지침";#N/A,#N/A,FALSE,"환경분석";#N/A,#N/A,FALSE,"Sheet16"}</definedName>
    <definedName name="ㅡㅡㅡㅡㅡ" localSheetId="3" hidden="1">{#N/A,#N/A,FALSE,"지침";#N/A,#N/A,FALSE,"환경분석";#N/A,#N/A,FALSE,"Sheet16"}</definedName>
    <definedName name="ㅡㅡㅡㅡㅡ" localSheetId="4" hidden="1">{#N/A,#N/A,FALSE,"지침";#N/A,#N/A,FALSE,"환경분석";#N/A,#N/A,FALSE,"Sheet16"}</definedName>
    <definedName name="ㅡㅡㅡㅡㅡ" localSheetId="0" hidden="1">{#N/A,#N/A,FALSE,"지침";#N/A,#N/A,FALSE,"환경분석";#N/A,#N/A,FALSE,"Sheet16"}</definedName>
    <definedName name="ㅡㅡㅡㅡㅡ" hidden="1">{#N/A,#N/A,FALSE,"지침";#N/A,#N/A,FALSE,"환경분석";#N/A,#N/A,FALSE,"Sheet16"}</definedName>
    <definedName name="估價單" localSheetId="5" hidden="1">{#N/A,#N/A,FALSE,"估價單  (3)"}</definedName>
    <definedName name="估價單" localSheetId="3" hidden="1">{#N/A,#N/A,FALSE,"估價單  (3)"}</definedName>
    <definedName name="估價單" localSheetId="4" hidden="1">{#N/A,#N/A,FALSE,"估價單  (3)"}</definedName>
    <definedName name="估價單" localSheetId="0" hidden="1">{#N/A,#N/A,FALSE,"估價單  (3)"}</definedName>
    <definedName name="估價單" hidden="1">{#N/A,#N/A,FALSE,"估價單  (3)"}</definedName>
    <definedName name="成本" localSheetId="5" hidden="1">{#N/A,#N/A,FALSE,"估價單  (3)"}</definedName>
    <definedName name="成本" localSheetId="3" hidden="1">{#N/A,#N/A,FALSE,"估價單  (3)"}</definedName>
    <definedName name="成本" localSheetId="4" hidden="1">{#N/A,#N/A,FALSE,"估價單  (3)"}</definedName>
    <definedName name="成本" localSheetId="0" hidden="1">{#N/A,#N/A,FALSE,"估價單  (3)"}</definedName>
    <definedName name="成本" hidden="1">{#N/A,#N/A,FALSE,"估價單  (3)"}</definedName>
    <definedName name="汇总" localSheetId="5" hidden="1">{#N/A,#N/A,FALSE,"估價單  (3)"}</definedName>
    <definedName name="汇总" localSheetId="3" hidden="1">{#N/A,#N/A,FALSE,"估價單  (3)"}</definedName>
    <definedName name="汇总" localSheetId="4" hidden="1">{#N/A,#N/A,FALSE,"估價單  (3)"}</definedName>
    <definedName name="汇总" localSheetId="0" hidden="1">{#N/A,#N/A,FALSE,"估價單  (3)"}</definedName>
    <definedName name="汇总" hidden="1">{#N/A,#N/A,FALSE,"估價單  (3)"}</definedName>
    <definedName name="汇总表" localSheetId="5" hidden="1">{#N/A,#N/A,FALSE,"估價單  (3)"}</definedName>
    <definedName name="汇总表" localSheetId="3" hidden="1">{#N/A,#N/A,FALSE,"估價單  (3)"}</definedName>
    <definedName name="汇总表" localSheetId="4" hidden="1">{#N/A,#N/A,FALSE,"估價單  (3)"}</definedName>
    <definedName name="汇总表" localSheetId="0" hidden="1">{#N/A,#N/A,FALSE,"估價單  (3)"}</definedName>
    <definedName name="汇总表" hidden="1">{#N/A,#N/A,FALSE,"估價單  (3)"}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8" i="4" l="1"/>
  <c r="AA8" i="4"/>
  <c r="AB8" i="4"/>
  <c r="Z9" i="4"/>
  <c r="AA9" i="4"/>
  <c r="AB9" i="4"/>
  <c r="Z10" i="4"/>
  <c r="AA10" i="4"/>
  <c r="AB10" i="4"/>
  <c r="Z11" i="4"/>
  <c r="AA11" i="4"/>
  <c r="AB11" i="4"/>
  <c r="Z12" i="4"/>
  <c r="AA12" i="4"/>
  <c r="AB12" i="4"/>
  <c r="Z13" i="4"/>
  <c r="AA13" i="4"/>
  <c r="AB13" i="4"/>
  <c r="Z14" i="4"/>
  <c r="AA14" i="4"/>
  <c r="AB14" i="4"/>
  <c r="Z15" i="4"/>
  <c r="AA15" i="4"/>
  <c r="AB15" i="4"/>
  <c r="Z16" i="4"/>
  <c r="AA16" i="4"/>
  <c r="AB16" i="4"/>
  <c r="Z17" i="4"/>
  <c r="AA17" i="4"/>
  <c r="AB17" i="4"/>
  <c r="Z18" i="4"/>
  <c r="AA18" i="4"/>
  <c r="AB18" i="4"/>
  <c r="Z19" i="4"/>
  <c r="AA19" i="4"/>
  <c r="AB19" i="4"/>
  <c r="Z20" i="4"/>
  <c r="AA20" i="4"/>
  <c r="AB20" i="4"/>
  <c r="Z21" i="4"/>
  <c r="AA21" i="4"/>
  <c r="AB21" i="4"/>
  <c r="Z22" i="4"/>
  <c r="AA22" i="4"/>
  <c r="AB22" i="4"/>
  <c r="Z23" i="4"/>
  <c r="AA23" i="4"/>
  <c r="AB23" i="4"/>
  <c r="Z24" i="4"/>
  <c r="AA24" i="4"/>
  <c r="AB24" i="4"/>
  <c r="Z25" i="4"/>
  <c r="AA25" i="4"/>
  <c r="AB25" i="4"/>
  <c r="Z26" i="4"/>
  <c r="AA26" i="4"/>
  <c r="AB26" i="4"/>
  <c r="Z27" i="4"/>
  <c r="AA27" i="4"/>
  <c r="AB27" i="4"/>
  <c r="Z28" i="4"/>
  <c r="AA28" i="4"/>
  <c r="AB28" i="4"/>
  <c r="Z29" i="4"/>
  <c r="AA29" i="4"/>
  <c r="AB29" i="4"/>
  <c r="Z30" i="4"/>
  <c r="AA30" i="4"/>
  <c r="AB30" i="4"/>
  <c r="Z31" i="4"/>
  <c r="AA31" i="4"/>
  <c r="AB31" i="4"/>
  <c r="Z32" i="4"/>
  <c r="AA32" i="4"/>
  <c r="AB32" i="4"/>
  <c r="Z33" i="4"/>
  <c r="AA33" i="4"/>
  <c r="AB33" i="4"/>
  <c r="Z34" i="4"/>
  <c r="AA34" i="4"/>
  <c r="AB34" i="4"/>
  <c r="Z35" i="4"/>
  <c r="AA35" i="4"/>
  <c r="AB35" i="4"/>
  <c r="Z36" i="4"/>
  <c r="AA36" i="4"/>
  <c r="AB36" i="4"/>
  <c r="Z37" i="4"/>
  <c r="AA37" i="4"/>
  <c r="AB37" i="4"/>
  <c r="Z38" i="4"/>
  <c r="AA38" i="4"/>
  <c r="AB38" i="4"/>
  <c r="Z39" i="4"/>
  <c r="AA39" i="4"/>
  <c r="AB39" i="4"/>
  <c r="Z40" i="4"/>
  <c r="AA40" i="4"/>
  <c r="AB40" i="4"/>
  <c r="Z41" i="4"/>
  <c r="AA41" i="4"/>
  <c r="AB41" i="4"/>
  <c r="Z42" i="4"/>
  <c r="AA42" i="4"/>
  <c r="AB42" i="4"/>
  <c r="Z43" i="4"/>
  <c r="AA43" i="4"/>
  <c r="AB43" i="4"/>
  <c r="Z44" i="4"/>
  <c r="AA44" i="4"/>
  <c r="AB44" i="4"/>
  <c r="Z45" i="4"/>
  <c r="AA45" i="4"/>
  <c r="AB45" i="4"/>
  <c r="Z46" i="4"/>
  <c r="AA46" i="4"/>
  <c r="AB46" i="4"/>
  <c r="Z47" i="4"/>
  <c r="AA47" i="4"/>
  <c r="AB47" i="4"/>
  <c r="Z48" i="4"/>
  <c r="AA48" i="4"/>
  <c r="AB48" i="4"/>
  <c r="Z49" i="4"/>
  <c r="AA49" i="4"/>
  <c r="AB49" i="4"/>
  <c r="Z50" i="4"/>
  <c r="AA50" i="4"/>
  <c r="AB50" i="4"/>
  <c r="Z51" i="4"/>
  <c r="AA51" i="4"/>
  <c r="AB51" i="4"/>
  <c r="Z52" i="4"/>
  <c r="AA52" i="4"/>
  <c r="AB52" i="4"/>
  <c r="Z53" i="4"/>
  <c r="AA53" i="4"/>
  <c r="AB53" i="4"/>
  <c r="Z54" i="4"/>
  <c r="AA54" i="4"/>
  <c r="AB54" i="4"/>
  <c r="Z55" i="4"/>
  <c r="AA55" i="4"/>
  <c r="AB55" i="4"/>
  <c r="Z56" i="4"/>
  <c r="AA56" i="4"/>
  <c r="AB56" i="4"/>
  <c r="Z57" i="4"/>
  <c r="AA57" i="4"/>
  <c r="AB57" i="4"/>
  <c r="Z58" i="4"/>
  <c r="AA58" i="4"/>
  <c r="AB58" i="4"/>
  <c r="Z59" i="4"/>
  <c r="AA59" i="4"/>
  <c r="AB59" i="4"/>
  <c r="Z60" i="4"/>
  <c r="AA60" i="4"/>
  <c r="AB60" i="4"/>
  <c r="Z61" i="4"/>
  <c r="AA61" i="4"/>
  <c r="AB61" i="4"/>
  <c r="Z62" i="4"/>
  <c r="AA62" i="4"/>
  <c r="AB62" i="4"/>
  <c r="Z63" i="4"/>
  <c r="AA63" i="4"/>
  <c r="AB63" i="4"/>
  <c r="Z64" i="4"/>
  <c r="AA64" i="4"/>
  <c r="AB64" i="4"/>
  <c r="Z65" i="4"/>
  <c r="AA65" i="4"/>
  <c r="AB65" i="4"/>
  <c r="Z66" i="4"/>
  <c r="AA66" i="4"/>
  <c r="AB66" i="4"/>
  <c r="Z67" i="4"/>
  <c r="AA67" i="4"/>
  <c r="AB67" i="4"/>
  <c r="Z68" i="4"/>
  <c r="AA68" i="4"/>
  <c r="AB68" i="4"/>
  <c r="Z69" i="4"/>
  <c r="AA69" i="4"/>
  <c r="AB69" i="4"/>
  <c r="Z70" i="4"/>
  <c r="AA70" i="4"/>
  <c r="AB70" i="4"/>
  <c r="Z71" i="4"/>
  <c r="AA71" i="4"/>
  <c r="AB71" i="4"/>
  <c r="Z72" i="4"/>
  <c r="AA72" i="4"/>
  <c r="AB72" i="4"/>
  <c r="Z73" i="4"/>
  <c r="AA73" i="4"/>
  <c r="AB73" i="4"/>
  <c r="Z74" i="4"/>
  <c r="AA74" i="4"/>
  <c r="AB74" i="4"/>
  <c r="Z75" i="4"/>
  <c r="AA75" i="4"/>
  <c r="AB75" i="4"/>
  <c r="Z76" i="4"/>
  <c r="AA76" i="4"/>
  <c r="AB76" i="4"/>
  <c r="Z77" i="4"/>
  <c r="AA77" i="4"/>
  <c r="AB77" i="4"/>
  <c r="Z78" i="4"/>
  <c r="AA78" i="4"/>
  <c r="AB78" i="4"/>
  <c r="Z79" i="4"/>
  <c r="AA79" i="4"/>
  <c r="AB79" i="4"/>
  <c r="Z80" i="4"/>
  <c r="AA80" i="4"/>
  <c r="AB80" i="4"/>
  <c r="Z81" i="4"/>
  <c r="AA81" i="4"/>
  <c r="AB81" i="4"/>
  <c r="Z82" i="4"/>
  <c r="AA82" i="4"/>
  <c r="AB82" i="4"/>
  <c r="Z83" i="4"/>
  <c r="AA83" i="4"/>
  <c r="AB83" i="4"/>
  <c r="Z84" i="4"/>
  <c r="AA84" i="4"/>
  <c r="AB84" i="4"/>
  <c r="Z85" i="4"/>
  <c r="AA85" i="4"/>
  <c r="AB85" i="4"/>
  <c r="Z86" i="4"/>
  <c r="AA86" i="4"/>
  <c r="AB86" i="4"/>
  <c r="Z87" i="4"/>
  <c r="AA87" i="4"/>
  <c r="AB87" i="4"/>
  <c r="Z88" i="4"/>
  <c r="AA88" i="4"/>
  <c r="AB88" i="4"/>
  <c r="Z89" i="4"/>
  <c r="AA89" i="4"/>
  <c r="AB89" i="4"/>
  <c r="Z90" i="4"/>
  <c r="AA90" i="4"/>
  <c r="AB90" i="4"/>
  <c r="Z91" i="4"/>
  <c r="AA91" i="4"/>
  <c r="AB91" i="4"/>
  <c r="Z92" i="4"/>
  <c r="AA92" i="4"/>
  <c r="AB92" i="4"/>
  <c r="Z93" i="4"/>
  <c r="AA93" i="4"/>
  <c r="AB93" i="4"/>
  <c r="Z94" i="4"/>
  <c r="AA94" i="4"/>
  <c r="AB94" i="4"/>
  <c r="Z95" i="4"/>
  <c r="AA95" i="4"/>
  <c r="AB95" i="4"/>
  <c r="Z96" i="4"/>
  <c r="AA96" i="4"/>
  <c r="AB96" i="4"/>
  <c r="Z97" i="4"/>
  <c r="AA97" i="4"/>
  <c r="AB97" i="4"/>
  <c r="Z98" i="4"/>
  <c r="AA98" i="4"/>
  <c r="AB98" i="4"/>
  <c r="Z99" i="4"/>
  <c r="AA99" i="4"/>
  <c r="AB99" i="4"/>
  <c r="Z100" i="4"/>
  <c r="AA100" i="4"/>
  <c r="AB100" i="4"/>
  <c r="Z101" i="4"/>
  <c r="AA101" i="4"/>
  <c r="AB101" i="4"/>
  <c r="Z102" i="4"/>
  <c r="AA102" i="4"/>
  <c r="AB102" i="4"/>
  <c r="Z103" i="4"/>
  <c r="AA103" i="4"/>
  <c r="AB103" i="4"/>
  <c r="Z104" i="4"/>
  <c r="AA104" i="4"/>
  <c r="AB104" i="4"/>
  <c r="Z105" i="4"/>
  <c r="AA105" i="4"/>
  <c r="AB105" i="4"/>
  <c r="Z106" i="4"/>
  <c r="AA106" i="4"/>
  <c r="AB106" i="4"/>
  <c r="Z107" i="4"/>
  <c r="AA107" i="4"/>
  <c r="AB107" i="4"/>
  <c r="Z108" i="4"/>
  <c r="AA108" i="4"/>
  <c r="AB108" i="4"/>
  <c r="Z109" i="4"/>
  <c r="AA109" i="4"/>
  <c r="AB109" i="4"/>
  <c r="AA7" i="4"/>
  <c r="AB7" i="4"/>
  <c r="Z7" i="4"/>
  <c r="U8" i="4"/>
  <c r="V8" i="4"/>
  <c r="W8" i="4"/>
  <c r="U9" i="4"/>
  <c r="V9" i="4"/>
  <c r="W9" i="4"/>
  <c r="U10" i="4"/>
  <c r="V10" i="4"/>
  <c r="W10" i="4"/>
  <c r="U11" i="4"/>
  <c r="V11" i="4"/>
  <c r="W11" i="4"/>
  <c r="U12" i="4"/>
  <c r="V12" i="4"/>
  <c r="W12" i="4"/>
  <c r="U13" i="4"/>
  <c r="V13" i="4"/>
  <c r="W13" i="4"/>
  <c r="U14" i="4"/>
  <c r="V14" i="4"/>
  <c r="W14" i="4"/>
  <c r="U15" i="4"/>
  <c r="V15" i="4"/>
  <c r="W15" i="4"/>
  <c r="U16" i="4"/>
  <c r="V16" i="4"/>
  <c r="W16" i="4"/>
  <c r="U17" i="4"/>
  <c r="V17" i="4"/>
  <c r="W17" i="4"/>
  <c r="U18" i="4"/>
  <c r="V18" i="4"/>
  <c r="W18" i="4"/>
  <c r="U19" i="4"/>
  <c r="V19" i="4"/>
  <c r="W19" i="4"/>
  <c r="U20" i="4"/>
  <c r="V20" i="4"/>
  <c r="W20" i="4"/>
  <c r="U21" i="4"/>
  <c r="V21" i="4"/>
  <c r="W21" i="4"/>
  <c r="U22" i="4"/>
  <c r="V22" i="4"/>
  <c r="W22" i="4"/>
  <c r="U23" i="4"/>
  <c r="V23" i="4"/>
  <c r="W23" i="4"/>
  <c r="U24" i="4"/>
  <c r="V24" i="4"/>
  <c r="W24" i="4"/>
  <c r="U25" i="4"/>
  <c r="V25" i="4"/>
  <c r="W25" i="4"/>
  <c r="U26" i="4"/>
  <c r="V26" i="4"/>
  <c r="W26" i="4"/>
  <c r="U27" i="4"/>
  <c r="V27" i="4"/>
  <c r="W27" i="4"/>
  <c r="U28" i="4"/>
  <c r="V28" i="4"/>
  <c r="W28" i="4"/>
  <c r="U29" i="4"/>
  <c r="V29" i="4"/>
  <c r="W29" i="4"/>
  <c r="U30" i="4"/>
  <c r="V30" i="4"/>
  <c r="W30" i="4"/>
  <c r="U31" i="4"/>
  <c r="V31" i="4"/>
  <c r="W31" i="4"/>
  <c r="U32" i="4"/>
  <c r="V32" i="4"/>
  <c r="W32" i="4"/>
  <c r="U33" i="4"/>
  <c r="V33" i="4"/>
  <c r="W33" i="4"/>
  <c r="U34" i="4"/>
  <c r="V34" i="4"/>
  <c r="W34" i="4"/>
  <c r="U35" i="4"/>
  <c r="V35" i="4"/>
  <c r="W35" i="4"/>
  <c r="U36" i="4"/>
  <c r="V36" i="4"/>
  <c r="W36" i="4"/>
  <c r="U37" i="4"/>
  <c r="V37" i="4"/>
  <c r="W37" i="4"/>
  <c r="U38" i="4"/>
  <c r="V38" i="4"/>
  <c r="W38" i="4"/>
  <c r="U39" i="4"/>
  <c r="V39" i="4"/>
  <c r="W39" i="4"/>
  <c r="U40" i="4"/>
  <c r="V40" i="4"/>
  <c r="W40" i="4"/>
  <c r="U41" i="4"/>
  <c r="V41" i="4"/>
  <c r="W41" i="4"/>
  <c r="U42" i="4"/>
  <c r="V42" i="4"/>
  <c r="W42" i="4"/>
  <c r="U43" i="4"/>
  <c r="V43" i="4"/>
  <c r="W43" i="4"/>
  <c r="U44" i="4"/>
  <c r="V44" i="4"/>
  <c r="W44" i="4"/>
  <c r="U45" i="4"/>
  <c r="V45" i="4"/>
  <c r="W45" i="4"/>
  <c r="U46" i="4"/>
  <c r="V46" i="4"/>
  <c r="W46" i="4"/>
  <c r="U47" i="4"/>
  <c r="V47" i="4"/>
  <c r="W47" i="4"/>
  <c r="U48" i="4"/>
  <c r="V48" i="4"/>
  <c r="W48" i="4"/>
  <c r="U49" i="4"/>
  <c r="V49" i="4"/>
  <c r="W49" i="4"/>
  <c r="U50" i="4"/>
  <c r="V50" i="4"/>
  <c r="W50" i="4"/>
  <c r="U51" i="4"/>
  <c r="V51" i="4"/>
  <c r="W51" i="4"/>
  <c r="U52" i="4"/>
  <c r="V52" i="4"/>
  <c r="W52" i="4"/>
  <c r="U53" i="4"/>
  <c r="V53" i="4"/>
  <c r="W53" i="4"/>
  <c r="U54" i="4"/>
  <c r="V54" i="4"/>
  <c r="W54" i="4"/>
  <c r="U55" i="4"/>
  <c r="V55" i="4"/>
  <c r="W55" i="4"/>
  <c r="U56" i="4"/>
  <c r="V56" i="4"/>
  <c r="W56" i="4"/>
  <c r="U57" i="4"/>
  <c r="V57" i="4"/>
  <c r="W57" i="4"/>
  <c r="U58" i="4"/>
  <c r="V58" i="4"/>
  <c r="W58" i="4"/>
  <c r="U59" i="4"/>
  <c r="V59" i="4"/>
  <c r="W59" i="4"/>
  <c r="U60" i="4"/>
  <c r="V60" i="4"/>
  <c r="W60" i="4"/>
  <c r="U61" i="4"/>
  <c r="V61" i="4"/>
  <c r="W61" i="4"/>
  <c r="U62" i="4"/>
  <c r="V62" i="4"/>
  <c r="W62" i="4"/>
  <c r="U63" i="4"/>
  <c r="V63" i="4"/>
  <c r="W63" i="4"/>
  <c r="U64" i="4"/>
  <c r="V64" i="4"/>
  <c r="W64" i="4"/>
  <c r="U65" i="4"/>
  <c r="V65" i="4"/>
  <c r="W65" i="4"/>
  <c r="U66" i="4"/>
  <c r="V66" i="4"/>
  <c r="W66" i="4"/>
  <c r="U67" i="4"/>
  <c r="V67" i="4"/>
  <c r="W67" i="4"/>
  <c r="U68" i="4"/>
  <c r="V68" i="4"/>
  <c r="W68" i="4"/>
  <c r="U69" i="4"/>
  <c r="V69" i="4"/>
  <c r="W69" i="4"/>
  <c r="U70" i="4"/>
  <c r="V70" i="4"/>
  <c r="W70" i="4"/>
  <c r="U71" i="4"/>
  <c r="V71" i="4"/>
  <c r="W71" i="4"/>
  <c r="U72" i="4"/>
  <c r="V72" i="4"/>
  <c r="W72" i="4"/>
  <c r="U73" i="4"/>
  <c r="V73" i="4"/>
  <c r="W73" i="4"/>
  <c r="U74" i="4"/>
  <c r="V74" i="4"/>
  <c r="W74" i="4"/>
  <c r="U75" i="4"/>
  <c r="V75" i="4"/>
  <c r="W75" i="4"/>
  <c r="U76" i="4"/>
  <c r="V76" i="4"/>
  <c r="W76" i="4"/>
  <c r="U77" i="4"/>
  <c r="V77" i="4"/>
  <c r="W77" i="4"/>
  <c r="U78" i="4"/>
  <c r="V78" i="4"/>
  <c r="W78" i="4"/>
  <c r="U79" i="4"/>
  <c r="V79" i="4"/>
  <c r="W79" i="4"/>
  <c r="U80" i="4"/>
  <c r="V80" i="4"/>
  <c r="W80" i="4"/>
  <c r="U81" i="4"/>
  <c r="V81" i="4"/>
  <c r="W81" i="4"/>
  <c r="U82" i="4"/>
  <c r="V82" i="4"/>
  <c r="W82" i="4"/>
  <c r="U83" i="4"/>
  <c r="V83" i="4"/>
  <c r="W83" i="4"/>
  <c r="U84" i="4"/>
  <c r="V84" i="4"/>
  <c r="W84" i="4"/>
  <c r="U85" i="4"/>
  <c r="V85" i="4"/>
  <c r="W85" i="4"/>
  <c r="U86" i="4"/>
  <c r="V86" i="4"/>
  <c r="W86" i="4"/>
  <c r="U87" i="4"/>
  <c r="V87" i="4"/>
  <c r="W87" i="4"/>
  <c r="U88" i="4"/>
  <c r="V88" i="4"/>
  <c r="W88" i="4"/>
  <c r="U89" i="4"/>
  <c r="V89" i="4"/>
  <c r="W89" i="4"/>
  <c r="U90" i="4"/>
  <c r="V90" i="4"/>
  <c r="W90" i="4"/>
  <c r="U91" i="4"/>
  <c r="V91" i="4"/>
  <c r="W91" i="4"/>
  <c r="U92" i="4"/>
  <c r="V92" i="4"/>
  <c r="W92" i="4"/>
  <c r="U93" i="4"/>
  <c r="V93" i="4"/>
  <c r="W93" i="4"/>
  <c r="U94" i="4"/>
  <c r="V94" i="4"/>
  <c r="W94" i="4"/>
  <c r="U95" i="4"/>
  <c r="V95" i="4"/>
  <c r="W95" i="4"/>
  <c r="U96" i="4"/>
  <c r="V96" i="4"/>
  <c r="W96" i="4"/>
  <c r="U97" i="4"/>
  <c r="V97" i="4"/>
  <c r="W97" i="4"/>
  <c r="U98" i="4"/>
  <c r="V98" i="4"/>
  <c r="W98" i="4"/>
  <c r="U99" i="4"/>
  <c r="V99" i="4"/>
  <c r="W99" i="4"/>
  <c r="U100" i="4"/>
  <c r="V100" i="4"/>
  <c r="W100" i="4"/>
  <c r="U101" i="4"/>
  <c r="V101" i="4"/>
  <c r="W101" i="4"/>
  <c r="U102" i="4"/>
  <c r="V102" i="4"/>
  <c r="W102" i="4"/>
  <c r="U103" i="4"/>
  <c r="V103" i="4"/>
  <c r="W103" i="4"/>
  <c r="U104" i="4"/>
  <c r="V104" i="4"/>
  <c r="W104" i="4"/>
  <c r="U105" i="4"/>
  <c r="V105" i="4"/>
  <c r="W105" i="4"/>
  <c r="U106" i="4"/>
  <c r="V106" i="4"/>
  <c r="W106" i="4"/>
  <c r="U107" i="4"/>
  <c r="V107" i="4"/>
  <c r="W107" i="4"/>
  <c r="U108" i="4"/>
  <c r="V108" i="4"/>
  <c r="W108" i="4"/>
  <c r="U109" i="4"/>
  <c r="V109" i="4"/>
  <c r="W109" i="4"/>
  <c r="V7" i="4"/>
  <c r="W7" i="4"/>
  <c r="U7" i="4"/>
  <c r="AE8" i="4"/>
  <c r="AF8" i="4"/>
  <c r="AG8" i="4"/>
  <c r="AE9" i="4"/>
  <c r="AF9" i="4"/>
  <c r="AG9" i="4"/>
  <c r="AE10" i="4"/>
  <c r="AF10" i="4"/>
  <c r="AG10" i="4"/>
  <c r="AE11" i="4"/>
  <c r="AF11" i="4"/>
  <c r="AG11" i="4"/>
  <c r="AE12" i="4"/>
  <c r="AF12" i="4"/>
  <c r="AG12" i="4"/>
  <c r="AE13" i="4"/>
  <c r="AF13" i="4"/>
  <c r="AG13" i="4"/>
  <c r="AE14" i="4"/>
  <c r="AF14" i="4"/>
  <c r="AG14" i="4"/>
  <c r="AE15" i="4"/>
  <c r="AF15" i="4"/>
  <c r="AG15" i="4"/>
  <c r="AE16" i="4"/>
  <c r="AF16" i="4"/>
  <c r="AG16" i="4"/>
  <c r="AE17" i="4"/>
  <c r="AF17" i="4"/>
  <c r="AG17" i="4"/>
  <c r="AE18" i="4"/>
  <c r="AF18" i="4"/>
  <c r="AG18" i="4"/>
  <c r="AE19" i="4"/>
  <c r="AF19" i="4"/>
  <c r="AG19" i="4"/>
  <c r="AE20" i="4"/>
  <c r="AF20" i="4"/>
  <c r="AG20" i="4"/>
  <c r="AE21" i="4"/>
  <c r="AF21" i="4"/>
  <c r="AG21" i="4"/>
  <c r="AE22" i="4"/>
  <c r="AF22" i="4"/>
  <c r="AG22" i="4"/>
  <c r="AE23" i="4"/>
  <c r="AF23" i="4"/>
  <c r="AG23" i="4"/>
  <c r="AE24" i="4"/>
  <c r="AF24" i="4"/>
  <c r="AG24" i="4"/>
  <c r="AE25" i="4"/>
  <c r="AF25" i="4"/>
  <c r="AG25" i="4"/>
  <c r="AE26" i="4"/>
  <c r="AF26" i="4"/>
  <c r="AG26" i="4"/>
  <c r="AE27" i="4"/>
  <c r="AF27" i="4"/>
  <c r="AG27" i="4"/>
  <c r="AE28" i="4"/>
  <c r="AF28" i="4"/>
  <c r="AG28" i="4"/>
  <c r="AE29" i="4"/>
  <c r="AF29" i="4"/>
  <c r="AG29" i="4"/>
  <c r="AE30" i="4"/>
  <c r="AF30" i="4"/>
  <c r="AG30" i="4"/>
  <c r="AE31" i="4"/>
  <c r="AF31" i="4"/>
  <c r="AG31" i="4"/>
  <c r="AE32" i="4"/>
  <c r="AF32" i="4"/>
  <c r="AG32" i="4"/>
  <c r="AE33" i="4"/>
  <c r="AF33" i="4"/>
  <c r="AG33" i="4"/>
  <c r="AE34" i="4"/>
  <c r="AF34" i="4"/>
  <c r="AG34" i="4"/>
  <c r="AE35" i="4"/>
  <c r="AF35" i="4"/>
  <c r="AG35" i="4"/>
  <c r="AE36" i="4"/>
  <c r="AF36" i="4"/>
  <c r="AG36" i="4"/>
  <c r="AE37" i="4"/>
  <c r="AF37" i="4"/>
  <c r="AG37" i="4"/>
  <c r="AE38" i="4"/>
  <c r="AF38" i="4"/>
  <c r="AG38" i="4"/>
  <c r="AE39" i="4"/>
  <c r="AF39" i="4"/>
  <c r="AG39" i="4"/>
  <c r="AE40" i="4"/>
  <c r="AF40" i="4"/>
  <c r="AG40" i="4"/>
  <c r="AE41" i="4"/>
  <c r="AF41" i="4"/>
  <c r="AG41" i="4"/>
  <c r="AE42" i="4"/>
  <c r="AF42" i="4"/>
  <c r="AG42" i="4"/>
  <c r="AE43" i="4"/>
  <c r="AF43" i="4"/>
  <c r="AG43" i="4"/>
  <c r="AE44" i="4"/>
  <c r="AF44" i="4"/>
  <c r="AG44" i="4"/>
  <c r="AE45" i="4"/>
  <c r="AF45" i="4"/>
  <c r="AG45" i="4"/>
  <c r="AE46" i="4"/>
  <c r="AF46" i="4"/>
  <c r="AG46" i="4"/>
  <c r="AE47" i="4"/>
  <c r="AF47" i="4"/>
  <c r="AG47" i="4"/>
  <c r="AE48" i="4"/>
  <c r="AF48" i="4"/>
  <c r="AG48" i="4"/>
  <c r="AE49" i="4"/>
  <c r="AF49" i="4"/>
  <c r="AG49" i="4"/>
  <c r="AE50" i="4"/>
  <c r="AF50" i="4"/>
  <c r="AG50" i="4"/>
  <c r="AE51" i="4"/>
  <c r="AF51" i="4"/>
  <c r="AG51" i="4"/>
  <c r="AE52" i="4"/>
  <c r="AF52" i="4"/>
  <c r="AG52" i="4"/>
  <c r="AE53" i="4"/>
  <c r="AF53" i="4"/>
  <c r="AG53" i="4"/>
  <c r="AE54" i="4"/>
  <c r="AF54" i="4"/>
  <c r="AG54" i="4"/>
  <c r="AE55" i="4"/>
  <c r="AF55" i="4"/>
  <c r="AG55" i="4"/>
  <c r="AE56" i="4"/>
  <c r="AF56" i="4"/>
  <c r="AG56" i="4"/>
  <c r="AE57" i="4"/>
  <c r="AF57" i="4"/>
  <c r="AG57" i="4"/>
  <c r="AE58" i="4"/>
  <c r="AF58" i="4"/>
  <c r="AG58" i="4"/>
  <c r="AE59" i="4"/>
  <c r="AF59" i="4"/>
  <c r="AG59" i="4"/>
  <c r="AE60" i="4"/>
  <c r="AF60" i="4"/>
  <c r="AG60" i="4"/>
  <c r="AE61" i="4"/>
  <c r="AF61" i="4"/>
  <c r="AG61" i="4"/>
  <c r="AE62" i="4"/>
  <c r="AF62" i="4"/>
  <c r="AG62" i="4"/>
  <c r="AE63" i="4"/>
  <c r="AF63" i="4"/>
  <c r="AG63" i="4"/>
  <c r="AE64" i="4"/>
  <c r="AF64" i="4"/>
  <c r="AG64" i="4"/>
  <c r="AE65" i="4"/>
  <c r="AF65" i="4"/>
  <c r="AG65" i="4"/>
  <c r="AE66" i="4"/>
  <c r="AF66" i="4"/>
  <c r="AG66" i="4"/>
  <c r="AE67" i="4"/>
  <c r="AF67" i="4"/>
  <c r="AG67" i="4"/>
  <c r="AE68" i="4"/>
  <c r="AF68" i="4"/>
  <c r="AG68" i="4"/>
  <c r="AE69" i="4"/>
  <c r="AF69" i="4"/>
  <c r="AG69" i="4"/>
  <c r="AE70" i="4"/>
  <c r="AF70" i="4"/>
  <c r="AG70" i="4"/>
  <c r="AE71" i="4"/>
  <c r="AF71" i="4"/>
  <c r="AG71" i="4"/>
  <c r="AE72" i="4"/>
  <c r="AF72" i="4"/>
  <c r="AG72" i="4"/>
  <c r="AE73" i="4"/>
  <c r="AF73" i="4"/>
  <c r="AG73" i="4"/>
  <c r="AE74" i="4"/>
  <c r="AF74" i="4"/>
  <c r="AG74" i="4"/>
  <c r="AE75" i="4"/>
  <c r="AF75" i="4"/>
  <c r="AG75" i="4"/>
  <c r="AE76" i="4"/>
  <c r="AF76" i="4"/>
  <c r="AG76" i="4"/>
  <c r="AE77" i="4"/>
  <c r="AF77" i="4"/>
  <c r="AG77" i="4"/>
  <c r="AE78" i="4"/>
  <c r="AF78" i="4"/>
  <c r="AG78" i="4"/>
  <c r="AE79" i="4"/>
  <c r="AF79" i="4"/>
  <c r="AG79" i="4"/>
  <c r="AE80" i="4"/>
  <c r="AF80" i="4"/>
  <c r="AG80" i="4"/>
  <c r="AE81" i="4"/>
  <c r="AF81" i="4"/>
  <c r="AG81" i="4"/>
  <c r="AE82" i="4"/>
  <c r="AF82" i="4"/>
  <c r="AG82" i="4"/>
  <c r="AE83" i="4"/>
  <c r="AF83" i="4"/>
  <c r="AG83" i="4"/>
  <c r="AE84" i="4"/>
  <c r="AF84" i="4"/>
  <c r="AG84" i="4"/>
  <c r="AE85" i="4"/>
  <c r="AF85" i="4"/>
  <c r="AG85" i="4"/>
  <c r="AE86" i="4"/>
  <c r="AF86" i="4"/>
  <c r="AG86" i="4"/>
  <c r="AE87" i="4"/>
  <c r="AF87" i="4"/>
  <c r="AG87" i="4"/>
  <c r="AE88" i="4"/>
  <c r="AF88" i="4"/>
  <c r="AG88" i="4"/>
  <c r="AE89" i="4"/>
  <c r="AF89" i="4"/>
  <c r="AG89" i="4"/>
  <c r="AE90" i="4"/>
  <c r="AF90" i="4"/>
  <c r="AG90" i="4"/>
  <c r="AE91" i="4"/>
  <c r="AF91" i="4"/>
  <c r="AG91" i="4"/>
  <c r="AE92" i="4"/>
  <c r="AF92" i="4"/>
  <c r="AG92" i="4"/>
  <c r="AE93" i="4"/>
  <c r="AF93" i="4"/>
  <c r="AG93" i="4"/>
  <c r="AE94" i="4"/>
  <c r="AF94" i="4"/>
  <c r="AG94" i="4"/>
  <c r="AE95" i="4"/>
  <c r="AF95" i="4"/>
  <c r="AG95" i="4"/>
  <c r="AE96" i="4"/>
  <c r="AF96" i="4"/>
  <c r="AG96" i="4"/>
  <c r="AE97" i="4"/>
  <c r="AF97" i="4"/>
  <c r="AG97" i="4"/>
  <c r="AE98" i="4"/>
  <c r="AF98" i="4"/>
  <c r="AG98" i="4"/>
  <c r="AE99" i="4"/>
  <c r="AF99" i="4"/>
  <c r="AG99" i="4"/>
  <c r="AE100" i="4"/>
  <c r="AF100" i="4"/>
  <c r="AG100" i="4"/>
  <c r="AE101" i="4"/>
  <c r="AF101" i="4"/>
  <c r="AG101" i="4"/>
  <c r="AE102" i="4"/>
  <c r="AF102" i="4"/>
  <c r="AG102" i="4"/>
  <c r="AE103" i="4"/>
  <c r="AF103" i="4"/>
  <c r="AG103" i="4"/>
  <c r="AE104" i="4"/>
  <c r="AF104" i="4"/>
  <c r="AG104" i="4"/>
  <c r="AE105" i="4"/>
  <c r="AF105" i="4"/>
  <c r="AG105" i="4"/>
  <c r="AE106" i="4"/>
  <c r="AF106" i="4"/>
  <c r="AG106" i="4"/>
  <c r="AE107" i="4"/>
  <c r="AF107" i="4"/>
  <c r="AG107" i="4"/>
  <c r="AE108" i="4"/>
  <c r="AF108" i="4"/>
  <c r="AG108" i="4"/>
  <c r="AE109" i="4"/>
  <c r="AF109" i="4"/>
  <c r="AG109" i="4"/>
  <c r="AF7" i="4"/>
  <c r="AG7" i="4"/>
  <c r="AE7" i="4"/>
  <c r="AL75" i="4"/>
  <c r="AM75" i="4"/>
  <c r="AN75" i="4"/>
  <c r="AL79" i="4"/>
  <c r="AM79" i="4"/>
  <c r="AN79" i="4"/>
  <c r="AL84" i="4"/>
  <c r="AM84" i="4"/>
  <c r="AN84" i="4"/>
  <c r="AL91" i="4"/>
  <c r="AM91" i="4"/>
  <c r="AN91" i="4"/>
  <c r="AL109" i="4"/>
  <c r="AM109" i="4"/>
  <c r="AN109" i="4"/>
  <c r="W110" i="4" l="1"/>
  <c r="V110" i="4"/>
  <c r="U110" i="4"/>
  <c r="Z110" i="4"/>
  <c r="AA110" i="4"/>
  <c r="Q110" i="1"/>
  <c r="R110" i="1"/>
  <c r="P110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Q7" i="1"/>
  <c r="R7" i="1"/>
  <c r="P7" i="1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P39" i="4"/>
  <c r="Q39" i="4"/>
  <c r="R39" i="4"/>
  <c r="P40" i="4"/>
  <c r="Q40" i="4"/>
  <c r="R40" i="4"/>
  <c r="P41" i="4"/>
  <c r="Q41" i="4"/>
  <c r="R41" i="4"/>
  <c r="P42" i="4"/>
  <c r="Q42" i="4"/>
  <c r="R42" i="4"/>
  <c r="P43" i="4"/>
  <c r="Q43" i="4"/>
  <c r="R43" i="4"/>
  <c r="P44" i="4"/>
  <c r="Q44" i="4"/>
  <c r="R44" i="4"/>
  <c r="P45" i="4"/>
  <c r="Q45" i="4"/>
  <c r="R45" i="4"/>
  <c r="P46" i="4"/>
  <c r="Q46" i="4"/>
  <c r="R46" i="4"/>
  <c r="P47" i="4"/>
  <c r="Q47" i="4"/>
  <c r="R47" i="4"/>
  <c r="P48" i="4"/>
  <c r="Q48" i="4"/>
  <c r="R48" i="4"/>
  <c r="P49" i="4"/>
  <c r="Q49" i="4"/>
  <c r="R49" i="4"/>
  <c r="P50" i="4"/>
  <c r="Q50" i="4"/>
  <c r="R50" i="4"/>
  <c r="P51" i="4"/>
  <c r="Q51" i="4"/>
  <c r="R51" i="4"/>
  <c r="P52" i="4"/>
  <c r="Q52" i="4"/>
  <c r="R52" i="4"/>
  <c r="P53" i="4"/>
  <c r="Q53" i="4"/>
  <c r="R53" i="4"/>
  <c r="P54" i="4"/>
  <c r="Q54" i="4"/>
  <c r="R54" i="4"/>
  <c r="P55" i="4"/>
  <c r="Q55" i="4"/>
  <c r="R55" i="4"/>
  <c r="P56" i="4"/>
  <c r="Q56" i="4"/>
  <c r="R56" i="4"/>
  <c r="P57" i="4"/>
  <c r="Q57" i="4"/>
  <c r="R57" i="4"/>
  <c r="P58" i="4"/>
  <c r="Q58" i="4"/>
  <c r="R58" i="4"/>
  <c r="P59" i="4"/>
  <c r="Q59" i="4"/>
  <c r="R59" i="4"/>
  <c r="P60" i="4"/>
  <c r="Q60" i="4"/>
  <c r="R60" i="4"/>
  <c r="P61" i="4"/>
  <c r="Q61" i="4"/>
  <c r="R61" i="4"/>
  <c r="P62" i="4"/>
  <c r="Q62" i="4"/>
  <c r="R62" i="4"/>
  <c r="P63" i="4"/>
  <c r="Q63" i="4"/>
  <c r="R63" i="4"/>
  <c r="P64" i="4"/>
  <c r="Q64" i="4"/>
  <c r="R64" i="4"/>
  <c r="P65" i="4"/>
  <c r="Q65" i="4"/>
  <c r="R65" i="4"/>
  <c r="P66" i="4"/>
  <c r="Q66" i="4"/>
  <c r="R66" i="4"/>
  <c r="P67" i="4"/>
  <c r="Q67" i="4"/>
  <c r="R67" i="4"/>
  <c r="P68" i="4"/>
  <c r="Q68" i="4"/>
  <c r="R68" i="4"/>
  <c r="P69" i="4"/>
  <c r="Q69" i="4"/>
  <c r="R69" i="4"/>
  <c r="P70" i="4"/>
  <c r="Q70" i="4"/>
  <c r="R70" i="4"/>
  <c r="P71" i="4"/>
  <c r="Q71" i="4"/>
  <c r="R71" i="4"/>
  <c r="P72" i="4"/>
  <c r="Q72" i="4"/>
  <c r="R72" i="4"/>
  <c r="P73" i="4"/>
  <c r="Q73" i="4"/>
  <c r="R73" i="4"/>
  <c r="P74" i="4"/>
  <c r="Q74" i="4"/>
  <c r="R74" i="4"/>
  <c r="P75" i="4"/>
  <c r="Q75" i="4"/>
  <c r="R75" i="4"/>
  <c r="P76" i="4"/>
  <c r="Q76" i="4"/>
  <c r="R76" i="4"/>
  <c r="P77" i="4"/>
  <c r="Q77" i="4"/>
  <c r="R77" i="4"/>
  <c r="P78" i="4"/>
  <c r="Q78" i="4"/>
  <c r="R78" i="4"/>
  <c r="P79" i="4"/>
  <c r="Q79" i="4"/>
  <c r="R79" i="4"/>
  <c r="P80" i="4"/>
  <c r="Q80" i="4"/>
  <c r="R80" i="4"/>
  <c r="P81" i="4"/>
  <c r="Q81" i="4"/>
  <c r="R81" i="4"/>
  <c r="P82" i="4"/>
  <c r="Q82" i="4"/>
  <c r="R82" i="4"/>
  <c r="P83" i="4"/>
  <c r="Q83" i="4"/>
  <c r="R83" i="4"/>
  <c r="P84" i="4"/>
  <c r="Q84" i="4"/>
  <c r="R84" i="4"/>
  <c r="P85" i="4"/>
  <c r="Q85" i="4"/>
  <c r="R85" i="4"/>
  <c r="P86" i="4"/>
  <c r="Q86" i="4"/>
  <c r="R86" i="4"/>
  <c r="P87" i="4"/>
  <c r="Q87" i="4"/>
  <c r="R87" i="4"/>
  <c r="P88" i="4"/>
  <c r="Q88" i="4"/>
  <c r="R88" i="4"/>
  <c r="P89" i="4"/>
  <c r="Q89" i="4"/>
  <c r="R89" i="4"/>
  <c r="P90" i="4"/>
  <c r="Q90" i="4"/>
  <c r="R90" i="4"/>
  <c r="P91" i="4"/>
  <c r="Q91" i="4"/>
  <c r="R91" i="4"/>
  <c r="P92" i="4"/>
  <c r="Q92" i="4"/>
  <c r="R92" i="4"/>
  <c r="P93" i="4"/>
  <c r="Q93" i="4"/>
  <c r="R93" i="4"/>
  <c r="P94" i="4"/>
  <c r="Q94" i="4"/>
  <c r="R94" i="4"/>
  <c r="P95" i="4"/>
  <c r="Q95" i="4"/>
  <c r="R95" i="4"/>
  <c r="P96" i="4"/>
  <c r="Q96" i="4"/>
  <c r="R96" i="4"/>
  <c r="P97" i="4"/>
  <c r="Q97" i="4"/>
  <c r="R97" i="4"/>
  <c r="P98" i="4"/>
  <c r="Q98" i="4"/>
  <c r="R98" i="4"/>
  <c r="P99" i="4"/>
  <c r="Q99" i="4"/>
  <c r="R99" i="4"/>
  <c r="P100" i="4"/>
  <c r="Q100" i="4"/>
  <c r="R100" i="4"/>
  <c r="P101" i="4"/>
  <c r="Q101" i="4"/>
  <c r="R101" i="4"/>
  <c r="P102" i="4"/>
  <c r="Q102" i="4"/>
  <c r="R102" i="4"/>
  <c r="P103" i="4"/>
  <c r="Q103" i="4"/>
  <c r="R103" i="4"/>
  <c r="P104" i="4"/>
  <c r="Q104" i="4"/>
  <c r="R104" i="4"/>
  <c r="P105" i="4"/>
  <c r="Q105" i="4"/>
  <c r="R105" i="4"/>
  <c r="P106" i="4"/>
  <c r="Q106" i="4"/>
  <c r="R106" i="4"/>
  <c r="P107" i="4"/>
  <c r="Q107" i="4"/>
  <c r="R107" i="4"/>
  <c r="P108" i="4"/>
  <c r="Q108" i="4"/>
  <c r="R108" i="4"/>
  <c r="P109" i="4"/>
  <c r="Q109" i="4"/>
  <c r="R109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Q7" i="4"/>
  <c r="R7" i="4"/>
  <c r="P7" i="4"/>
  <c r="R110" i="4" l="1"/>
  <c r="Q110" i="4"/>
  <c r="P110" i="4"/>
  <c r="N110" i="4"/>
  <c r="AO29" i="4"/>
  <c r="AO75" i="4"/>
  <c r="AO79" i="4"/>
  <c r="AO84" i="4"/>
  <c r="AO91" i="4"/>
  <c r="AO109" i="4"/>
  <c r="F110" i="4"/>
  <c r="M139" i="4" l="1"/>
  <c r="K139" i="4"/>
  <c r="M138" i="4"/>
  <c r="K138" i="4"/>
  <c r="M137" i="4"/>
  <c r="K137" i="4"/>
  <c r="M136" i="4"/>
  <c r="K136" i="4"/>
  <c r="M135" i="4"/>
  <c r="K135" i="4"/>
  <c r="M134" i="4"/>
  <c r="K134" i="4"/>
  <c r="M133" i="4"/>
  <c r="K133" i="4"/>
  <c r="M132" i="4"/>
  <c r="K132" i="4"/>
  <c r="M131" i="4"/>
  <c r="K131" i="4"/>
  <c r="M130" i="4"/>
  <c r="K130" i="4"/>
  <c r="M129" i="4"/>
  <c r="K129" i="4"/>
  <c r="M128" i="4"/>
  <c r="K128" i="4"/>
  <c r="K127" i="4"/>
  <c r="M126" i="4"/>
  <c r="K126" i="4"/>
  <c r="M125" i="4"/>
  <c r="K125" i="4"/>
  <c r="M124" i="4"/>
  <c r="K124" i="4"/>
  <c r="M123" i="4"/>
  <c r="K123" i="4"/>
  <c r="M122" i="4"/>
  <c r="K122" i="4"/>
  <c r="M121" i="4"/>
  <c r="K121" i="4"/>
  <c r="M120" i="4"/>
  <c r="K120" i="4"/>
  <c r="M119" i="4"/>
  <c r="K119" i="4"/>
  <c r="M118" i="4"/>
  <c r="K118" i="4"/>
  <c r="M117" i="4"/>
  <c r="K117" i="4"/>
  <c r="M116" i="4"/>
  <c r="K116" i="4"/>
  <c r="M115" i="4"/>
  <c r="K115" i="4"/>
  <c r="K140" i="4" l="1"/>
  <c r="L34" i="8"/>
  <c r="I34" i="8"/>
  <c r="D35" i="8"/>
  <c r="E13" i="8"/>
  <c r="D19" i="8"/>
  <c r="D16" i="8"/>
  <c r="I19" i="8" l="1"/>
  <c r="M9" i="8" l="1"/>
  <c r="L1" i="8"/>
  <c r="M11" i="8"/>
  <c r="K2" i="8"/>
  <c r="M13" i="8"/>
  <c r="L13" i="8"/>
  <c r="M8" i="8"/>
  <c r="F12" i="7" l="1"/>
  <c r="C12" i="7"/>
  <c r="H12" i="7" l="1"/>
  <c r="D13" i="8"/>
  <c r="M18" i="8"/>
  <c r="J33" i="5"/>
  <c r="M5" i="8" l="1"/>
  <c r="L9" i="8"/>
  <c r="I7" i="8"/>
  <c r="O75" i="4"/>
  <c r="O79" i="4"/>
  <c r="O84" i="4"/>
  <c r="O91" i="4"/>
  <c r="O109" i="4"/>
  <c r="J110" i="1"/>
  <c r="G110" i="1"/>
  <c r="I110" i="1"/>
  <c r="L101" i="1"/>
  <c r="K110" i="1" l="1"/>
  <c r="L7" i="1"/>
  <c r="J75" i="3"/>
  <c r="J79" i="3"/>
  <c r="J84" i="3"/>
  <c r="J91" i="3"/>
  <c r="J109" i="3"/>
  <c r="I105" i="3"/>
  <c r="K105" i="3" s="1"/>
  <c r="I104" i="3"/>
  <c r="K104" i="3" s="1"/>
  <c r="I97" i="3"/>
  <c r="K97" i="3" s="1"/>
  <c r="I96" i="3"/>
  <c r="K96" i="3" s="1"/>
  <c r="I92" i="3"/>
  <c r="K92" i="3" s="1"/>
  <c r="I88" i="3"/>
  <c r="K88" i="3" s="1"/>
  <c r="I87" i="3"/>
  <c r="K87" i="3" s="1"/>
  <c r="I85" i="3"/>
  <c r="K85" i="3" s="1"/>
  <c r="I80" i="3"/>
  <c r="K80" i="3" s="1"/>
  <c r="I78" i="3"/>
  <c r="K78" i="3" s="1"/>
  <c r="I77" i="3"/>
  <c r="K77" i="3" s="1"/>
  <c r="I11" i="3"/>
  <c r="K11" i="3" s="1"/>
  <c r="I12" i="3"/>
  <c r="K12" i="3" s="1"/>
  <c r="I19" i="3"/>
  <c r="K19" i="3" s="1"/>
  <c r="I20" i="3"/>
  <c r="K20" i="3" s="1"/>
  <c r="I27" i="3"/>
  <c r="K27" i="3" s="1"/>
  <c r="I28" i="3"/>
  <c r="K28" i="3" s="1"/>
  <c r="I35" i="3"/>
  <c r="K35" i="3" s="1"/>
  <c r="I36" i="3"/>
  <c r="K36" i="3" s="1"/>
  <c r="I43" i="3"/>
  <c r="K43" i="3" s="1"/>
  <c r="I44" i="3"/>
  <c r="K44" i="3" s="1"/>
  <c r="I51" i="3"/>
  <c r="K51" i="3" s="1"/>
  <c r="I52" i="3"/>
  <c r="K52" i="3" s="1"/>
  <c r="I59" i="3"/>
  <c r="K59" i="3" s="1"/>
  <c r="I60" i="3"/>
  <c r="K60" i="3" s="1"/>
  <c r="I67" i="3"/>
  <c r="K67" i="3" s="1"/>
  <c r="I68" i="3"/>
  <c r="K68" i="3" s="1"/>
  <c r="H109" i="3"/>
  <c r="H91" i="3"/>
  <c r="H84" i="3"/>
  <c r="H79" i="3"/>
  <c r="H75" i="3"/>
  <c r="I106" i="3"/>
  <c r="K106" i="3" s="1"/>
  <c r="I103" i="3"/>
  <c r="K103" i="3" s="1"/>
  <c r="I102" i="3"/>
  <c r="K102" i="3" s="1"/>
  <c r="I101" i="3"/>
  <c r="K101" i="3" s="1"/>
  <c r="I100" i="3"/>
  <c r="K100" i="3" s="1"/>
  <c r="I99" i="3"/>
  <c r="K99" i="3" s="1"/>
  <c r="I98" i="3"/>
  <c r="K98" i="3" s="1"/>
  <c r="I95" i="3"/>
  <c r="K95" i="3" s="1"/>
  <c r="I94" i="3"/>
  <c r="K94" i="3" s="1"/>
  <c r="I93" i="3"/>
  <c r="K93" i="3" s="1"/>
  <c r="I90" i="3"/>
  <c r="K90" i="3" s="1"/>
  <c r="I89" i="3"/>
  <c r="K89" i="3" s="1"/>
  <c r="I86" i="3"/>
  <c r="I91" i="3" s="1"/>
  <c r="I83" i="3"/>
  <c r="K83" i="3" s="1"/>
  <c r="I82" i="3"/>
  <c r="K82" i="3" s="1"/>
  <c r="I81" i="3"/>
  <c r="I84" i="3" s="1"/>
  <c r="I76" i="3"/>
  <c r="I79" i="3" s="1"/>
  <c r="I8" i="3"/>
  <c r="K8" i="3" s="1"/>
  <c r="I9" i="3"/>
  <c r="K9" i="3" s="1"/>
  <c r="I10" i="3"/>
  <c r="K10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9" i="3"/>
  <c r="K29" i="3" s="1"/>
  <c r="I30" i="3"/>
  <c r="K30" i="3" s="1"/>
  <c r="I31" i="3"/>
  <c r="K31" i="3" s="1"/>
  <c r="I32" i="3"/>
  <c r="K32" i="3" s="1"/>
  <c r="I33" i="3"/>
  <c r="K33" i="3" s="1"/>
  <c r="I34" i="3"/>
  <c r="K34" i="3" s="1"/>
  <c r="I37" i="3"/>
  <c r="K37" i="3" s="1"/>
  <c r="I38" i="3"/>
  <c r="K38" i="3" s="1"/>
  <c r="I39" i="3"/>
  <c r="K39" i="3" s="1"/>
  <c r="I40" i="3"/>
  <c r="K40" i="3" s="1"/>
  <c r="I41" i="3"/>
  <c r="K41" i="3" s="1"/>
  <c r="I42" i="3"/>
  <c r="K42" i="3" s="1"/>
  <c r="I45" i="3"/>
  <c r="K45" i="3" s="1"/>
  <c r="I46" i="3"/>
  <c r="K46" i="3" s="1"/>
  <c r="I47" i="3"/>
  <c r="K47" i="3" s="1"/>
  <c r="I48" i="3"/>
  <c r="K48" i="3" s="1"/>
  <c r="I49" i="3"/>
  <c r="K49" i="3" s="1"/>
  <c r="I50" i="3"/>
  <c r="K50" i="3" s="1"/>
  <c r="I53" i="3"/>
  <c r="K53" i="3" s="1"/>
  <c r="I54" i="3"/>
  <c r="K54" i="3" s="1"/>
  <c r="I55" i="3"/>
  <c r="K55" i="3" s="1"/>
  <c r="I56" i="3"/>
  <c r="K56" i="3" s="1"/>
  <c r="I57" i="3"/>
  <c r="K57" i="3" s="1"/>
  <c r="I58" i="3"/>
  <c r="K58" i="3" s="1"/>
  <c r="I61" i="3"/>
  <c r="K61" i="3" s="1"/>
  <c r="I62" i="3"/>
  <c r="K62" i="3" s="1"/>
  <c r="I63" i="3"/>
  <c r="K63" i="3" s="1"/>
  <c r="I64" i="3"/>
  <c r="K64" i="3" s="1"/>
  <c r="I65" i="3"/>
  <c r="K65" i="3" s="1"/>
  <c r="I66" i="3"/>
  <c r="K66" i="3" s="1"/>
  <c r="I69" i="3"/>
  <c r="K69" i="3" s="1"/>
  <c r="I70" i="3"/>
  <c r="K70" i="3" s="1"/>
  <c r="I71" i="3"/>
  <c r="K71" i="3" s="1"/>
  <c r="I72" i="3"/>
  <c r="K72" i="3" s="1"/>
  <c r="I73" i="3"/>
  <c r="K73" i="3" s="1"/>
  <c r="I7" i="3"/>
  <c r="K7" i="3" s="1"/>
  <c r="J5" i="8"/>
  <c r="H11" i="7"/>
  <c r="L11" i="7" s="1"/>
  <c r="H14" i="7"/>
  <c r="K14" i="7" s="1"/>
  <c r="H15" i="7"/>
  <c r="L15" i="7" s="1"/>
  <c r="J7" i="7"/>
  <c r="F18" i="7"/>
  <c r="H18" i="7" s="1"/>
  <c r="J18" i="7" s="1"/>
  <c r="F17" i="7"/>
  <c r="H17" i="7" s="1"/>
  <c r="F13" i="7"/>
  <c r="G11" i="7"/>
  <c r="G14" i="7"/>
  <c r="G15" i="7"/>
  <c r="F8" i="7"/>
  <c r="F7" i="7"/>
  <c r="J116" i="4"/>
  <c r="E29" i="8"/>
  <c r="E23" i="8"/>
  <c r="E22" i="8"/>
  <c r="L18" i="8"/>
  <c r="K18" i="8"/>
  <c r="J18" i="8"/>
  <c r="H18" i="8"/>
  <c r="L17" i="8"/>
  <c r="K17" i="8"/>
  <c r="J17" i="8"/>
  <c r="H17" i="8"/>
  <c r="G16" i="8"/>
  <c r="G19" i="8" s="1"/>
  <c r="F16" i="8"/>
  <c r="F19" i="8" s="1"/>
  <c r="I15" i="8"/>
  <c r="J15" i="8" s="1"/>
  <c r="H15" i="8"/>
  <c r="E15" i="8"/>
  <c r="I14" i="8"/>
  <c r="H14" i="8"/>
  <c r="E14" i="8"/>
  <c r="H13" i="8"/>
  <c r="I12" i="8"/>
  <c r="J12" i="8" s="1"/>
  <c r="H12" i="8"/>
  <c r="E12" i="8"/>
  <c r="J11" i="8"/>
  <c r="H11" i="8"/>
  <c r="E11" i="8"/>
  <c r="K11" i="8" s="1"/>
  <c r="J10" i="8"/>
  <c r="H10" i="8"/>
  <c r="E10" i="8"/>
  <c r="K9" i="8"/>
  <c r="J9" i="8"/>
  <c r="H9" i="8"/>
  <c r="H8" i="8"/>
  <c r="E8" i="8"/>
  <c r="J7" i="8"/>
  <c r="H7" i="8"/>
  <c r="E7" i="8"/>
  <c r="L7" i="8" s="1"/>
  <c r="K6" i="8"/>
  <c r="J6" i="8"/>
  <c r="H6" i="8"/>
  <c r="E6" i="8"/>
  <c r="L5" i="8"/>
  <c r="K5" i="8"/>
  <c r="H5" i="8"/>
  <c r="D68" i="7"/>
  <c r="D59" i="7"/>
  <c r="H57" i="7"/>
  <c r="G57" i="7"/>
  <c r="H56" i="7"/>
  <c r="G56" i="7"/>
  <c r="H55" i="7"/>
  <c r="G55" i="7"/>
  <c r="H54" i="7"/>
  <c r="G54" i="7"/>
  <c r="G9" i="7"/>
  <c r="F68" i="7" l="1"/>
  <c r="E24" i="8"/>
  <c r="L10" i="8"/>
  <c r="M10" i="8"/>
  <c r="L15" i="8"/>
  <c r="M15" i="8"/>
  <c r="L6" i="8"/>
  <c r="M6" i="8"/>
  <c r="J8" i="8"/>
  <c r="L14" i="8"/>
  <c r="M14" i="8"/>
  <c r="H16" i="8"/>
  <c r="H19" i="8" s="1"/>
  <c r="F16" i="7"/>
  <c r="G16" i="7" s="1"/>
  <c r="K7" i="8"/>
  <c r="M7" i="8"/>
  <c r="L8" i="8"/>
  <c r="L11" i="8"/>
  <c r="L12" i="8"/>
  <c r="M12" i="8"/>
  <c r="F10" i="7"/>
  <c r="G10" i="7" s="1"/>
  <c r="E53" i="7"/>
  <c r="H7" i="7"/>
  <c r="K7" i="7" s="1"/>
  <c r="C68" i="7"/>
  <c r="H8" i="7"/>
  <c r="K8" i="7" s="1"/>
  <c r="H9" i="7"/>
  <c r="K9" i="7" s="1"/>
  <c r="L14" i="7"/>
  <c r="G67" i="7"/>
  <c r="G8" i="7"/>
  <c r="G7" i="7"/>
  <c r="H16" i="7"/>
  <c r="H112" i="3"/>
  <c r="K86" i="3"/>
  <c r="K81" i="3"/>
  <c r="K76" i="3"/>
  <c r="J112" i="3"/>
  <c r="I109" i="3"/>
  <c r="I75" i="3"/>
  <c r="K15" i="7"/>
  <c r="L18" i="7"/>
  <c r="G18" i="7"/>
  <c r="J17" i="7"/>
  <c r="H21" i="8"/>
  <c r="K13" i="8"/>
  <c r="J14" i="8"/>
  <c r="K8" i="8"/>
  <c r="E16" i="8"/>
  <c r="E19" i="8" s="1"/>
  <c r="E28" i="8"/>
  <c r="E30" i="8" s="1"/>
  <c r="K10" i="8"/>
  <c r="K12" i="8"/>
  <c r="M17" i="8"/>
  <c r="K11" i="7"/>
  <c r="K18" i="7"/>
  <c r="E68" i="7"/>
  <c r="E19" i="7"/>
  <c r="G66" i="7"/>
  <c r="H67" i="7"/>
  <c r="H66" i="7"/>
  <c r="G68" i="7" l="1"/>
  <c r="L16" i="8"/>
  <c r="L19" i="8" s="1"/>
  <c r="K16" i="8"/>
  <c r="K19" i="8" s="1"/>
  <c r="H10" i="7"/>
  <c r="J10" i="7" s="1"/>
  <c r="L10" i="7" s="1"/>
  <c r="L7" i="7"/>
  <c r="L8" i="7"/>
  <c r="H68" i="7"/>
  <c r="E59" i="7"/>
  <c r="I112" i="3"/>
  <c r="L17" i="7"/>
  <c r="K17" i="7"/>
  <c r="E21" i="8"/>
  <c r="E26" i="8"/>
  <c r="K10" i="7" l="1"/>
  <c r="L109" i="1"/>
  <c r="AM109" i="1" s="1"/>
  <c r="H81" i="1"/>
  <c r="H110" i="1" s="1"/>
  <c r="K62" i="7" s="1"/>
  <c r="K91" i="6" l="1"/>
  <c r="J88" i="6"/>
  <c r="J76" i="6"/>
  <c r="J74" i="6"/>
  <c r="J58" i="6"/>
  <c r="O54" i="6"/>
  <c r="J52" i="6"/>
  <c r="O51" i="6"/>
  <c r="J34" i="6"/>
  <c r="O33" i="6"/>
  <c r="O30" i="6"/>
  <c r="J29" i="6"/>
  <c r="O24" i="6"/>
  <c r="I35" i="5"/>
  <c r="J91" i="6" l="1"/>
  <c r="E35" i="5"/>
  <c r="G35" i="5"/>
  <c r="L99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100" i="1"/>
  <c r="L102" i="1"/>
  <c r="AM102" i="1" s="1"/>
  <c r="L103" i="1"/>
  <c r="L104" i="1"/>
  <c r="L105" i="1"/>
  <c r="L106" i="1"/>
  <c r="L107" i="1"/>
  <c r="L108" i="1"/>
  <c r="AM108" i="1" s="1"/>
  <c r="AD139" i="4"/>
  <c r="Y139" i="4"/>
  <c r="S139" i="4"/>
  <c r="J139" i="4"/>
  <c r="H139" i="4"/>
  <c r="G139" i="4"/>
  <c r="AD138" i="4"/>
  <c r="Y138" i="4"/>
  <c r="S138" i="4"/>
  <c r="J138" i="4"/>
  <c r="H138" i="4"/>
  <c r="G138" i="4"/>
  <c r="AD137" i="4"/>
  <c r="Y137" i="4"/>
  <c r="S137" i="4"/>
  <c r="J137" i="4"/>
  <c r="H137" i="4"/>
  <c r="G137" i="4"/>
  <c r="AD136" i="4"/>
  <c r="Y136" i="4"/>
  <c r="S136" i="4"/>
  <c r="J136" i="4"/>
  <c r="H136" i="4"/>
  <c r="G136" i="4"/>
  <c r="AD135" i="4"/>
  <c r="Y135" i="4"/>
  <c r="S135" i="4"/>
  <c r="J135" i="4"/>
  <c r="H135" i="4"/>
  <c r="G135" i="4"/>
  <c r="AD134" i="4"/>
  <c r="Y134" i="4"/>
  <c r="S134" i="4"/>
  <c r="J134" i="4"/>
  <c r="H134" i="4"/>
  <c r="G134" i="4"/>
  <c r="AD133" i="4"/>
  <c r="Y133" i="4"/>
  <c r="S133" i="4"/>
  <c r="J133" i="4"/>
  <c r="H133" i="4"/>
  <c r="G133" i="4"/>
  <c r="AD132" i="4"/>
  <c r="Y132" i="4"/>
  <c r="S132" i="4"/>
  <c r="J132" i="4"/>
  <c r="H132" i="4"/>
  <c r="G132" i="4"/>
  <c r="AD131" i="4"/>
  <c r="Y131" i="4"/>
  <c r="S131" i="4"/>
  <c r="J131" i="4"/>
  <c r="H131" i="4"/>
  <c r="G131" i="4"/>
  <c r="AD130" i="4"/>
  <c r="Y130" i="4"/>
  <c r="S130" i="4"/>
  <c r="J130" i="4"/>
  <c r="H130" i="4"/>
  <c r="G130" i="4"/>
  <c r="AD129" i="4"/>
  <c r="Y129" i="4"/>
  <c r="S129" i="4"/>
  <c r="J129" i="4"/>
  <c r="H129" i="4"/>
  <c r="G129" i="4"/>
  <c r="AD128" i="4"/>
  <c r="Y128" i="4"/>
  <c r="S128" i="4"/>
  <c r="J128" i="4"/>
  <c r="H128" i="4"/>
  <c r="G128" i="4"/>
  <c r="AD127" i="4"/>
  <c r="Y127" i="4"/>
  <c r="S127" i="4"/>
  <c r="J127" i="4"/>
  <c r="H127" i="4"/>
  <c r="G127" i="4"/>
  <c r="AD126" i="4"/>
  <c r="Y126" i="4"/>
  <c r="S126" i="4"/>
  <c r="J126" i="4"/>
  <c r="H126" i="4"/>
  <c r="G126" i="4"/>
  <c r="AD125" i="4"/>
  <c r="Y125" i="4"/>
  <c r="S125" i="4"/>
  <c r="J125" i="4"/>
  <c r="H125" i="4"/>
  <c r="G125" i="4"/>
  <c r="AD124" i="4"/>
  <c r="Y124" i="4"/>
  <c r="S124" i="4"/>
  <c r="J124" i="4"/>
  <c r="H124" i="4"/>
  <c r="G124" i="4"/>
  <c r="AD123" i="4"/>
  <c r="Y123" i="4"/>
  <c r="S123" i="4"/>
  <c r="J123" i="4"/>
  <c r="H123" i="4"/>
  <c r="G123" i="4"/>
  <c r="AD122" i="4"/>
  <c r="Y122" i="4"/>
  <c r="S122" i="4"/>
  <c r="J122" i="4"/>
  <c r="H122" i="4"/>
  <c r="G122" i="4"/>
  <c r="AD121" i="4"/>
  <c r="Y121" i="4"/>
  <c r="S121" i="4"/>
  <c r="J121" i="4"/>
  <c r="H121" i="4"/>
  <c r="G121" i="4"/>
  <c r="AD120" i="4"/>
  <c r="Y120" i="4"/>
  <c r="S120" i="4"/>
  <c r="J120" i="4"/>
  <c r="H120" i="4"/>
  <c r="G120" i="4"/>
  <c r="AD119" i="4"/>
  <c r="Y119" i="4"/>
  <c r="S119" i="4"/>
  <c r="J119" i="4"/>
  <c r="H119" i="4"/>
  <c r="G119" i="4"/>
  <c r="AD118" i="4"/>
  <c r="Y118" i="4"/>
  <c r="S118" i="4"/>
  <c r="J118" i="4"/>
  <c r="H118" i="4"/>
  <c r="G118" i="4"/>
  <c r="AD117" i="4"/>
  <c r="Y117" i="4"/>
  <c r="S117" i="4"/>
  <c r="J117" i="4"/>
  <c r="H117" i="4"/>
  <c r="G117" i="4"/>
  <c r="AD116" i="4"/>
  <c r="Y116" i="4"/>
  <c r="S116" i="4"/>
  <c r="H116" i="4"/>
  <c r="G116" i="4"/>
  <c r="AD115" i="4"/>
  <c r="Y115" i="4"/>
  <c r="S115" i="4"/>
  <c r="J115" i="4"/>
  <c r="H115" i="4"/>
  <c r="G115" i="4"/>
  <c r="Y112" i="4"/>
  <c r="Y111" i="4"/>
  <c r="BP110" i="4"/>
  <c r="K141" i="4" s="1"/>
  <c r="BO110" i="4"/>
  <c r="BN110" i="4"/>
  <c r="BM110" i="4"/>
  <c r="BL110" i="4"/>
  <c r="BK110" i="4"/>
  <c r="BJ110" i="4"/>
  <c r="AU110" i="4"/>
  <c r="AD110" i="4"/>
  <c r="AD113" i="4" s="1"/>
  <c r="Y110" i="4"/>
  <c r="J110" i="4"/>
  <c r="H110" i="4"/>
  <c r="G110" i="4"/>
  <c r="AJ109" i="4"/>
  <c r="BR108" i="4"/>
  <c r="AI108" i="4"/>
  <c r="I108" i="4"/>
  <c r="BS107" i="4"/>
  <c r="AI107" i="4"/>
  <c r="I107" i="4"/>
  <c r="BS106" i="4"/>
  <c r="AI106" i="4"/>
  <c r="I106" i="4"/>
  <c r="BR105" i="4"/>
  <c r="AI105" i="4"/>
  <c r="I105" i="4"/>
  <c r="AI104" i="4"/>
  <c r="I104" i="4"/>
  <c r="BS103" i="4"/>
  <c r="BR103" i="4"/>
  <c r="AI103" i="4"/>
  <c r="I103" i="4"/>
  <c r="BS102" i="4"/>
  <c r="BR102" i="4"/>
  <c r="I102" i="4"/>
  <c r="BS101" i="4"/>
  <c r="BR101" i="4"/>
  <c r="I101" i="4"/>
  <c r="I100" i="4"/>
  <c r="BS99" i="4"/>
  <c r="BR99" i="4"/>
  <c r="I99" i="4"/>
  <c r="BS98" i="4"/>
  <c r="BR98" i="4"/>
  <c r="I98" i="4"/>
  <c r="BR97" i="4"/>
  <c r="I97" i="4"/>
  <c r="BR96" i="4"/>
  <c r="I96" i="4"/>
  <c r="BR95" i="4"/>
  <c r="I95" i="4"/>
  <c r="BR94" i="4"/>
  <c r="I94" i="4"/>
  <c r="BR93" i="4"/>
  <c r="T131" i="4"/>
  <c r="I93" i="4"/>
  <c r="BH92" i="4"/>
  <c r="AI92" i="4"/>
  <c r="I92" i="4"/>
  <c r="BH91" i="4"/>
  <c r="BQ90" i="4"/>
  <c r="M127" i="4" s="1"/>
  <c r="M140" i="4" s="1"/>
  <c r="BS90" i="4"/>
  <c r="BR90" i="4"/>
  <c r="I90" i="4"/>
  <c r="BR89" i="4"/>
  <c r="I89" i="4"/>
  <c r="BS88" i="4"/>
  <c r="I88" i="4"/>
  <c r="BS87" i="4"/>
  <c r="BR87" i="4"/>
  <c r="T121" i="4"/>
  <c r="I87" i="4"/>
  <c r="BS86" i="4"/>
  <c r="BR86" i="4"/>
  <c r="I86" i="4"/>
  <c r="BH85" i="4"/>
  <c r="AI85" i="4"/>
  <c r="I85" i="4"/>
  <c r="BH84" i="4"/>
  <c r="BS83" i="4"/>
  <c r="I83" i="4"/>
  <c r="BS82" i="4"/>
  <c r="BR82" i="4"/>
  <c r="I82" i="4"/>
  <c r="BS81" i="4"/>
  <c r="BR81" i="4"/>
  <c r="T133" i="4"/>
  <c r="I81" i="4"/>
  <c r="BH80" i="4"/>
  <c r="AI80" i="4"/>
  <c r="I80" i="4"/>
  <c r="BH79" i="4"/>
  <c r="BS78" i="4"/>
  <c r="BR78" i="4"/>
  <c r="I78" i="4"/>
  <c r="I77" i="4"/>
  <c r="BS76" i="4"/>
  <c r="T134" i="4"/>
  <c r="I76" i="4"/>
  <c r="BH75" i="4"/>
  <c r="BS74" i="4"/>
  <c r="BR74" i="4"/>
  <c r="AI74" i="4"/>
  <c r="I74" i="4"/>
  <c r="BS73" i="4"/>
  <c r="BR73" i="4"/>
  <c r="I73" i="4"/>
  <c r="BS72" i="4"/>
  <c r="BR72" i="4"/>
  <c r="I72" i="4"/>
  <c r="BS71" i="4"/>
  <c r="BR71" i="4"/>
  <c r="I71" i="4"/>
  <c r="BS70" i="4"/>
  <c r="BR70" i="4"/>
  <c r="I70" i="4"/>
  <c r="BS69" i="4"/>
  <c r="BR69" i="4"/>
  <c r="I69" i="4"/>
  <c r="BS68" i="4"/>
  <c r="BR68" i="4"/>
  <c r="I68" i="4"/>
  <c r="BS67" i="4"/>
  <c r="BR67" i="4"/>
  <c r="I67" i="4"/>
  <c r="BS66" i="4"/>
  <c r="BR66" i="4"/>
  <c r="I66" i="4"/>
  <c r="I65" i="4"/>
  <c r="BS64" i="4"/>
  <c r="BR64" i="4"/>
  <c r="I64" i="4"/>
  <c r="BS63" i="4"/>
  <c r="BR63" i="4"/>
  <c r="I63" i="4"/>
  <c r="BR62" i="4"/>
  <c r="I62" i="4"/>
  <c r="I61" i="4"/>
  <c r="BS60" i="4"/>
  <c r="BR60" i="4"/>
  <c r="I60" i="4"/>
  <c r="BS59" i="4"/>
  <c r="BR59" i="4"/>
  <c r="I59" i="4"/>
  <c r="I58" i="4"/>
  <c r="I57" i="4"/>
  <c r="BS56" i="4"/>
  <c r="BR56" i="4"/>
  <c r="I56" i="4"/>
  <c r="BS55" i="4"/>
  <c r="AI55" i="4"/>
  <c r="I55" i="4"/>
  <c r="BS54" i="4"/>
  <c r="BR54" i="4"/>
  <c r="I54" i="4"/>
  <c r="BS53" i="4"/>
  <c r="BR53" i="4"/>
  <c r="I53" i="4"/>
  <c r="BS52" i="4"/>
  <c r="BR52" i="4"/>
  <c r="I52" i="4"/>
  <c r="BS51" i="4"/>
  <c r="BR51" i="4"/>
  <c r="I51" i="4"/>
  <c r="BS50" i="4"/>
  <c r="BR50" i="4"/>
  <c r="I50" i="4"/>
  <c r="BS49" i="4"/>
  <c r="BR49" i="4"/>
  <c r="I49" i="4"/>
  <c r="BS48" i="4"/>
  <c r="BR48" i="4"/>
  <c r="T139" i="4"/>
  <c r="I48" i="4"/>
  <c r="BS47" i="4"/>
  <c r="BR47" i="4"/>
  <c r="T138" i="4"/>
  <c r="I47" i="4"/>
  <c r="BS46" i="4"/>
  <c r="BR46" i="4"/>
  <c r="T137" i="4"/>
  <c r="I46" i="4"/>
  <c r="BS45" i="4"/>
  <c r="BR45" i="4"/>
  <c r="T136" i="4"/>
  <c r="I45" i="4"/>
  <c r="BS44" i="4"/>
  <c r="BR44" i="4"/>
  <c r="I44" i="4"/>
  <c r="BS43" i="4"/>
  <c r="BR43" i="4"/>
  <c r="I43" i="4"/>
  <c r="BS42" i="4"/>
  <c r="BR42" i="4"/>
  <c r="I42" i="4"/>
  <c r="BS41" i="4"/>
  <c r="BR41" i="4"/>
  <c r="I41" i="4"/>
  <c r="BS40" i="4"/>
  <c r="BR40" i="4"/>
  <c r="I40" i="4"/>
  <c r="BS39" i="4"/>
  <c r="BR39" i="4"/>
  <c r="I39" i="4"/>
  <c r="BS38" i="4"/>
  <c r="BR38" i="4"/>
  <c r="I38" i="4"/>
  <c r="BS37" i="4"/>
  <c r="BR37" i="4"/>
  <c r="I37" i="4"/>
  <c r="BS36" i="4"/>
  <c r="BR36" i="4"/>
  <c r="I36" i="4"/>
  <c r="BS35" i="4"/>
  <c r="BR35" i="4"/>
  <c r="T135" i="4"/>
  <c r="I35" i="4"/>
  <c r="BS34" i="4"/>
  <c r="BR34" i="4"/>
  <c r="I34" i="4"/>
  <c r="BS33" i="4"/>
  <c r="BR33" i="4"/>
  <c r="I33" i="4"/>
  <c r="BS32" i="4"/>
  <c r="BR32" i="4"/>
  <c r="I32" i="4"/>
  <c r="BS31" i="4"/>
  <c r="BR31" i="4"/>
  <c r="T124" i="4"/>
  <c r="I31" i="4"/>
  <c r="BS30" i="4"/>
  <c r="BR30" i="4"/>
  <c r="T119" i="4"/>
  <c r="I30" i="4"/>
  <c r="BS29" i="4"/>
  <c r="I29" i="4"/>
  <c r="BS28" i="4"/>
  <c r="BR28" i="4"/>
  <c r="T122" i="4"/>
  <c r="I28" i="4"/>
  <c r="I27" i="4"/>
  <c r="BS26" i="4"/>
  <c r="BR26" i="4"/>
  <c r="I26" i="4"/>
  <c r="BS25" i="4"/>
  <c r="BR25" i="4"/>
  <c r="T126" i="4"/>
  <c r="I25" i="4"/>
  <c r="BS24" i="4"/>
  <c r="BR24" i="4"/>
  <c r="I24" i="4"/>
  <c r="BS23" i="4"/>
  <c r="BR23" i="4"/>
  <c r="I23" i="4"/>
  <c r="BS22" i="4"/>
  <c r="BR22" i="4"/>
  <c r="I22" i="4"/>
  <c r="BS21" i="4"/>
  <c r="BR21" i="4"/>
  <c r="I21" i="4"/>
  <c r="BS20" i="4"/>
  <c r="BR20" i="4"/>
  <c r="I20" i="4"/>
  <c r="BS19" i="4"/>
  <c r="BR19" i="4"/>
  <c r="AI19" i="4"/>
  <c r="I19" i="4"/>
  <c r="BS18" i="4"/>
  <c r="BR18" i="4"/>
  <c r="I18" i="4"/>
  <c r="BS17" i="4"/>
  <c r="BR17" i="4"/>
  <c r="AI17" i="4"/>
  <c r="I17" i="4"/>
  <c r="BS16" i="4"/>
  <c r="BR16" i="4"/>
  <c r="I16" i="4"/>
  <c r="BS15" i="4"/>
  <c r="BR15" i="4"/>
  <c r="I15" i="4"/>
  <c r="BS14" i="4"/>
  <c r="BR14" i="4"/>
  <c r="I14" i="4"/>
  <c r="BS13" i="4"/>
  <c r="BR13" i="4"/>
  <c r="T125" i="4"/>
  <c r="I13" i="4"/>
  <c r="BS12" i="4"/>
  <c r="BR12" i="4"/>
  <c r="I12" i="4"/>
  <c r="BS11" i="4"/>
  <c r="BR11" i="4"/>
  <c r="I11" i="4"/>
  <c r="BS10" i="4"/>
  <c r="BR10" i="4"/>
  <c r="I10" i="4"/>
  <c r="BR9" i="4"/>
  <c r="I9" i="4"/>
  <c r="BS8" i="4"/>
  <c r="BR8" i="4"/>
  <c r="I8" i="4"/>
  <c r="BS7" i="4"/>
  <c r="BR7" i="4"/>
  <c r="I7" i="4"/>
  <c r="O95" i="4" l="1"/>
  <c r="O27" i="4"/>
  <c r="O43" i="4"/>
  <c r="O90" i="4"/>
  <c r="AX90" i="4" s="1"/>
  <c r="AW90" i="4" s="1"/>
  <c r="O78" i="4"/>
  <c r="AS78" i="4" s="1"/>
  <c r="O23" i="4"/>
  <c r="O102" i="4"/>
  <c r="AV102" i="4" s="1"/>
  <c r="O37" i="4"/>
  <c r="AX37" i="4" s="1"/>
  <c r="AW37" i="4" s="1"/>
  <c r="O58" i="4"/>
  <c r="BC58" i="4" s="1"/>
  <c r="BB58" i="4" s="1"/>
  <c r="O77" i="4"/>
  <c r="BA77" i="4" s="1"/>
  <c r="O97" i="4"/>
  <c r="BA97" i="4" s="1"/>
  <c r="O18" i="4"/>
  <c r="AX18" i="4" s="1"/>
  <c r="O72" i="4"/>
  <c r="AQ72" i="4" s="1"/>
  <c r="O44" i="4"/>
  <c r="AV44" i="4" s="1"/>
  <c r="O60" i="4"/>
  <c r="AV60" i="4" s="1"/>
  <c r="O29" i="4"/>
  <c r="AX29" i="4" s="1"/>
  <c r="O34" i="4"/>
  <c r="O39" i="4"/>
  <c r="BA39" i="4" s="1"/>
  <c r="O16" i="4"/>
  <c r="AX16" i="4" s="1"/>
  <c r="O36" i="4"/>
  <c r="AQ36" i="4" s="1"/>
  <c r="O107" i="4"/>
  <c r="AQ107" i="4" s="1"/>
  <c r="O42" i="4"/>
  <c r="O52" i="4"/>
  <c r="BC52" i="4" s="1"/>
  <c r="BB52" i="4" s="1"/>
  <c r="O71" i="4"/>
  <c r="AQ71" i="4" s="1"/>
  <c r="O96" i="4"/>
  <c r="AX96" i="4" s="1"/>
  <c r="AW96" i="4" s="1"/>
  <c r="O7" i="4"/>
  <c r="BA7" i="4" s="1"/>
  <c r="O59" i="4"/>
  <c r="AS59" i="4" s="1"/>
  <c r="AR59" i="4" s="1"/>
  <c r="O67" i="4"/>
  <c r="BC67" i="4" s="1"/>
  <c r="BB67" i="4" s="1"/>
  <c r="O14" i="4"/>
  <c r="AQ14" i="4" s="1"/>
  <c r="O73" i="4"/>
  <c r="AQ73" i="4" s="1"/>
  <c r="O86" i="4"/>
  <c r="AV86" i="4" s="1"/>
  <c r="O92" i="4"/>
  <c r="O51" i="4"/>
  <c r="O12" i="4"/>
  <c r="AQ12" i="4" s="1"/>
  <c r="O53" i="4"/>
  <c r="AV53" i="4" s="1"/>
  <c r="O9" i="4"/>
  <c r="AQ9" i="4" s="1"/>
  <c r="O49" i="4"/>
  <c r="AX49" i="4" s="1"/>
  <c r="AW49" i="4" s="1"/>
  <c r="O68" i="4"/>
  <c r="AS68" i="4" s="1"/>
  <c r="AR68" i="4" s="1"/>
  <c r="O41" i="4"/>
  <c r="AX41" i="4" s="1"/>
  <c r="AW41" i="4" s="1"/>
  <c r="O82" i="4"/>
  <c r="AV82" i="4" s="1"/>
  <c r="O32" i="4"/>
  <c r="BC32" i="4" s="1"/>
  <c r="BB32" i="4" s="1"/>
  <c r="O13" i="4"/>
  <c r="O15" i="4"/>
  <c r="BA15" i="4" s="1"/>
  <c r="O25" i="4"/>
  <c r="O55" i="4"/>
  <c r="BA55" i="4" s="1"/>
  <c r="O74" i="4"/>
  <c r="BC74" i="4" s="1"/>
  <c r="BB74" i="4" s="1"/>
  <c r="O81" i="4"/>
  <c r="O87" i="4"/>
  <c r="BC87" i="4" s="1"/>
  <c r="BB87" i="4" s="1"/>
  <c r="O11" i="4"/>
  <c r="O26" i="4"/>
  <c r="BA26" i="4" s="1"/>
  <c r="O70" i="4"/>
  <c r="O57" i="4"/>
  <c r="AQ57" i="4" s="1"/>
  <c r="O89" i="4"/>
  <c r="BA89" i="4" s="1"/>
  <c r="O22" i="4"/>
  <c r="AX22" i="4" s="1"/>
  <c r="O38" i="4"/>
  <c r="AV38" i="4" s="1"/>
  <c r="O85" i="4"/>
  <c r="O20" i="4"/>
  <c r="AX20" i="4" s="1"/>
  <c r="O50" i="4"/>
  <c r="AS50" i="4" s="1"/>
  <c r="AR50" i="4" s="1"/>
  <c r="O63" i="4"/>
  <c r="BA63" i="4" s="1"/>
  <c r="O69" i="4"/>
  <c r="AS69" i="4" s="1"/>
  <c r="AR69" i="4" s="1"/>
  <c r="O100" i="4"/>
  <c r="AX100" i="4" s="1"/>
  <c r="O106" i="4"/>
  <c r="AS106" i="4" s="1"/>
  <c r="AR106" i="4" s="1"/>
  <c r="AM85" i="4"/>
  <c r="AN85" i="4"/>
  <c r="AL85" i="4"/>
  <c r="AN106" i="4"/>
  <c r="AL106" i="4"/>
  <c r="AM106" i="4"/>
  <c r="AN17" i="4"/>
  <c r="AL17" i="4"/>
  <c r="AM17" i="4"/>
  <c r="AM108" i="4"/>
  <c r="AN108" i="4"/>
  <c r="AL108" i="4"/>
  <c r="AL103" i="4"/>
  <c r="AM103" i="4"/>
  <c r="AN103" i="4"/>
  <c r="AL104" i="4"/>
  <c r="AM104" i="4"/>
  <c r="AN104" i="4"/>
  <c r="AL19" i="4"/>
  <c r="AM19" i="4"/>
  <c r="AN19" i="4"/>
  <c r="AL80" i="4"/>
  <c r="AM80" i="4"/>
  <c r="AN80" i="4"/>
  <c r="AN92" i="4"/>
  <c r="AM92" i="4"/>
  <c r="AL92" i="4"/>
  <c r="AL105" i="4"/>
  <c r="AM105" i="4"/>
  <c r="AN105" i="4"/>
  <c r="AL107" i="4"/>
  <c r="AM107" i="4"/>
  <c r="AN107" i="4"/>
  <c r="AL55" i="4"/>
  <c r="AN55" i="4"/>
  <c r="AM55" i="4"/>
  <c r="AN74" i="4"/>
  <c r="AM74" i="4"/>
  <c r="AL74" i="4"/>
  <c r="BC80" i="4"/>
  <c r="T120" i="4"/>
  <c r="T115" i="4"/>
  <c r="O19" i="4"/>
  <c r="AX19" i="4" s="1"/>
  <c r="AW19" i="4" s="1"/>
  <c r="O54" i="4"/>
  <c r="AV54" i="4" s="1"/>
  <c r="AS80" i="4"/>
  <c r="AR80" i="4" s="1"/>
  <c r="O80" i="4"/>
  <c r="O83" i="4"/>
  <c r="BC83" i="4" s="1"/>
  <c r="BB83" i="4" s="1"/>
  <c r="O104" i="4"/>
  <c r="AX104" i="4" s="1"/>
  <c r="AW104" i="4" s="1"/>
  <c r="O108" i="4"/>
  <c r="AQ108" i="4" s="1"/>
  <c r="O17" i="4"/>
  <c r="O24" i="4"/>
  <c r="BC24" i="4" s="1"/>
  <c r="BB24" i="4" s="1"/>
  <c r="I128" i="4"/>
  <c r="O40" i="4"/>
  <c r="O93" i="4"/>
  <c r="AX93" i="4" s="1"/>
  <c r="AW93" i="4" s="1"/>
  <c r="O94" i="4"/>
  <c r="AX94" i="4" s="1"/>
  <c r="AW94" i="4" s="1"/>
  <c r="O105" i="4"/>
  <c r="AS105" i="4" s="1"/>
  <c r="AR105" i="4" s="1"/>
  <c r="I122" i="4"/>
  <c r="O28" i="4"/>
  <c r="AS28" i="4" s="1"/>
  <c r="I119" i="4"/>
  <c r="O30" i="4"/>
  <c r="I124" i="4"/>
  <c r="O31" i="4"/>
  <c r="BA32" i="4"/>
  <c r="I136" i="4"/>
  <c r="O45" i="4"/>
  <c r="I137" i="4"/>
  <c r="O46" i="4"/>
  <c r="I138" i="4"/>
  <c r="O47" i="4"/>
  <c r="I139" i="4"/>
  <c r="O48" i="4"/>
  <c r="O56" i="4"/>
  <c r="AV56" i="4" s="1"/>
  <c r="I134" i="4"/>
  <c r="O76" i="4"/>
  <c r="BA76" i="4" s="1"/>
  <c r="O88" i="4"/>
  <c r="AQ88" i="4" s="1"/>
  <c r="O98" i="4"/>
  <c r="AS98" i="4" s="1"/>
  <c r="AR98" i="4" s="1"/>
  <c r="O101" i="4"/>
  <c r="BA101" i="4" s="1"/>
  <c r="O8" i="4"/>
  <c r="AS8" i="4" s="1"/>
  <c r="O10" i="4"/>
  <c r="AX10" i="4" s="1"/>
  <c r="AW10" i="4" s="1"/>
  <c r="O21" i="4"/>
  <c r="AV21" i="4" s="1"/>
  <c r="I120" i="4"/>
  <c r="O33" i="4"/>
  <c r="I135" i="4"/>
  <c r="O35" i="4"/>
  <c r="O61" i="4"/>
  <c r="AS61" i="4" s="1"/>
  <c r="AR61" i="4" s="1"/>
  <c r="O62" i="4"/>
  <c r="BC62" i="4" s="1"/>
  <c r="BB62" i="4" s="1"/>
  <c r="O64" i="4"/>
  <c r="AV64" i="4" s="1"/>
  <c r="O65" i="4"/>
  <c r="AS65" i="4" s="1"/>
  <c r="AR65" i="4" s="1"/>
  <c r="O66" i="4"/>
  <c r="AV66" i="4" s="1"/>
  <c r="AS92" i="4"/>
  <c r="AR92" i="4" s="1"/>
  <c r="O99" i="4"/>
  <c r="AX99" i="4" s="1"/>
  <c r="O103" i="4"/>
  <c r="AX103" i="4" s="1"/>
  <c r="AW103" i="4" s="1"/>
  <c r="L110" i="1"/>
  <c r="T123" i="4"/>
  <c r="BA70" i="4"/>
  <c r="T117" i="4"/>
  <c r="BA90" i="4"/>
  <c r="AQ90" i="4"/>
  <c r="AV26" i="4"/>
  <c r="AQ26" i="4"/>
  <c r="BA27" i="4"/>
  <c r="BA34" i="4"/>
  <c r="T128" i="4"/>
  <c r="BR58" i="4"/>
  <c r="AS70" i="4"/>
  <c r="AR70" i="4" s="1"/>
  <c r="AV70" i="4"/>
  <c r="AX77" i="4"/>
  <c r="AW77" i="4" s="1"/>
  <c r="BS77" i="4"/>
  <c r="BR88" i="4"/>
  <c r="BS97" i="4"/>
  <c r="BS27" i="4"/>
  <c r="I123" i="4"/>
  <c r="BR107" i="4"/>
  <c r="I121" i="4"/>
  <c r="I131" i="4"/>
  <c r="T132" i="4"/>
  <c r="G140" i="4"/>
  <c r="G141" i="4" s="1"/>
  <c r="Y113" i="4"/>
  <c r="I130" i="4"/>
  <c r="I110" i="4"/>
  <c r="I115" i="4"/>
  <c r="I116" i="4"/>
  <c r="I118" i="4"/>
  <c r="I125" i="4"/>
  <c r="I127" i="4"/>
  <c r="I117" i="4"/>
  <c r="AS16" i="4"/>
  <c r="AR16" i="4" s="1"/>
  <c r="AW16" i="4"/>
  <c r="AV16" i="4"/>
  <c r="AQ22" i="4"/>
  <c r="I129" i="4"/>
  <c r="I126" i="4"/>
  <c r="BR27" i="4"/>
  <c r="AQ27" i="4"/>
  <c r="BR29" i="4"/>
  <c r="BC34" i="4"/>
  <c r="BB34" i="4" s="1"/>
  <c r="AX34" i="4"/>
  <c r="AW34" i="4" s="1"/>
  <c r="AS34" i="4"/>
  <c r="AR34" i="4" s="1"/>
  <c r="AV34" i="4"/>
  <c r="AQ34" i="4"/>
  <c r="BC27" i="4"/>
  <c r="BB27" i="4" s="1"/>
  <c r="AX27" i="4"/>
  <c r="AW27" i="4" s="1"/>
  <c r="AV27" i="4"/>
  <c r="AS27" i="4"/>
  <c r="AR27" i="4" s="1"/>
  <c r="BC39" i="4"/>
  <c r="BB39" i="4" s="1"/>
  <c r="AX39" i="4"/>
  <c r="AW39" i="4" s="1"/>
  <c r="AS39" i="4"/>
  <c r="AR39" i="4" s="1"/>
  <c r="BC43" i="4"/>
  <c r="BB43" i="4" s="1"/>
  <c r="AX43" i="4"/>
  <c r="AW43" i="4" s="1"/>
  <c r="AS43" i="4"/>
  <c r="AR43" i="4" s="1"/>
  <c r="BC51" i="4"/>
  <c r="BB51" i="4" s="1"/>
  <c r="AX51" i="4"/>
  <c r="AW51" i="4" s="1"/>
  <c r="AS51" i="4"/>
  <c r="AR51" i="4" s="1"/>
  <c r="BA51" i="4"/>
  <c r="AQ53" i="4"/>
  <c r="BS58" i="4"/>
  <c r="BS61" i="4"/>
  <c r="AV43" i="4"/>
  <c r="AV49" i="4"/>
  <c r="BS62" i="4"/>
  <c r="T110" i="4"/>
  <c r="T130" i="4"/>
  <c r="BS9" i="4"/>
  <c r="T116" i="4"/>
  <c r="BA12" i="4"/>
  <c r="BA16" i="4"/>
  <c r="BA20" i="4"/>
  <c r="T129" i="4"/>
  <c r="AS26" i="4"/>
  <c r="AR26" i="4" s="1"/>
  <c r="BR55" i="4"/>
  <c r="BS57" i="4"/>
  <c r="BR65" i="4"/>
  <c r="BS65" i="4"/>
  <c r="AQ39" i="4"/>
  <c r="AQ43" i="4"/>
  <c r="BA43" i="4"/>
  <c r="AQ51" i="4"/>
  <c r="BC53" i="4"/>
  <c r="BB53" i="4" s="1"/>
  <c r="AX53" i="4"/>
  <c r="AW53" i="4" s="1"/>
  <c r="AS53" i="4"/>
  <c r="AR53" i="4" s="1"/>
  <c r="BA53" i="4"/>
  <c r="BC92" i="4"/>
  <c r="AZ110" i="4"/>
  <c r="BC26" i="4"/>
  <c r="BB26" i="4" s="1"/>
  <c r="AX26" i="4"/>
  <c r="AW26" i="4" s="1"/>
  <c r="AV51" i="4"/>
  <c r="BR57" i="4"/>
  <c r="BS89" i="4"/>
  <c r="AP110" i="4"/>
  <c r="T118" i="4"/>
  <c r="T127" i="4"/>
  <c r="BR61" i="4"/>
  <c r="BR76" i="4"/>
  <c r="BS100" i="4"/>
  <c r="BC63" i="4"/>
  <c r="BB63" i="4" s="1"/>
  <c r="AX63" i="4"/>
  <c r="AW63" i="4" s="1"/>
  <c r="BR77" i="4"/>
  <c r="BR83" i="4"/>
  <c r="BC85" i="4"/>
  <c r="BR104" i="4"/>
  <c r="AQ70" i="4"/>
  <c r="AS85" i="4"/>
  <c r="AR85" i="4" s="1"/>
  <c r="AQ85" i="4"/>
  <c r="BR100" i="4"/>
  <c r="BS104" i="4"/>
  <c r="BS105" i="4"/>
  <c r="BS108" i="4"/>
  <c r="S140" i="4"/>
  <c r="S141" i="4" s="1"/>
  <c r="AX70" i="4"/>
  <c r="AW70" i="4" s="1"/>
  <c r="BC70" i="4"/>
  <c r="BB70" i="4" s="1"/>
  <c r="AQ80" i="4"/>
  <c r="I133" i="4"/>
  <c r="AQ96" i="4"/>
  <c r="BC96" i="4"/>
  <c r="BB96" i="4" s="1"/>
  <c r="AQ97" i="4"/>
  <c r="AX97" i="4"/>
  <c r="AW97" i="4" s="1"/>
  <c r="H140" i="4"/>
  <c r="H141" i="4" s="1"/>
  <c r="J140" i="4"/>
  <c r="J141" i="4" s="1"/>
  <c r="BS93" i="4"/>
  <c r="BS94" i="4"/>
  <c r="I132" i="4"/>
  <c r="BS95" i="4"/>
  <c r="BS96" i="4"/>
  <c r="Y140" i="4"/>
  <c r="Y141" i="4" s="1"/>
  <c r="BC90" i="4"/>
  <c r="BB90" i="4" s="1"/>
  <c r="AQ92" i="4"/>
  <c r="BR106" i="4"/>
  <c r="AJ107" i="4"/>
  <c r="BC107" i="4"/>
  <c r="BB107" i="4" s="1"/>
  <c r="BA109" i="4"/>
  <c r="BF109" i="4"/>
  <c r="BQ110" i="4"/>
  <c r="M141" i="4" s="1"/>
  <c r="AD140" i="4"/>
  <c r="AD141" i="4" s="1"/>
  <c r="T118" i="1"/>
  <c r="T131" i="1"/>
  <c r="T122" i="1"/>
  <c r="T123" i="1"/>
  <c r="T116" i="1"/>
  <c r="T121" i="1"/>
  <c r="T132" i="1"/>
  <c r="T133" i="1"/>
  <c r="T134" i="1"/>
  <c r="T135" i="1"/>
  <c r="T136" i="1"/>
  <c r="T130" i="1"/>
  <c r="BC20" i="4" l="1"/>
  <c r="BB20" i="4" s="1"/>
  <c r="AS77" i="4"/>
  <c r="AR77" i="4" s="1"/>
  <c r="AQ20" i="4"/>
  <c r="BA57" i="4"/>
  <c r="AS20" i="4"/>
  <c r="AR20" i="4" s="1"/>
  <c r="BA58" i="4"/>
  <c r="BC16" i="4"/>
  <c r="BB16" i="4" s="1"/>
  <c r="AV36" i="4"/>
  <c r="AQ16" i="4"/>
  <c r="AV20" i="4"/>
  <c r="AS63" i="4"/>
  <c r="AR63" i="4" s="1"/>
  <c r="AW20" i="4"/>
  <c r="AS44" i="4"/>
  <c r="AR44" i="4" s="1"/>
  <c r="AS90" i="4"/>
  <c r="AR90" i="4" s="1"/>
  <c r="AQ59" i="4"/>
  <c r="AX44" i="4"/>
  <c r="AW44" i="4" s="1"/>
  <c r="AV59" i="4"/>
  <c r="AV32" i="4"/>
  <c r="BC59" i="4"/>
  <c r="BB59" i="4" s="1"/>
  <c r="AV97" i="4"/>
  <c r="AS32" i="4"/>
  <c r="AR32" i="4" s="1"/>
  <c r="AQ55" i="4"/>
  <c r="AX59" i="4"/>
  <c r="AW59" i="4" s="1"/>
  <c r="BC77" i="4"/>
  <c r="BB77" i="4" s="1"/>
  <c r="AQ32" i="4"/>
  <c r="BA59" i="4"/>
  <c r="AS97" i="4"/>
  <c r="AR97" i="4" s="1"/>
  <c r="BC97" i="4"/>
  <c r="BB97" i="4" s="1"/>
  <c r="AS57" i="4"/>
  <c r="AR57" i="4" s="1"/>
  <c r="AQ100" i="4"/>
  <c r="BA69" i="4"/>
  <c r="AS96" i="4"/>
  <c r="AR96" i="4" s="1"/>
  <c r="AX32" i="4"/>
  <c r="AW32" i="4" s="1"/>
  <c r="AV58" i="4"/>
  <c r="AQ58" i="4"/>
  <c r="AV96" i="4"/>
  <c r="AV72" i="4"/>
  <c r="AS58" i="4"/>
  <c r="AR58" i="4" s="1"/>
  <c r="AQ50" i="4"/>
  <c r="AS72" i="4"/>
  <c r="AR72" i="4" s="1"/>
  <c r="AQ15" i="4"/>
  <c r="AX50" i="4"/>
  <c r="AW50" i="4" s="1"/>
  <c r="BC50" i="4"/>
  <c r="BB50" i="4" s="1"/>
  <c r="AS36" i="4"/>
  <c r="AR36" i="4" s="1"/>
  <c r="AV69" i="4"/>
  <c r="AS74" i="4"/>
  <c r="AR74" i="4" s="1"/>
  <c r="BA67" i="4"/>
  <c r="AV73" i="4"/>
  <c r="AX58" i="4"/>
  <c r="AW58" i="4" s="1"/>
  <c r="AS73" i="4"/>
  <c r="AR73" i="4" s="1"/>
  <c r="AQ49" i="4"/>
  <c r="AV67" i="4"/>
  <c r="AV63" i="4"/>
  <c r="AK55" i="4"/>
  <c r="AO55" i="4" s="1"/>
  <c r="AV74" i="4"/>
  <c r="AV55" i="4"/>
  <c r="BA96" i="4"/>
  <c r="AV105" i="4"/>
  <c r="BC69" i="4"/>
  <c r="BB69" i="4" s="1"/>
  <c r="AQ77" i="4"/>
  <c r="AX36" i="4"/>
  <c r="AW36" i="4" s="1"/>
  <c r="AQ63" i="4"/>
  <c r="AV50" i="4"/>
  <c r="BA44" i="4"/>
  <c r="BC36" i="4"/>
  <c r="BB36" i="4" s="1"/>
  <c r="BC22" i="4"/>
  <c r="BB22" i="4" s="1"/>
  <c r="O123" i="4"/>
  <c r="C31" i="7" s="1"/>
  <c r="AQ89" i="4"/>
  <c r="AS89" i="4"/>
  <c r="AR89" i="4" s="1"/>
  <c r="AQ44" i="4"/>
  <c r="AV89" i="4"/>
  <c r="AV90" i="4"/>
  <c r="BA107" i="4"/>
  <c r="AX89" i="4"/>
  <c r="AW89" i="4" s="1"/>
  <c r="BC73" i="4"/>
  <c r="BB73" i="4" s="1"/>
  <c r="AQ18" i="4"/>
  <c r="BA36" i="4"/>
  <c r="BC55" i="4"/>
  <c r="BB55" i="4" s="1"/>
  <c r="BC60" i="4"/>
  <c r="BB60" i="4" s="1"/>
  <c r="BA73" i="4"/>
  <c r="BA78" i="4"/>
  <c r="AK107" i="4"/>
  <c r="AO107" i="4" s="1"/>
  <c r="AQ69" i="4"/>
  <c r="BA42" i="4"/>
  <c r="AS107" i="4"/>
  <c r="AR107" i="4" s="1"/>
  <c r="BC72" i="4"/>
  <c r="BB72" i="4" s="1"/>
  <c r="AQ68" i="4"/>
  <c r="AV57" i="4"/>
  <c r="AS29" i="4"/>
  <c r="AS42" i="4"/>
  <c r="AR42" i="4" s="1"/>
  <c r="AW18" i="4"/>
  <c r="BA82" i="4"/>
  <c r="AJ55" i="4"/>
  <c r="AX74" i="4"/>
  <c r="AW74" i="4" s="1"/>
  <c r="AQ106" i="4"/>
  <c r="AW100" i="4"/>
  <c r="AX72" i="4"/>
  <c r="AW72" i="4" s="1"/>
  <c r="AQ67" i="4"/>
  <c r="AX57" i="4"/>
  <c r="AW57" i="4" s="1"/>
  <c r="AS18" i="4"/>
  <c r="AR18" i="4" s="1"/>
  <c r="AR78" i="4"/>
  <c r="AQ82" i="4"/>
  <c r="BC49" i="4"/>
  <c r="BB49" i="4" s="1"/>
  <c r="AV107" i="4"/>
  <c r="AS55" i="4"/>
  <c r="AR55" i="4" s="1"/>
  <c r="AS67" i="4"/>
  <c r="AR67" i="4" s="1"/>
  <c r="BC89" i="4"/>
  <c r="BB89" i="4" s="1"/>
  <c r="AX73" i="4"/>
  <c r="AW73" i="4" s="1"/>
  <c r="BC29" i="4"/>
  <c r="AQ38" i="4"/>
  <c r="AV18" i="4"/>
  <c r="BC105" i="4"/>
  <c r="BB105" i="4" s="1"/>
  <c r="AX106" i="4"/>
  <c r="AW106" i="4" s="1"/>
  <c r="BC57" i="4"/>
  <c r="BB57" i="4" s="1"/>
  <c r="AX107" i="4"/>
  <c r="AW107" i="4" s="1"/>
  <c r="AQ87" i="4"/>
  <c r="BC71" i="4"/>
  <c r="BB71" i="4" s="1"/>
  <c r="AS87" i="4"/>
  <c r="AR87" i="4" s="1"/>
  <c r="AS22" i="4"/>
  <c r="AR22" i="4" s="1"/>
  <c r="BC42" i="4"/>
  <c r="BB42" i="4" s="1"/>
  <c r="BA74" i="4"/>
  <c r="AX102" i="4"/>
  <c r="AW102" i="4" s="1"/>
  <c r="AV71" i="4"/>
  <c r="AQ78" i="4"/>
  <c r="BC78" i="4"/>
  <c r="BB78" i="4" s="1"/>
  <c r="BA19" i="4"/>
  <c r="AQ37" i="4"/>
  <c r="AS71" i="4"/>
  <c r="AR71" i="4" s="1"/>
  <c r="BA87" i="4"/>
  <c r="AV94" i="4"/>
  <c r="AX69" i="4"/>
  <c r="AW69" i="4" s="1"/>
  <c r="AX78" i="4"/>
  <c r="AW78" i="4" s="1"/>
  <c r="AQ52" i="4"/>
  <c r="BA38" i="4"/>
  <c r="BA18" i="4"/>
  <c r="AV41" i="4"/>
  <c r="AQ42" i="4"/>
  <c r="BA37" i="4"/>
  <c r="BA86" i="4"/>
  <c r="BA72" i="4"/>
  <c r="BA71" i="4"/>
  <c r="AV77" i="4"/>
  <c r="BC93" i="4"/>
  <c r="BB93" i="4" s="1"/>
  <c r="BC68" i="4"/>
  <c r="BB68" i="4" s="1"/>
  <c r="AQ74" i="4"/>
  <c r="BA100" i="4"/>
  <c r="AS38" i="4"/>
  <c r="AR38" i="4" s="1"/>
  <c r="AV39" i="4"/>
  <c r="BA41" i="4"/>
  <c r="AV37" i="4"/>
  <c r="AQ86" i="4"/>
  <c r="AK106" i="4"/>
  <c r="AO106" i="4" s="1"/>
  <c r="BA68" i="4"/>
  <c r="AV52" i="4"/>
  <c r="AJ19" i="4"/>
  <c r="BC106" i="4"/>
  <c r="BB106" i="4" s="1"/>
  <c r="O121" i="4"/>
  <c r="C28" i="7" s="1"/>
  <c r="AX71" i="4"/>
  <c r="AW71" i="4" s="1"/>
  <c r="AS102" i="4"/>
  <c r="AR102" i="4" s="1"/>
  <c r="BA52" i="4"/>
  <c r="BC44" i="4"/>
  <c r="BB44" i="4" s="1"/>
  <c r="AJ74" i="4"/>
  <c r="AQ102" i="4"/>
  <c r="BA102" i="4"/>
  <c r="BA22" i="4"/>
  <c r="AS52" i="4"/>
  <c r="AR52" i="4" s="1"/>
  <c r="AQ60" i="4"/>
  <c r="AQ41" i="4"/>
  <c r="AX52" i="4"/>
  <c r="AW52" i="4" s="1"/>
  <c r="AW22" i="4"/>
  <c r="BC82" i="4"/>
  <c r="BB82" i="4" s="1"/>
  <c r="AV42" i="4"/>
  <c r="AS82" i="4"/>
  <c r="AR82" i="4" s="1"/>
  <c r="AX68" i="4"/>
  <c r="AW68" i="4" s="1"/>
  <c r="BA14" i="4"/>
  <c r="AS41" i="4"/>
  <c r="AR41" i="4" s="1"/>
  <c r="AS37" i="4"/>
  <c r="AR37" i="4" s="1"/>
  <c r="AV106" i="4"/>
  <c r="AX55" i="4"/>
  <c r="AW55" i="4" s="1"/>
  <c r="BC38" i="4"/>
  <c r="BB38" i="4" s="1"/>
  <c r="BC86" i="4"/>
  <c r="BB86" i="4" s="1"/>
  <c r="AV100" i="4"/>
  <c r="AX67" i="4"/>
  <c r="AW67" i="4" s="1"/>
  <c r="AS60" i="4"/>
  <c r="AR60" i="4" s="1"/>
  <c r="BC56" i="4"/>
  <c r="BB56" i="4" s="1"/>
  <c r="AS49" i="4"/>
  <c r="AR49" i="4" s="1"/>
  <c r="BA50" i="4"/>
  <c r="BC41" i="4"/>
  <c r="BB41" i="4" s="1"/>
  <c r="BC37" i="4"/>
  <c r="BB37" i="4" s="1"/>
  <c r="AQ29" i="4"/>
  <c r="AV19" i="4"/>
  <c r="AV68" i="4"/>
  <c r="BC102" i="4"/>
  <c r="BB102" i="4" s="1"/>
  <c r="BA29" i="4"/>
  <c r="AV87" i="4"/>
  <c r="AX42" i="4"/>
  <c r="AW42" i="4" s="1"/>
  <c r="AX82" i="4"/>
  <c r="AW82" i="4" s="1"/>
  <c r="AX87" i="4"/>
  <c r="AW87" i="4" s="1"/>
  <c r="AV22" i="4"/>
  <c r="BA106" i="4"/>
  <c r="AV78" i="4"/>
  <c r="AJ106" i="4"/>
  <c r="AK74" i="4"/>
  <c r="AO74" i="4" s="1"/>
  <c r="AX38" i="4"/>
  <c r="AW38" i="4" s="1"/>
  <c r="AB110" i="4"/>
  <c r="AX86" i="4"/>
  <c r="AW86" i="4" s="1"/>
  <c r="AS100" i="4"/>
  <c r="AR100" i="4" s="1"/>
  <c r="BA60" i="4"/>
  <c r="BA49" i="4"/>
  <c r="AS86" i="4"/>
  <c r="AR86" i="4" s="1"/>
  <c r="AX105" i="4"/>
  <c r="AW105" i="4" s="1"/>
  <c r="BC100" i="4"/>
  <c r="BB100" i="4" s="1"/>
  <c r="AX60" i="4"/>
  <c r="AW60" i="4" s="1"/>
  <c r="AV29" i="4"/>
  <c r="BC18" i="4"/>
  <c r="BB18" i="4" s="1"/>
  <c r="AS104" i="4"/>
  <c r="AR104" i="4" s="1"/>
  <c r="AS88" i="4"/>
  <c r="AR88" i="4" s="1"/>
  <c r="BA66" i="4"/>
  <c r="BA93" i="4"/>
  <c r="O134" i="4"/>
  <c r="C43" i="7" s="1"/>
  <c r="AS66" i="4"/>
  <c r="AR66" i="4" s="1"/>
  <c r="AQ65" i="4"/>
  <c r="AS94" i="4"/>
  <c r="AR94" i="4" s="1"/>
  <c r="AQ83" i="4"/>
  <c r="AS83" i="4"/>
  <c r="AR83" i="4" s="1"/>
  <c r="AV83" i="4"/>
  <c r="BA28" i="4"/>
  <c r="AX88" i="4"/>
  <c r="AW88" i="4" s="1"/>
  <c r="BC76" i="4"/>
  <c r="BB76" i="4" s="1"/>
  <c r="BC88" i="4"/>
  <c r="BB88" i="4" s="1"/>
  <c r="BC65" i="4"/>
  <c r="BB65" i="4" s="1"/>
  <c r="BA21" i="4"/>
  <c r="AV65" i="4"/>
  <c r="AR28" i="4"/>
  <c r="AS56" i="4"/>
  <c r="AR56" i="4" s="1"/>
  <c r="BA94" i="4"/>
  <c r="BA88" i="4"/>
  <c r="BA83" i="4"/>
  <c r="AX56" i="4"/>
  <c r="AW56" i="4" s="1"/>
  <c r="AX108" i="4"/>
  <c r="AW108" i="4" s="1"/>
  <c r="BA108" i="4"/>
  <c r="AX65" i="4"/>
  <c r="AW65" i="4" s="1"/>
  <c r="AS108" i="4"/>
  <c r="AR108" i="4" s="1"/>
  <c r="BC108" i="4"/>
  <c r="BB108" i="4" s="1"/>
  <c r="BC19" i="4"/>
  <c r="BB19" i="4" s="1"/>
  <c r="AK108" i="4"/>
  <c r="AO108" i="4" s="1"/>
  <c r="BA105" i="4"/>
  <c r="AQ19" i="4"/>
  <c r="BA56" i="4"/>
  <c r="AJ108" i="4"/>
  <c r="BC94" i="4"/>
  <c r="BB94" i="4" s="1"/>
  <c r="AK19" i="4"/>
  <c r="AO19" i="4" s="1"/>
  <c r="AV108" i="4"/>
  <c r="AQ56" i="4"/>
  <c r="BA54" i="4"/>
  <c r="AQ94" i="4"/>
  <c r="AS19" i="4"/>
  <c r="AR19" i="4" s="1"/>
  <c r="AQ93" i="4"/>
  <c r="AS93" i="4"/>
  <c r="AR93" i="4" s="1"/>
  <c r="AV93" i="4"/>
  <c r="O110" i="4"/>
  <c r="BC28" i="4"/>
  <c r="BB28" i="4" s="1"/>
  <c r="BA64" i="4"/>
  <c r="AX64" i="4"/>
  <c r="AW64" i="4" s="1"/>
  <c r="BC64" i="4"/>
  <c r="BB64" i="4" s="1"/>
  <c r="AQ10" i="4"/>
  <c r="AV10" i="4"/>
  <c r="BA103" i="4"/>
  <c r="AV88" i="4"/>
  <c r="AK103" i="4"/>
  <c r="AO103" i="4" s="1"/>
  <c r="BC103" i="4"/>
  <c r="BB103" i="4" s="1"/>
  <c r="AV103" i="4"/>
  <c r="AQ103" i="4"/>
  <c r="AJ103" i="4"/>
  <c r="AS103" i="4"/>
  <c r="AR103" i="4" s="1"/>
  <c r="AQ105" i="4"/>
  <c r="AK105" i="4"/>
  <c r="AO105" i="4" s="1"/>
  <c r="AQ101" i="4"/>
  <c r="AS24" i="4"/>
  <c r="AR24" i="4" s="1"/>
  <c r="BA65" i="4"/>
  <c r="AS101" i="4"/>
  <c r="AR101" i="4" s="1"/>
  <c r="BC101" i="4"/>
  <c r="BB101" i="4" s="1"/>
  <c r="AJ105" i="4"/>
  <c r="AX98" i="4"/>
  <c r="AW98" i="4" s="1"/>
  <c r="AQ99" i="4"/>
  <c r="BC99" i="4"/>
  <c r="BB99" i="4" s="1"/>
  <c r="AS99" i="4"/>
  <c r="AR99" i="4" s="1"/>
  <c r="AW99" i="4"/>
  <c r="BA8" i="4"/>
  <c r="BA99" i="4"/>
  <c r="O131" i="4"/>
  <c r="C40" i="7" s="1"/>
  <c r="AQ24" i="4"/>
  <c r="AQ62" i="4"/>
  <c r="AS64" i="4"/>
  <c r="AR64" i="4" s="1"/>
  <c r="AV24" i="4"/>
  <c r="AX24" i="4"/>
  <c r="AW24" i="4" s="1"/>
  <c r="AX17" i="4"/>
  <c r="AW17" i="4" s="1"/>
  <c r="AQ64" i="4"/>
  <c r="BA17" i="4"/>
  <c r="BC61" i="4"/>
  <c r="BB61" i="4" s="1"/>
  <c r="BC17" i="4"/>
  <c r="BB17" i="4" s="1"/>
  <c r="AQ17" i="4"/>
  <c r="AJ17" i="4"/>
  <c r="AK17" i="4"/>
  <c r="AO17" i="4" s="1"/>
  <c r="AV61" i="4"/>
  <c r="AS17" i="4"/>
  <c r="AR17" i="4" s="1"/>
  <c r="AV17" i="4"/>
  <c r="AX83" i="4"/>
  <c r="AW83" i="4" s="1"/>
  <c r="BA24" i="4"/>
  <c r="AK104" i="4"/>
  <c r="AO104" i="4" s="1"/>
  <c r="AV101" i="4"/>
  <c r="AQ66" i="4"/>
  <c r="AX61" i="4"/>
  <c r="AW61" i="4" s="1"/>
  <c r="AX54" i="4"/>
  <c r="AW54" i="4" s="1"/>
  <c r="BC54" i="4"/>
  <c r="BB54" i="4" s="1"/>
  <c r="AX76" i="4"/>
  <c r="AW76" i="4" s="1"/>
  <c r="AX28" i="4"/>
  <c r="AW28" i="4" s="1"/>
  <c r="BA10" i="4"/>
  <c r="BA62" i="4"/>
  <c r="BA61" i="4"/>
  <c r="BC21" i="4"/>
  <c r="BB21" i="4" s="1"/>
  <c r="AS10" i="4"/>
  <c r="AR10" i="4" s="1"/>
  <c r="BC8" i="4"/>
  <c r="BB8" i="4" s="1"/>
  <c r="AV8" i="4"/>
  <c r="AV62" i="4"/>
  <c r="AS62" i="4"/>
  <c r="AR62" i="4" s="1"/>
  <c r="AX8" i="4"/>
  <c r="AW8" i="4" s="1"/>
  <c r="AQ98" i="4"/>
  <c r="AV104" i="4"/>
  <c r="BA104" i="4"/>
  <c r="BC98" i="4"/>
  <c r="BB98" i="4" s="1"/>
  <c r="AX66" i="4"/>
  <c r="AW66" i="4" s="1"/>
  <c r="AX62" i="4"/>
  <c r="AW62" i="4" s="1"/>
  <c r="AQ104" i="4"/>
  <c r="AQ76" i="4"/>
  <c r="AS54" i="4"/>
  <c r="AR54" i="4" s="1"/>
  <c r="AS76" i="4"/>
  <c r="AR76" i="4" s="1"/>
  <c r="AQ54" i="4"/>
  <c r="AQ21" i="4"/>
  <c r="AQ8" i="4"/>
  <c r="AJ104" i="4"/>
  <c r="BC104" i="4"/>
  <c r="BB104" i="4" s="1"/>
  <c r="AX101" i="4"/>
  <c r="AW101" i="4" s="1"/>
  <c r="BA98" i="4"/>
  <c r="BC66" i="4"/>
  <c r="BB66" i="4" s="1"/>
  <c r="AQ61" i="4"/>
  <c r="AV76" i="4"/>
  <c r="AQ28" i="4"/>
  <c r="O122" i="4"/>
  <c r="C30" i="7" s="1"/>
  <c r="AR8" i="4"/>
  <c r="AS21" i="4"/>
  <c r="AR21" i="4" s="1"/>
  <c r="BC10" i="4"/>
  <c r="BB10" i="4" s="1"/>
  <c r="AV28" i="4"/>
  <c r="AV98" i="4"/>
  <c r="AX21" i="4"/>
  <c r="AW21" i="4" s="1"/>
  <c r="O115" i="4"/>
  <c r="C22" i="7" s="1"/>
  <c r="AV99" i="4"/>
  <c r="AQ23" i="4"/>
  <c r="BA23" i="4"/>
  <c r="AQ11" i="4"/>
  <c r="BA11" i="4"/>
  <c r="T140" i="4"/>
  <c r="T141" i="4" s="1"/>
  <c r="BR110" i="4"/>
  <c r="BS110" i="4"/>
  <c r="T117" i="1"/>
  <c r="T126" i="1"/>
  <c r="T119" i="1"/>
  <c r="T115" i="1"/>
  <c r="T128" i="1"/>
  <c r="T120" i="1"/>
  <c r="AX85" i="4"/>
  <c r="AW85" i="4" s="1"/>
  <c r="BF85" i="4" s="1"/>
  <c r="AK85" i="4"/>
  <c r="AO85" i="4" s="1"/>
  <c r="AV85" i="4"/>
  <c r="AJ85" i="4"/>
  <c r="BA85" i="4" s="1"/>
  <c r="O137" i="4"/>
  <c r="C47" i="7" s="1"/>
  <c r="BC46" i="4"/>
  <c r="BB46" i="4" s="1"/>
  <c r="AX46" i="4"/>
  <c r="AW46" i="4" s="1"/>
  <c r="AS46" i="4"/>
  <c r="AR46" i="4" s="1"/>
  <c r="AQ46" i="4"/>
  <c r="AV46" i="4"/>
  <c r="BA46" i="4"/>
  <c r="O126" i="4"/>
  <c r="C34" i="7" s="1"/>
  <c r="BC25" i="4"/>
  <c r="BB25" i="4" s="1"/>
  <c r="AX25" i="4"/>
  <c r="AW25" i="4" s="1"/>
  <c r="AV25" i="4"/>
  <c r="AS25" i="4"/>
  <c r="AR25" i="4" s="1"/>
  <c r="BA25" i="4"/>
  <c r="O125" i="4"/>
  <c r="C33" i="7" s="1"/>
  <c r="AV13" i="4"/>
  <c r="AS13" i="4"/>
  <c r="AR13" i="4" s="1"/>
  <c r="BC13" i="4"/>
  <c r="BB13" i="4" s="1"/>
  <c r="AX13" i="4"/>
  <c r="AW13" i="4" s="1"/>
  <c r="O130" i="4"/>
  <c r="C39" i="7" s="1"/>
  <c r="AV7" i="4"/>
  <c r="AS7" i="4"/>
  <c r="AR7" i="4" s="1"/>
  <c r="BC7" i="4"/>
  <c r="AX7" i="4"/>
  <c r="AW7" i="4" s="1"/>
  <c r="O132" i="4"/>
  <c r="C41" i="7" s="1"/>
  <c r="AV95" i="4"/>
  <c r="AS95" i="4"/>
  <c r="AR95" i="4" s="1"/>
  <c r="BC95" i="4"/>
  <c r="BB95" i="4" s="1"/>
  <c r="AQ95" i="4"/>
  <c r="AX95" i="4"/>
  <c r="AW95" i="4" s="1"/>
  <c r="BA95" i="4"/>
  <c r="AS81" i="4"/>
  <c r="AR81" i="4" s="1"/>
  <c r="O133" i="4"/>
  <c r="C42" i="7" s="1"/>
  <c r="BC81" i="4"/>
  <c r="BB81" i="4" s="1"/>
  <c r="AX81" i="4"/>
  <c r="AW81" i="4" s="1"/>
  <c r="AQ81" i="4"/>
  <c r="BA81" i="4"/>
  <c r="AV81" i="4"/>
  <c r="O136" i="4"/>
  <c r="C46" i="7" s="1"/>
  <c r="BC45" i="4"/>
  <c r="BB45" i="4" s="1"/>
  <c r="AX45" i="4"/>
  <c r="AW45" i="4" s="1"/>
  <c r="AS45" i="4"/>
  <c r="AR45" i="4" s="1"/>
  <c r="AV45" i="4"/>
  <c r="AQ45" i="4"/>
  <c r="BA45" i="4"/>
  <c r="O124" i="4"/>
  <c r="C32" i="7" s="1"/>
  <c r="BC31" i="4"/>
  <c r="BB31" i="4" s="1"/>
  <c r="AX31" i="4"/>
  <c r="AW31" i="4" s="1"/>
  <c r="AS31" i="4"/>
  <c r="AR31" i="4" s="1"/>
  <c r="AV31" i="4"/>
  <c r="AQ31" i="4"/>
  <c r="BA31" i="4"/>
  <c r="O127" i="4"/>
  <c r="C36" i="7" s="1"/>
  <c r="AV14" i="4"/>
  <c r="AS14" i="4"/>
  <c r="AR14" i="4" s="1"/>
  <c r="BC14" i="4"/>
  <c r="BB14" i="4" s="1"/>
  <c r="AX14" i="4"/>
  <c r="AW14" i="4" s="1"/>
  <c r="AV9" i="4"/>
  <c r="AS9" i="4"/>
  <c r="AR9" i="4" s="1"/>
  <c r="BC9" i="4"/>
  <c r="BB9" i="4" s="1"/>
  <c r="AX9" i="4"/>
  <c r="AW9" i="4" s="1"/>
  <c r="AX92" i="4"/>
  <c r="AW92" i="4" s="1"/>
  <c r="BF92" i="4" s="1"/>
  <c r="AK92" i="4"/>
  <c r="AO92" i="4" s="1"/>
  <c r="AV92" i="4"/>
  <c r="AV80" i="4"/>
  <c r="AX80" i="4"/>
  <c r="AW80" i="4" s="1"/>
  <c r="AJ80" i="4"/>
  <c r="BA80" i="4" s="1"/>
  <c r="AK80" i="4"/>
  <c r="AO80" i="4" s="1"/>
  <c r="O138" i="4"/>
  <c r="C48" i="7" s="1"/>
  <c r="BC47" i="4"/>
  <c r="BB47" i="4" s="1"/>
  <c r="AX47" i="4"/>
  <c r="AW47" i="4" s="1"/>
  <c r="AS47" i="4"/>
  <c r="AR47" i="4" s="1"/>
  <c r="AV47" i="4"/>
  <c r="BA47" i="4"/>
  <c r="AQ47" i="4"/>
  <c r="O135" i="4"/>
  <c r="C45" i="7" s="1"/>
  <c r="BC35" i="4"/>
  <c r="BB35" i="4" s="1"/>
  <c r="AX35" i="4"/>
  <c r="AW35" i="4" s="1"/>
  <c r="AS35" i="4"/>
  <c r="AR35" i="4" s="1"/>
  <c r="AV35" i="4"/>
  <c r="AQ35" i="4"/>
  <c r="BA35" i="4"/>
  <c r="AQ25" i="4"/>
  <c r="O129" i="4"/>
  <c r="C38" i="7" s="1"/>
  <c r="AS23" i="4"/>
  <c r="AR23" i="4" s="1"/>
  <c r="AV23" i="4"/>
  <c r="BC23" i="4"/>
  <c r="BB23" i="4" s="1"/>
  <c r="AX23" i="4"/>
  <c r="AW23" i="4" s="1"/>
  <c r="AQ13" i="4"/>
  <c r="O118" i="4"/>
  <c r="C25" i="7" s="1"/>
  <c r="AV12" i="4"/>
  <c r="AS12" i="4"/>
  <c r="AR12" i="4" s="1"/>
  <c r="BC12" i="4"/>
  <c r="BB12" i="4" s="1"/>
  <c r="AX12" i="4"/>
  <c r="AW12" i="4" s="1"/>
  <c r="AQ7" i="4"/>
  <c r="O120" i="4"/>
  <c r="C27" i="7" s="1"/>
  <c r="BC33" i="4"/>
  <c r="BB33" i="4" s="1"/>
  <c r="AX33" i="4"/>
  <c r="AW33" i="4" s="1"/>
  <c r="AS33" i="4"/>
  <c r="AR33" i="4" s="1"/>
  <c r="AV33" i="4"/>
  <c r="AQ33" i="4"/>
  <c r="BA33" i="4"/>
  <c r="T113" i="4"/>
  <c r="O139" i="4"/>
  <c r="C49" i="7" s="1"/>
  <c r="BC48" i="4"/>
  <c r="BB48" i="4" s="1"/>
  <c r="AX48" i="4"/>
  <c r="AW48" i="4" s="1"/>
  <c r="AS48" i="4"/>
  <c r="AR48" i="4" s="1"/>
  <c r="BA48" i="4"/>
  <c r="AV48" i="4"/>
  <c r="AQ48" i="4"/>
  <c r="O128" i="4"/>
  <c r="C37" i="7" s="1"/>
  <c r="BC40" i="4"/>
  <c r="BB40" i="4" s="1"/>
  <c r="AX40" i="4"/>
  <c r="AW40" i="4" s="1"/>
  <c r="AS40" i="4"/>
  <c r="AR40" i="4" s="1"/>
  <c r="AQ40" i="4"/>
  <c r="AV40" i="4"/>
  <c r="BA40" i="4"/>
  <c r="O119" i="4"/>
  <c r="C26" i="7" s="1"/>
  <c r="BC30" i="4"/>
  <c r="BB30" i="4" s="1"/>
  <c r="AX30" i="4"/>
  <c r="AW30" i="4" s="1"/>
  <c r="AS30" i="4"/>
  <c r="AR30" i="4" s="1"/>
  <c r="AV30" i="4"/>
  <c r="AQ30" i="4"/>
  <c r="BA30" i="4"/>
  <c r="AJ92" i="4"/>
  <c r="BA92" i="4" s="1"/>
  <c r="BA13" i="4"/>
  <c r="O117" i="4"/>
  <c r="C24" i="7" s="1"/>
  <c r="AS15" i="4"/>
  <c r="AR15" i="4" s="1"/>
  <c r="AV15" i="4"/>
  <c r="BC15" i="4"/>
  <c r="BB15" i="4" s="1"/>
  <c r="AX15" i="4"/>
  <c r="AW15" i="4" s="1"/>
  <c r="O116" i="4"/>
  <c r="C23" i="7" s="1"/>
  <c r="AV11" i="4"/>
  <c r="AS11" i="4"/>
  <c r="AR11" i="4" s="1"/>
  <c r="BC11" i="4"/>
  <c r="BB11" i="4" s="1"/>
  <c r="AX11" i="4"/>
  <c r="AW11" i="4" s="1"/>
  <c r="I140" i="4"/>
  <c r="I141" i="4" s="1"/>
  <c r="BA9" i="4"/>
  <c r="T112" i="1"/>
  <c r="T113" i="1"/>
  <c r="T125" i="1"/>
  <c r="T114" i="1"/>
  <c r="T129" i="1"/>
  <c r="T124" i="1"/>
  <c r="T127" i="1"/>
  <c r="T110" i="1"/>
  <c r="C50" i="7" l="1"/>
  <c r="C53" i="7" s="1"/>
  <c r="BF80" i="4"/>
  <c r="BG80" i="4"/>
  <c r="BC110" i="4"/>
  <c r="AR110" i="4"/>
  <c r="O140" i="4"/>
  <c r="O141" i="4" s="1"/>
  <c r="AW110" i="4"/>
  <c r="AX110" i="4"/>
  <c r="BB7" i="4"/>
  <c r="BB110" i="4" s="1"/>
  <c r="AS110" i="4"/>
  <c r="T137" i="1"/>
  <c r="T138" i="1" s="1"/>
  <c r="T17" i="3" l="1"/>
  <c r="T19" i="3"/>
  <c r="AE110" i="1" l="1"/>
  <c r="AH85" i="1" l="1"/>
  <c r="AH92" i="1"/>
  <c r="S146" i="3"/>
  <c r="G133" i="3"/>
  <c r="G132" i="3"/>
  <c r="G131" i="3"/>
  <c r="G130" i="3"/>
  <c r="G129" i="3"/>
  <c r="G128" i="3"/>
  <c r="G127" i="3"/>
  <c r="G126" i="3"/>
  <c r="W111" i="3"/>
  <c r="W110" i="3"/>
  <c r="R109" i="3"/>
  <c r="P109" i="3"/>
  <c r="O109" i="3"/>
  <c r="L109" i="3"/>
  <c r="G109" i="3"/>
  <c r="V108" i="3"/>
  <c r="W108" i="3" s="1"/>
  <c r="V107" i="3"/>
  <c r="W107" i="3" s="1"/>
  <c r="V106" i="3"/>
  <c r="W106" i="3" s="1"/>
  <c r="V105" i="3"/>
  <c r="W105" i="3" s="1"/>
  <c r="V104" i="3"/>
  <c r="W104" i="3" s="1"/>
  <c r="V103" i="3"/>
  <c r="W103" i="3" s="1"/>
  <c r="AI102" i="4"/>
  <c r="AI101" i="4"/>
  <c r="AI100" i="4"/>
  <c r="AI99" i="4"/>
  <c r="U98" i="3"/>
  <c r="AI98" i="4"/>
  <c r="AI97" i="4"/>
  <c r="AI96" i="4"/>
  <c r="AI95" i="4"/>
  <c r="U94" i="3"/>
  <c r="AI94" i="4"/>
  <c r="Q93" i="3"/>
  <c r="Q109" i="3" s="1"/>
  <c r="AI93" i="4"/>
  <c r="V92" i="3"/>
  <c r="W92" i="3" s="1"/>
  <c r="T91" i="3"/>
  <c r="P91" i="3"/>
  <c r="O91" i="3"/>
  <c r="L91" i="3"/>
  <c r="G91" i="3"/>
  <c r="U90" i="3"/>
  <c r="AI90" i="4"/>
  <c r="U89" i="3"/>
  <c r="AI89" i="4"/>
  <c r="U88" i="3"/>
  <c r="AI88" i="4"/>
  <c r="Q87" i="3"/>
  <c r="U87" i="3" s="1"/>
  <c r="AI87" i="4"/>
  <c r="Q86" i="3"/>
  <c r="AI86" i="4"/>
  <c r="V85" i="3"/>
  <c r="W85" i="3" s="1"/>
  <c r="R84" i="3"/>
  <c r="Q84" i="3"/>
  <c r="P84" i="3"/>
  <c r="O84" i="3"/>
  <c r="L84" i="3"/>
  <c r="G84" i="3"/>
  <c r="AI83" i="4"/>
  <c r="AI82" i="4"/>
  <c r="AI81" i="4"/>
  <c r="V80" i="3"/>
  <c r="W80" i="3" s="1"/>
  <c r="T79" i="3"/>
  <c r="R79" i="3"/>
  <c r="P79" i="3"/>
  <c r="O79" i="3"/>
  <c r="L79" i="3"/>
  <c r="G79" i="3"/>
  <c r="Q78" i="3"/>
  <c r="AI78" i="4"/>
  <c r="U77" i="3"/>
  <c r="AI77" i="4"/>
  <c r="Q76" i="3"/>
  <c r="U76" i="3" s="1"/>
  <c r="AI76" i="4"/>
  <c r="R75" i="3"/>
  <c r="L75" i="3"/>
  <c r="V74" i="3"/>
  <c r="W74" i="3" s="1"/>
  <c r="AI73" i="4"/>
  <c r="Q72" i="3"/>
  <c r="AI72" i="4"/>
  <c r="Q71" i="3"/>
  <c r="AI71" i="4"/>
  <c r="Q70" i="3"/>
  <c r="AI70" i="4"/>
  <c r="U69" i="3"/>
  <c r="AI69" i="4"/>
  <c r="U68" i="3"/>
  <c r="AI68" i="4"/>
  <c r="AI67" i="4"/>
  <c r="U66" i="3"/>
  <c r="AI66" i="4"/>
  <c r="U65" i="3"/>
  <c r="AI65" i="4"/>
  <c r="U64" i="3"/>
  <c r="AI64" i="4"/>
  <c r="U63" i="3"/>
  <c r="U62" i="3"/>
  <c r="AI62" i="4"/>
  <c r="U61" i="3"/>
  <c r="AI61" i="4"/>
  <c r="U60" i="3"/>
  <c r="AI60" i="4"/>
  <c r="U59" i="3"/>
  <c r="AI59" i="4"/>
  <c r="U58" i="3"/>
  <c r="AI58" i="4"/>
  <c r="U57" i="3"/>
  <c r="AI57" i="4"/>
  <c r="Q56" i="3"/>
  <c r="U56" i="3" s="1"/>
  <c r="AI56" i="4"/>
  <c r="V55" i="3"/>
  <c r="W55" i="3" s="1"/>
  <c r="U55" i="3"/>
  <c r="M55" i="3"/>
  <c r="U54" i="3"/>
  <c r="AI54" i="4"/>
  <c r="M53" i="3"/>
  <c r="AI52" i="4"/>
  <c r="AI51" i="4"/>
  <c r="AI50" i="4"/>
  <c r="AI49" i="4"/>
  <c r="AI48" i="4"/>
  <c r="AI47" i="4"/>
  <c r="AI46" i="4"/>
  <c r="AI45" i="4"/>
  <c r="U44" i="3"/>
  <c r="AI44" i="4"/>
  <c r="U43" i="3"/>
  <c r="AI43" i="4"/>
  <c r="Q42" i="3"/>
  <c r="AI42" i="4"/>
  <c r="AI41" i="4"/>
  <c r="AI40" i="4"/>
  <c r="AI39" i="4"/>
  <c r="U38" i="3"/>
  <c r="AI38" i="4"/>
  <c r="AI37" i="4"/>
  <c r="AI36" i="4"/>
  <c r="AI35" i="4"/>
  <c r="U34" i="3"/>
  <c r="AI34" i="4"/>
  <c r="U32" i="3"/>
  <c r="AI32" i="4"/>
  <c r="M32" i="3"/>
  <c r="AI29" i="4"/>
  <c r="M28" i="3"/>
  <c r="U26" i="3"/>
  <c r="AI26" i="4"/>
  <c r="U25" i="3"/>
  <c r="AI25" i="4"/>
  <c r="AI24" i="4"/>
  <c r="M23" i="3"/>
  <c r="V19" i="3"/>
  <c r="W19" i="3" s="1"/>
  <c r="U19" i="3"/>
  <c r="M19" i="3"/>
  <c r="AI18" i="4"/>
  <c r="V17" i="3"/>
  <c r="W17" i="3" s="1"/>
  <c r="U17" i="3"/>
  <c r="M17" i="3"/>
  <c r="AI16" i="4"/>
  <c r="AI14" i="4"/>
  <c r="AI12" i="4"/>
  <c r="AI11" i="4"/>
  <c r="AI10" i="4"/>
  <c r="AI9" i="4"/>
  <c r="AI8" i="4"/>
  <c r="C8" i="3"/>
  <c r="C9" i="3" s="1"/>
  <c r="C10" i="3" s="1"/>
  <c r="C11" i="3" s="1"/>
  <c r="C12" i="3" s="1"/>
  <c r="C13" i="3" s="1"/>
  <c r="C14" i="3" s="1"/>
  <c r="C15" i="3" s="1"/>
  <c r="B8" i="3"/>
  <c r="B9" i="3" s="1"/>
  <c r="B10" i="3" s="1"/>
  <c r="B11" i="3" s="1"/>
  <c r="B12" i="3" s="1"/>
  <c r="B13" i="3" s="1"/>
  <c r="B14" i="3" s="1"/>
  <c r="B15" i="3" s="1"/>
  <c r="AL99" i="4" l="1"/>
  <c r="AM99" i="4"/>
  <c r="AN99" i="4"/>
  <c r="AL96" i="4"/>
  <c r="AM96" i="4"/>
  <c r="AN96" i="4"/>
  <c r="AL89" i="4"/>
  <c r="AM89" i="4"/>
  <c r="AN89" i="4"/>
  <c r="AL45" i="4"/>
  <c r="AM45" i="4"/>
  <c r="AN45" i="4"/>
  <c r="AN90" i="4"/>
  <c r="AL90" i="4"/>
  <c r="AM90" i="4"/>
  <c r="AN47" i="4"/>
  <c r="AL47" i="4"/>
  <c r="AM47" i="4"/>
  <c r="AL67" i="4"/>
  <c r="AM67" i="4"/>
  <c r="AN67" i="4"/>
  <c r="AM37" i="4"/>
  <c r="AN37" i="4"/>
  <c r="AL37" i="4"/>
  <c r="AL77" i="4"/>
  <c r="AM77" i="4"/>
  <c r="AN77" i="4"/>
  <c r="AL51" i="4"/>
  <c r="AM51" i="4"/>
  <c r="AN51" i="4"/>
  <c r="AL70" i="4"/>
  <c r="AM70" i="4"/>
  <c r="AN70" i="4"/>
  <c r="AL32" i="4"/>
  <c r="AM32" i="4"/>
  <c r="AN32" i="4"/>
  <c r="AL98" i="4"/>
  <c r="AM98" i="4"/>
  <c r="AN98" i="4"/>
  <c r="AL83" i="4"/>
  <c r="AM83" i="4"/>
  <c r="AN83" i="4"/>
  <c r="AL35" i="4"/>
  <c r="AM35" i="4"/>
  <c r="AN35" i="4"/>
  <c r="AL48" i="4"/>
  <c r="AM48" i="4"/>
  <c r="AN48" i="4"/>
  <c r="AL59" i="4"/>
  <c r="AM59" i="4"/>
  <c r="AN59" i="4"/>
  <c r="AM50" i="4"/>
  <c r="AN50" i="4"/>
  <c r="AL50" i="4"/>
  <c r="AM69" i="4"/>
  <c r="AN69" i="4"/>
  <c r="AL69" i="4"/>
  <c r="AM93" i="4"/>
  <c r="AL93" i="4"/>
  <c r="AN93" i="4"/>
  <c r="AL56" i="4"/>
  <c r="AM56" i="4"/>
  <c r="AN56" i="4"/>
  <c r="AN97" i="4"/>
  <c r="AL97" i="4"/>
  <c r="AM97" i="4"/>
  <c r="AN57" i="4"/>
  <c r="AL57" i="4"/>
  <c r="AM57" i="4"/>
  <c r="AL46" i="4"/>
  <c r="AM46" i="4"/>
  <c r="AN46" i="4"/>
  <c r="AM76" i="4"/>
  <c r="AL76" i="4"/>
  <c r="AN76" i="4"/>
  <c r="AL100" i="4"/>
  <c r="AM100" i="4"/>
  <c r="AN100" i="4"/>
  <c r="AN68" i="4"/>
  <c r="AM68" i="4"/>
  <c r="AL68" i="4"/>
  <c r="AL102" i="4"/>
  <c r="AM102" i="4"/>
  <c r="AN102" i="4"/>
  <c r="AL24" i="4"/>
  <c r="AM24" i="4"/>
  <c r="AN24" i="4"/>
  <c r="AL60" i="4"/>
  <c r="AM60" i="4"/>
  <c r="AN60" i="4"/>
  <c r="AL8" i="4"/>
  <c r="AM8" i="4"/>
  <c r="AN8" i="4"/>
  <c r="AN39" i="4"/>
  <c r="AL39" i="4"/>
  <c r="AM39" i="4"/>
  <c r="AL40" i="4"/>
  <c r="AM40" i="4"/>
  <c r="AN40" i="4"/>
  <c r="AN10" i="4"/>
  <c r="AL10" i="4"/>
  <c r="AM10" i="4"/>
  <c r="AN41" i="4"/>
  <c r="AL41" i="4"/>
  <c r="AM41" i="4"/>
  <c r="AL86" i="4"/>
  <c r="AM86" i="4"/>
  <c r="AN86" i="4"/>
  <c r="AN42" i="4"/>
  <c r="AM42" i="4"/>
  <c r="AL42" i="4"/>
  <c r="AL62" i="4"/>
  <c r="AN62" i="4"/>
  <c r="AM62" i="4"/>
  <c r="AM12" i="4"/>
  <c r="AL12" i="4"/>
  <c r="AN12" i="4"/>
  <c r="AN87" i="4"/>
  <c r="AL87" i="4"/>
  <c r="AM87" i="4"/>
  <c r="AL94" i="4"/>
  <c r="AN94" i="4"/>
  <c r="AM94" i="4"/>
  <c r="AL73" i="4"/>
  <c r="AN73" i="4"/>
  <c r="AM73" i="4"/>
  <c r="AN65" i="4"/>
  <c r="AL65" i="4"/>
  <c r="AM65" i="4"/>
  <c r="AN34" i="4"/>
  <c r="AL34" i="4"/>
  <c r="AM34" i="4"/>
  <c r="AM18" i="4"/>
  <c r="AN18" i="4"/>
  <c r="AL18" i="4"/>
  <c r="AL66" i="4"/>
  <c r="AM66" i="4"/>
  <c r="AN66" i="4"/>
  <c r="AN58" i="4"/>
  <c r="AM58" i="4"/>
  <c r="AL58" i="4"/>
  <c r="AL36" i="4"/>
  <c r="AM36" i="4"/>
  <c r="AN36" i="4"/>
  <c r="AM101" i="4"/>
  <c r="AN101" i="4"/>
  <c r="AL101" i="4"/>
  <c r="AL38" i="4"/>
  <c r="AM38" i="4"/>
  <c r="AN38" i="4"/>
  <c r="AL78" i="4"/>
  <c r="AM78" i="4"/>
  <c r="AN78" i="4"/>
  <c r="AL25" i="4"/>
  <c r="AN25" i="4"/>
  <c r="AM25" i="4"/>
  <c r="AM52" i="4"/>
  <c r="AN52" i="4"/>
  <c r="AL52" i="4"/>
  <c r="AN9" i="4"/>
  <c r="AL9" i="4"/>
  <c r="AM9" i="4"/>
  <c r="AM61" i="4"/>
  <c r="AL61" i="4"/>
  <c r="AN61" i="4"/>
  <c r="AN26" i="4"/>
  <c r="AL26" i="4"/>
  <c r="AM26" i="4"/>
  <c r="AL54" i="4"/>
  <c r="AM54" i="4"/>
  <c r="AN54" i="4"/>
  <c r="AL11" i="4"/>
  <c r="AM11" i="4"/>
  <c r="AN11" i="4"/>
  <c r="AN71" i="4"/>
  <c r="AL71" i="4"/>
  <c r="AM71" i="4"/>
  <c r="AL14" i="4"/>
  <c r="AM14" i="4"/>
  <c r="AN14" i="4"/>
  <c r="AL29" i="4"/>
  <c r="AM29" i="4"/>
  <c r="AN29" i="4"/>
  <c r="AL43" i="4"/>
  <c r="AM43" i="4"/>
  <c r="AN43" i="4"/>
  <c r="AL72" i="4"/>
  <c r="AM72" i="4"/>
  <c r="AN72" i="4"/>
  <c r="AM44" i="4"/>
  <c r="AL44" i="4"/>
  <c r="AN44" i="4"/>
  <c r="AN81" i="4"/>
  <c r="AL81" i="4"/>
  <c r="AM81" i="4"/>
  <c r="AL82" i="4"/>
  <c r="AN82" i="4"/>
  <c r="AM82" i="4"/>
  <c r="AN49" i="4"/>
  <c r="AL49" i="4"/>
  <c r="AM49" i="4"/>
  <c r="AL16" i="4"/>
  <c r="AM16" i="4"/>
  <c r="AN16" i="4"/>
  <c r="AL64" i="4"/>
  <c r="AM64" i="4"/>
  <c r="AN64" i="4"/>
  <c r="AL88" i="4"/>
  <c r="AM88" i="4"/>
  <c r="AN88" i="4"/>
  <c r="AN95" i="4"/>
  <c r="AL95" i="4"/>
  <c r="AM95" i="4"/>
  <c r="AJ29" i="4"/>
  <c r="V98" i="3"/>
  <c r="W98" i="3" s="1"/>
  <c r="AI31" i="4"/>
  <c r="M45" i="3"/>
  <c r="M83" i="3"/>
  <c r="M44" i="3"/>
  <c r="AI7" i="4"/>
  <c r="AJ7" i="4" s="1"/>
  <c r="V36" i="3"/>
  <c r="AI13" i="4"/>
  <c r="V9" i="3"/>
  <c r="M24" i="3"/>
  <c r="M36" i="3"/>
  <c r="M51" i="3"/>
  <c r="M64" i="3"/>
  <c r="V56" i="3"/>
  <c r="W56" i="3" s="1"/>
  <c r="AI30" i="4"/>
  <c r="Q91" i="3"/>
  <c r="V8" i="3"/>
  <c r="M37" i="3"/>
  <c r="M73" i="3"/>
  <c r="V76" i="3"/>
  <c r="W76" i="3" s="1"/>
  <c r="U86" i="3"/>
  <c r="V32" i="3"/>
  <c r="W32" i="3" s="1"/>
  <c r="V37" i="3"/>
  <c r="M56" i="3"/>
  <c r="M13" i="3"/>
  <c r="AI21" i="4"/>
  <c r="M60" i="3"/>
  <c r="M69" i="3"/>
  <c r="M71" i="3"/>
  <c r="M72" i="3"/>
  <c r="AI15" i="4"/>
  <c r="M110" i="3"/>
  <c r="O75" i="3"/>
  <c r="M8" i="3"/>
  <c r="AI22" i="4"/>
  <c r="AI23" i="4"/>
  <c r="AI27" i="4"/>
  <c r="AJ27" i="4" s="1"/>
  <c r="V69" i="3"/>
  <c r="W69" i="3" s="1"/>
  <c r="AJ69" i="1" s="1"/>
  <c r="V72" i="3"/>
  <c r="V73" i="3"/>
  <c r="W73" i="3" s="1"/>
  <c r="BE73" i="4" s="1"/>
  <c r="V83" i="3"/>
  <c r="V88" i="3"/>
  <c r="W88" i="3" s="1"/>
  <c r="AJ88" i="1" s="1"/>
  <c r="V89" i="3"/>
  <c r="W89" i="3" s="1"/>
  <c r="V90" i="3"/>
  <c r="W90" i="3" s="1"/>
  <c r="M96" i="3"/>
  <c r="AJ17" i="1"/>
  <c r="BE17" i="4"/>
  <c r="AI135" i="4"/>
  <c r="F45" i="7" s="1"/>
  <c r="AJ35" i="4"/>
  <c r="AJ135" i="4" s="1"/>
  <c r="AK35" i="4"/>
  <c r="AK49" i="4"/>
  <c r="AO49" i="4" s="1"/>
  <c r="AJ49" i="4"/>
  <c r="AI133" i="4"/>
  <c r="F42" i="7" s="1"/>
  <c r="AK81" i="4"/>
  <c r="AJ81" i="4"/>
  <c r="AJ133" i="4" s="1"/>
  <c r="AJ8" i="4"/>
  <c r="AK8" i="4"/>
  <c r="AO8" i="4" s="1"/>
  <c r="AJ9" i="4"/>
  <c r="AK9" i="4"/>
  <c r="AO9" i="4" s="1"/>
  <c r="AI20" i="4"/>
  <c r="AI126" i="4"/>
  <c r="F34" i="7" s="1"/>
  <c r="AJ25" i="4"/>
  <c r="AJ126" i="4" s="1"/>
  <c r="AK25" i="4"/>
  <c r="V31" i="3"/>
  <c r="AK36" i="4"/>
  <c r="AO36" i="4" s="1"/>
  <c r="AJ36" i="4"/>
  <c r="AK37" i="4"/>
  <c r="AO37" i="4" s="1"/>
  <c r="AJ37" i="4"/>
  <c r="AJ40" i="4"/>
  <c r="AI128" i="4"/>
  <c r="F37" i="7" s="1"/>
  <c r="AK40" i="4"/>
  <c r="AO40" i="4" s="1"/>
  <c r="AJ42" i="4"/>
  <c r="AK42" i="4"/>
  <c r="AO42" i="4" s="1"/>
  <c r="T45" i="3"/>
  <c r="U45" i="3" s="1"/>
  <c r="M47" i="3"/>
  <c r="AJ51" i="4"/>
  <c r="AK51" i="4"/>
  <c r="AO51" i="4" s="1"/>
  <c r="AJ55" i="1"/>
  <c r="BE55" i="4"/>
  <c r="AJ57" i="4"/>
  <c r="AK57" i="4"/>
  <c r="AO57" i="4" s="1"/>
  <c r="V60" i="3"/>
  <c r="W60" i="3" s="1"/>
  <c r="V63" i="3"/>
  <c r="W63" i="3" s="1"/>
  <c r="AI63" i="4"/>
  <c r="AK64" i="4"/>
  <c r="AO64" i="4" s="1"/>
  <c r="AJ64" i="4"/>
  <c r="AJ73" i="4"/>
  <c r="AK73" i="4"/>
  <c r="AO73" i="4" s="1"/>
  <c r="R112" i="3"/>
  <c r="V78" i="3"/>
  <c r="AJ83" i="4"/>
  <c r="AK83" i="4"/>
  <c r="AO83" i="4" s="1"/>
  <c r="AJ94" i="4"/>
  <c r="AK94" i="4"/>
  <c r="AO94" i="4" s="1"/>
  <c r="AK98" i="4"/>
  <c r="AO98" i="4" s="1"/>
  <c r="AJ98" i="4"/>
  <c r="AK99" i="4"/>
  <c r="AO99" i="4" s="1"/>
  <c r="AJ99" i="4"/>
  <c r="V100" i="3"/>
  <c r="V101" i="3"/>
  <c r="AJ104" i="1"/>
  <c r="BE104" i="4"/>
  <c r="AJ108" i="1"/>
  <c r="BE108" i="4"/>
  <c r="AJ11" i="4"/>
  <c r="AK11" i="4"/>
  <c r="AO11" i="4" s="1"/>
  <c r="AJ18" i="4"/>
  <c r="AK18" i="4"/>
  <c r="AO18" i="4" s="1"/>
  <c r="AI138" i="4"/>
  <c r="F48" i="7" s="1"/>
  <c r="AJ47" i="4"/>
  <c r="AJ138" i="4" s="1"/>
  <c r="AK47" i="4"/>
  <c r="T53" i="3"/>
  <c r="U53" i="3" s="1"/>
  <c r="AI53" i="4"/>
  <c r="AJ16" i="4"/>
  <c r="AK16" i="4"/>
  <c r="AO16" i="4" s="1"/>
  <c r="V18" i="3"/>
  <c r="AJ19" i="1"/>
  <c r="BE19" i="4"/>
  <c r="AJ24" i="4"/>
  <c r="AK24" i="4"/>
  <c r="AO24" i="4" s="1"/>
  <c r="AJ34" i="4"/>
  <c r="AK34" i="4"/>
  <c r="AO34" i="4" s="1"/>
  <c r="AK39" i="4"/>
  <c r="AO39" i="4" s="1"/>
  <c r="AJ39" i="4"/>
  <c r="AK41" i="4"/>
  <c r="AO41" i="4" s="1"/>
  <c r="AJ41" i="4"/>
  <c r="AI137" i="4"/>
  <c r="F47" i="7" s="1"/>
  <c r="AK46" i="4"/>
  <c r="AJ46" i="4"/>
  <c r="AJ137" i="4" s="1"/>
  <c r="T49" i="3"/>
  <c r="U49" i="3" s="1"/>
  <c r="AK52" i="4"/>
  <c r="AO52" i="4" s="1"/>
  <c r="AJ52" i="4"/>
  <c r="AJ59" i="4"/>
  <c r="AK59" i="4"/>
  <c r="AO59" i="4" s="1"/>
  <c r="AK60" i="4"/>
  <c r="AO60" i="4" s="1"/>
  <c r="AJ60" i="4"/>
  <c r="AJ61" i="4"/>
  <c r="AK61" i="4"/>
  <c r="AO61" i="4" s="1"/>
  <c r="AJ66" i="4"/>
  <c r="AK66" i="4"/>
  <c r="AO66" i="4" s="1"/>
  <c r="AJ74" i="1"/>
  <c r="BE74" i="4"/>
  <c r="AI134" i="4"/>
  <c r="F43" i="7" s="1"/>
  <c r="AK76" i="4"/>
  <c r="AJ76" i="4"/>
  <c r="AJ134" i="4" s="1"/>
  <c r="AJ78" i="4"/>
  <c r="AK78" i="4"/>
  <c r="AO78" i="4" s="1"/>
  <c r="T81" i="3"/>
  <c r="AJ96" i="4"/>
  <c r="AK96" i="4"/>
  <c r="AO96" i="4" s="1"/>
  <c r="V97" i="3"/>
  <c r="AJ98" i="1"/>
  <c r="BE98" i="4"/>
  <c r="AJ100" i="4"/>
  <c r="AK100" i="4"/>
  <c r="AO100" i="4" s="1"/>
  <c r="AJ101" i="4"/>
  <c r="AK101" i="4"/>
  <c r="AO101" i="4" s="1"/>
  <c r="AK102" i="4"/>
  <c r="AO102" i="4" s="1"/>
  <c r="AJ102" i="4"/>
  <c r="AJ106" i="1"/>
  <c r="BE106" i="4"/>
  <c r="AJ14" i="4"/>
  <c r="AK14" i="4"/>
  <c r="AO14" i="4" s="1"/>
  <c r="AJ50" i="4"/>
  <c r="AK50" i="4"/>
  <c r="AO50" i="4" s="1"/>
  <c r="AJ62" i="4"/>
  <c r="AK62" i="4"/>
  <c r="AO62" i="4" s="1"/>
  <c r="AJ67" i="4"/>
  <c r="AK67" i="4"/>
  <c r="AO67" i="4" s="1"/>
  <c r="AJ73" i="1"/>
  <c r="AJ82" i="4"/>
  <c r="AK82" i="4"/>
  <c r="AO82" i="4" s="1"/>
  <c r="AJ93" i="4"/>
  <c r="AI131" i="4"/>
  <c r="F40" i="7" s="1"/>
  <c r="AK93" i="4"/>
  <c r="AO93" i="4" s="1"/>
  <c r="AJ97" i="4"/>
  <c r="AK97" i="4"/>
  <c r="AO97" i="4" s="1"/>
  <c r="AJ105" i="1"/>
  <c r="BE105" i="4"/>
  <c r="AJ10" i="4"/>
  <c r="AK10" i="4"/>
  <c r="AO10" i="4" s="1"/>
  <c r="AI118" i="4"/>
  <c r="F25" i="7" s="1"/>
  <c r="AK12" i="4"/>
  <c r="AO12" i="4" s="1"/>
  <c r="AJ12" i="4"/>
  <c r="P75" i="3"/>
  <c r="AK26" i="4"/>
  <c r="AO26" i="4" s="1"/>
  <c r="AJ26" i="4"/>
  <c r="AI28" i="4"/>
  <c r="AK32" i="4"/>
  <c r="AO32" i="4" s="1"/>
  <c r="AJ32" i="4"/>
  <c r="AI33" i="4"/>
  <c r="AJ38" i="4"/>
  <c r="AK38" i="4"/>
  <c r="AO38" i="4" s="1"/>
  <c r="AK43" i="4"/>
  <c r="AO43" i="4" s="1"/>
  <c r="AJ43" i="4"/>
  <c r="AK44" i="4"/>
  <c r="AO44" i="4" s="1"/>
  <c r="AJ44" i="4"/>
  <c r="AI136" i="4"/>
  <c r="F46" i="7" s="1"/>
  <c r="AJ45" i="4"/>
  <c r="AJ136" i="4" s="1"/>
  <c r="AK45" i="4"/>
  <c r="AJ48" i="4"/>
  <c r="AJ139" i="4" s="1"/>
  <c r="AI139" i="4"/>
  <c r="F49" i="7" s="1"/>
  <c r="H49" i="7" s="1"/>
  <c r="AK48" i="4"/>
  <c r="V49" i="3"/>
  <c r="AK54" i="4"/>
  <c r="AO54" i="4" s="1"/>
  <c r="AJ54" i="4"/>
  <c r="AK56" i="4"/>
  <c r="AO56" i="4" s="1"/>
  <c r="AJ56" i="4"/>
  <c r="AJ58" i="4"/>
  <c r="AK58" i="4"/>
  <c r="AO58" i="4" s="1"/>
  <c r="AJ65" i="4"/>
  <c r="AK65" i="4"/>
  <c r="AO65" i="4" s="1"/>
  <c r="AJ68" i="4"/>
  <c r="AK68" i="4"/>
  <c r="AO68" i="4" s="1"/>
  <c r="AJ69" i="4"/>
  <c r="AK69" i="4"/>
  <c r="AO69" i="4" s="1"/>
  <c r="AJ70" i="4"/>
  <c r="AK70" i="4"/>
  <c r="AO70" i="4" s="1"/>
  <c r="AJ71" i="4"/>
  <c r="AK71" i="4"/>
  <c r="AO71" i="4" s="1"/>
  <c r="AJ72" i="4"/>
  <c r="AK72" i="4"/>
  <c r="AO72" i="4" s="1"/>
  <c r="AJ77" i="4"/>
  <c r="AK77" i="4"/>
  <c r="AO77" i="4" s="1"/>
  <c r="V81" i="3"/>
  <c r="AJ86" i="4"/>
  <c r="AK86" i="4"/>
  <c r="AO86" i="4" s="1"/>
  <c r="AJ87" i="4"/>
  <c r="AJ121" i="4" s="1"/>
  <c r="AI121" i="4"/>
  <c r="F28" i="7" s="1"/>
  <c r="AK87" i="4"/>
  <c r="AK88" i="4"/>
  <c r="AO88" i="4" s="1"/>
  <c r="AJ88" i="4"/>
  <c r="AK89" i="4"/>
  <c r="AO89" i="4" s="1"/>
  <c r="AJ89" i="4"/>
  <c r="AK90" i="4"/>
  <c r="AO90" i="4" s="1"/>
  <c r="AJ90" i="4"/>
  <c r="AI132" i="4"/>
  <c r="F41" i="7" s="1"/>
  <c r="AK95" i="4"/>
  <c r="AO95" i="4" s="1"/>
  <c r="AJ95" i="4"/>
  <c r="V96" i="3"/>
  <c r="T100" i="3"/>
  <c r="U100" i="3" s="1"/>
  <c r="T101" i="3"/>
  <c r="U101" i="3" s="1"/>
  <c r="AJ103" i="1"/>
  <c r="BE103" i="4"/>
  <c r="AJ107" i="1"/>
  <c r="BE107" i="4"/>
  <c r="V10" i="3"/>
  <c r="T10" i="3"/>
  <c r="U10" i="3" s="1"/>
  <c r="M11" i="3"/>
  <c r="T11" i="3"/>
  <c r="U11" i="3" s="1"/>
  <c r="M26" i="3"/>
  <c r="M41" i="3"/>
  <c r="O112" i="3"/>
  <c r="AI111" i="4" s="1"/>
  <c r="AK111" i="4" s="1"/>
  <c r="H58" i="7" s="1"/>
  <c r="V23" i="3"/>
  <c r="T23" i="3"/>
  <c r="V28" i="3"/>
  <c r="T28" i="3"/>
  <c r="V33" i="3"/>
  <c r="T40" i="3"/>
  <c r="M48" i="3"/>
  <c r="T102" i="3"/>
  <c r="U102" i="3" s="1"/>
  <c r="N131" i="3"/>
  <c r="T8" i="3"/>
  <c r="U8" i="3" s="1"/>
  <c r="T16" i="3"/>
  <c r="U16" i="3" s="1"/>
  <c r="T47" i="3"/>
  <c r="V52" i="3"/>
  <c r="V54" i="3"/>
  <c r="V58" i="3"/>
  <c r="W58" i="3" s="1"/>
  <c r="V66" i="3"/>
  <c r="W66" i="3" s="1"/>
  <c r="V70" i="3"/>
  <c r="K79" i="3"/>
  <c r="V87" i="3"/>
  <c r="W87" i="3" s="1"/>
  <c r="T95" i="3"/>
  <c r="U95" i="3" s="1"/>
  <c r="T7" i="3"/>
  <c r="V20" i="3"/>
  <c r="T20" i="3"/>
  <c r="V22" i="3"/>
  <c r="T22" i="3"/>
  <c r="U22" i="3" s="1"/>
  <c r="T27" i="3"/>
  <c r="U27" i="3" s="1"/>
  <c r="V30" i="3"/>
  <c r="T30" i="3"/>
  <c r="U30" i="3" s="1"/>
  <c r="T33" i="3"/>
  <c r="U33" i="3" s="1"/>
  <c r="V34" i="3"/>
  <c r="W34" i="3" s="1"/>
  <c r="M63" i="3"/>
  <c r="V99" i="3"/>
  <c r="N126" i="3"/>
  <c r="T31" i="3"/>
  <c r="T35" i="3"/>
  <c r="U35" i="3" s="1"/>
  <c r="T50" i="3"/>
  <c r="V53" i="3"/>
  <c r="M59" i="3"/>
  <c r="T82" i="3"/>
  <c r="U82" i="3" s="1"/>
  <c r="T99" i="3"/>
  <c r="U99" i="3" s="1"/>
  <c r="V15" i="3"/>
  <c r="T15" i="3"/>
  <c r="U15" i="3" s="1"/>
  <c r="M18" i="3"/>
  <c r="T18" i="3"/>
  <c r="V27" i="3"/>
  <c r="V35" i="3"/>
  <c r="T36" i="3"/>
  <c r="V40" i="3"/>
  <c r="W40" i="3" s="1"/>
  <c r="T9" i="3"/>
  <c r="W9" i="3" s="1"/>
  <c r="M10" i="3"/>
  <c r="T12" i="3"/>
  <c r="U12" i="3" s="1"/>
  <c r="T13" i="3"/>
  <c r="U13" i="3" s="1"/>
  <c r="T14" i="3"/>
  <c r="U14" i="3" s="1"/>
  <c r="V21" i="3"/>
  <c r="T21" i="3"/>
  <c r="U21" i="3" s="1"/>
  <c r="M22" i="3"/>
  <c r="T24" i="3"/>
  <c r="U24" i="3" s="1"/>
  <c r="M27" i="3"/>
  <c r="M30" i="3"/>
  <c r="M33" i="3"/>
  <c r="M34" i="3"/>
  <c r="M40" i="3"/>
  <c r="V44" i="3"/>
  <c r="W44" i="3" s="1"/>
  <c r="V45" i="3"/>
  <c r="W45" i="3" s="1"/>
  <c r="V47" i="3"/>
  <c r="M50" i="3"/>
  <c r="V50" i="3"/>
  <c r="V51" i="3"/>
  <c r="V59" i="3"/>
  <c r="W59" i="3" s="1"/>
  <c r="V64" i="3"/>
  <c r="W64" i="3" s="1"/>
  <c r="M70" i="3"/>
  <c r="V71" i="3"/>
  <c r="L112" i="3"/>
  <c r="L114" i="3" s="1"/>
  <c r="Q79" i="3"/>
  <c r="M82" i="3"/>
  <c r="V82" i="3"/>
  <c r="K109" i="3"/>
  <c r="T96" i="3"/>
  <c r="U96" i="3" s="1"/>
  <c r="T97" i="3"/>
  <c r="U97" i="3" s="1"/>
  <c r="M99" i="3"/>
  <c r="M102" i="3"/>
  <c r="V102" i="3"/>
  <c r="AH80" i="1"/>
  <c r="V67" i="3"/>
  <c r="T67" i="3"/>
  <c r="U67" i="3" s="1"/>
  <c r="M12" i="3"/>
  <c r="N130" i="3"/>
  <c r="V13" i="3"/>
  <c r="W13" i="3" s="1"/>
  <c r="N129" i="3"/>
  <c r="V29" i="3"/>
  <c r="N132" i="3"/>
  <c r="M35" i="3"/>
  <c r="M38" i="3"/>
  <c r="V38" i="3"/>
  <c r="W38" i="3" s="1"/>
  <c r="M62" i="3"/>
  <c r="N109" i="3"/>
  <c r="M109" i="3" s="1"/>
  <c r="M93" i="3"/>
  <c r="T93" i="3"/>
  <c r="U40" i="3"/>
  <c r="V42" i="3"/>
  <c r="T42" i="3"/>
  <c r="U42" i="3" s="1"/>
  <c r="M42" i="3"/>
  <c r="V77" i="3"/>
  <c r="W77" i="3" s="1"/>
  <c r="BE77" i="4" s="1"/>
  <c r="N79" i="3"/>
  <c r="M79" i="3" s="1"/>
  <c r="N91" i="3"/>
  <c r="M91" i="3" s="1"/>
  <c r="V93" i="3"/>
  <c r="V14" i="3"/>
  <c r="M14" i="3"/>
  <c r="T70" i="3"/>
  <c r="V16" i="3"/>
  <c r="M16" i="3"/>
  <c r="M31" i="3"/>
  <c r="N128" i="3"/>
  <c r="Q75" i="3"/>
  <c r="M49" i="3"/>
  <c r="M52" i="3"/>
  <c r="T52" i="3"/>
  <c r="M57" i="3"/>
  <c r="V57" i="3"/>
  <c r="W57" i="3" s="1"/>
  <c r="V62" i="3"/>
  <c r="W62" i="3" s="1"/>
  <c r="M66" i="3"/>
  <c r="K84" i="3"/>
  <c r="V12" i="3"/>
  <c r="G125" i="3"/>
  <c r="K75" i="3"/>
  <c r="M54" i="3"/>
  <c r="W54" i="3"/>
  <c r="V68" i="3"/>
  <c r="W68" i="3" s="1"/>
  <c r="M68" i="3"/>
  <c r="T72" i="3"/>
  <c r="V86" i="3"/>
  <c r="M94" i="3"/>
  <c r="V94" i="3"/>
  <c r="W94" i="3" s="1"/>
  <c r="V11" i="3"/>
  <c r="M15" i="3"/>
  <c r="M21" i="3"/>
  <c r="V24" i="3"/>
  <c r="V26" i="3"/>
  <c r="W26" i="3" s="1"/>
  <c r="T39" i="3"/>
  <c r="U39" i="3" s="1"/>
  <c r="M39" i="3"/>
  <c r="V39" i="3"/>
  <c r="M61" i="3"/>
  <c r="V61" i="3"/>
  <c r="W61" i="3" s="1"/>
  <c r="G75" i="3"/>
  <c r="G112" i="3" s="1"/>
  <c r="U81" i="3"/>
  <c r="M9" i="3"/>
  <c r="M20" i="3"/>
  <c r="V41" i="3"/>
  <c r="T41" i="3"/>
  <c r="T46" i="3"/>
  <c r="U46" i="3" s="1"/>
  <c r="M46" i="3"/>
  <c r="V46" i="3"/>
  <c r="T71" i="3"/>
  <c r="Q146" i="3"/>
  <c r="U78" i="3"/>
  <c r="U79" i="3" s="1"/>
  <c r="W78" i="3"/>
  <c r="U91" i="3"/>
  <c r="V7" i="3"/>
  <c r="N125" i="3"/>
  <c r="M7" i="3"/>
  <c r="M25" i="3"/>
  <c r="N127" i="3"/>
  <c r="V25" i="3"/>
  <c r="W25" i="3" s="1"/>
  <c r="T29" i="3"/>
  <c r="U29" i="3" s="1"/>
  <c r="M29" i="3"/>
  <c r="V43" i="3"/>
  <c r="W43" i="3" s="1"/>
  <c r="M43" i="3"/>
  <c r="V48" i="3"/>
  <c r="T48" i="3"/>
  <c r="U48" i="3" s="1"/>
  <c r="M58" i="3"/>
  <c r="M65" i="3"/>
  <c r="V65" i="3"/>
  <c r="W65" i="3" s="1"/>
  <c r="M67" i="3"/>
  <c r="N75" i="3"/>
  <c r="K91" i="3"/>
  <c r="V95" i="3"/>
  <c r="T37" i="3"/>
  <c r="U37" i="3" s="1"/>
  <c r="T51" i="3"/>
  <c r="U51" i="3" s="1"/>
  <c r="M81" i="3"/>
  <c r="T83" i="3"/>
  <c r="U83" i="3" s="1"/>
  <c r="N84" i="3"/>
  <c r="M84" i="3" s="1"/>
  <c r="M95" i="3"/>
  <c r="N133" i="3"/>
  <c r="AI130" i="4" l="1"/>
  <c r="F39" i="7" s="1"/>
  <c r="AL22" i="4"/>
  <c r="AM22" i="4"/>
  <c r="AN22" i="4"/>
  <c r="AN31" i="4"/>
  <c r="AM31" i="4"/>
  <c r="AL31" i="4"/>
  <c r="AM53" i="4"/>
  <c r="AN53" i="4"/>
  <c r="AL53" i="4"/>
  <c r="AK27" i="4"/>
  <c r="AO27" i="4" s="1"/>
  <c r="AM21" i="4"/>
  <c r="AN21" i="4"/>
  <c r="AL21" i="4"/>
  <c r="AM63" i="4"/>
  <c r="AL63" i="4"/>
  <c r="AN63" i="4"/>
  <c r="AN33" i="4"/>
  <c r="AL33" i="4"/>
  <c r="AM33" i="4"/>
  <c r="AL15" i="4"/>
  <c r="AN15" i="4"/>
  <c r="AM15" i="4"/>
  <c r="AL27" i="4"/>
  <c r="AM27" i="4"/>
  <c r="AN27" i="4"/>
  <c r="AM13" i="4"/>
  <c r="AL13" i="4"/>
  <c r="AN13" i="4"/>
  <c r="AL23" i="4"/>
  <c r="AN23" i="4"/>
  <c r="AM23" i="4"/>
  <c r="AM28" i="4"/>
  <c r="AL28" i="4"/>
  <c r="AN28" i="4"/>
  <c r="AL30" i="4"/>
  <c r="AM30" i="4"/>
  <c r="AN30" i="4"/>
  <c r="AL20" i="4"/>
  <c r="AM20" i="4"/>
  <c r="AN20" i="4"/>
  <c r="AE110" i="4"/>
  <c r="AM7" i="4"/>
  <c r="AN7" i="4"/>
  <c r="AL7" i="4"/>
  <c r="AK21" i="4"/>
  <c r="AO21" i="4" s="1"/>
  <c r="AK7" i="4"/>
  <c r="AO7" i="4" s="1"/>
  <c r="AI115" i="4"/>
  <c r="F22" i="7" s="1"/>
  <c r="AJ23" i="4"/>
  <c r="AJ129" i="4" s="1"/>
  <c r="AJ22" i="4"/>
  <c r="AI116" i="4"/>
  <c r="F23" i="7" s="1"/>
  <c r="H23" i="7" s="1"/>
  <c r="AI125" i="4"/>
  <c r="F33" i="7" s="1"/>
  <c r="G33" i="7" s="1"/>
  <c r="AK31" i="4"/>
  <c r="AK124" i="4" s="1"/>
  <c r="AI124" i="4"/>
  <c r="F32" i="7" s="1"/>
  <c r="H32" i="7" s="1"/>
  <c r="AJ21" i="4"/>
  <c r="AJ15" i="4"/>
  <c r="AJ117" i="4" s="1"/>
  <c r="AJ30" i="4"/>
  <c r="AJ119" i="4" s="1"/>
  <c r="AK136" i="4"/>
  <c r="AO45" i="4"/>
  <c r="AK121" i="4"/>
  <c r="AO87" i="4"/>
  <c r="AK133" i="4"/>
  <c r="AO81" i="4"/>
  <c r="AK126" i="4"/>
  <c r="AO25" i="4"/>
  <c r="AK134" i="4"/>
  <c r="AO76" i="4"/>
  <c r="AK137" i="4"/>
  <c r="AO46" i="4"/>
  <c r="AK135" i="4"/>
  <c r="AO35" i="4"/>
  <c r="AK138" i="4"/>
  <c r="AO47" i="4"/>
  <c r="AK139" i="4"/>
  <c r="AO48" i="4"/>
  <c r="AI123" i="4"/>
  <c r="F31" i="7" s="1"/>
  <c r="G31" i="7" s="1"/>
  <c r="AJ31" i="4"/>
  <c r="AJ124" i="4" s="1"/>
  <c r="AK23" i="4"/>
  <c r="AO23" i="4" s="1"/>
  <c r="W7" i="3"/>
  <c r="BE7" i="4" s="1"/>
  <c r="BT7" i="4" s="1"/>
  <c r="W16" i="3"/>
  <c r="BE16" i="4" s="1"/>
  <c r="AK13" i="4"/>
  <c r="AI129" i="4"/>
  <c r="F38" i="7" s="1"/>
  <c r="H38" i="7" s="1"/>
  <c r="AJ13" i="4"/>
  <c r="AJ125" i="4" s="1"/>
  <c r="AK22" i="4"/>
  <c r="AK30" i="4"/>
  <c r="P112" i="3"/>
  <c r="AI112" i="4" s="1"/>
  <c r="V84" i="3"/>
  <c r="W15" i="3"/>
  <c r="AJ15" i="1" s="1"/>
  <c r="BE69" i="4"/>
  <c r="BH69" i="4" s="1"/>
  <c r="BG69" i="4" s="1"/>
  <c r="W81" i="3"/>
  <c r="H41" i="7"/>
  <c r="G41" i="7"/>
  <c r="H40" i="7"/>
  <c r="G40" i="7"/>
  <c r="W67" i="3"/>
  <c r="W53" i="3"/>
  <c r="W49" i="3"/>
  <c r="AJ49" i="1" s="1"/>
  <c r="AK118" i="4"/>
  <c r="AJ131" i="4"/>
  <c r="AI119" i="4"/>
  <c r="F26" i="7" s="1"/>
  <c r="H25" i="7"/>
  <c r="G25" i="7"/>
  <c r="H39" i="7"/>
  <c r="G39" i="7"/>
  <c r="BE88" i="4"/>
  <c r="BT88" i="4" s="1"/>
  <c r="V79" i="3"/>
  <c r="H28" i="7"/>
  <c r="G28" i="7"/>
  <c r="G49" i="7"/>
  <c r="H45" i="7"/>
  <c r="G45" i="7"/>
  <c r="AI117" i="4"/>
  <c r="F24" i="7" s="1"/>
  <c r="H37" i="7"/>
  <c r="G37" i="7"/>
  <c r="H46" i="7"/>
  <c r="G46" i="7"/>
  <c r="H43" i="7"/>
  <c r="G43" i="7"/>
  <c r="G47" i="7"/>
  <c r="H47" i="7"/>
  <c r="H48" i="7"/>
  <c r="G48" i="7"/>
  <c r="G34" i="7"/>
  <c r="H34" i="7"/>
  <c r="H42" i="7"/>
  <c r="G42" i="7"/>
  <c r="AI110" i="4"/>
  <c r="U9" i="3"/>
  <c r="W22" i="3"/>
  <c r="AJ22" i="1" s="1"/>
  <c r="AK132" i="4"/>
  <c r="AK15" i="4"/>
  <c r="AJ130" i="4"/>
  <c r="AI127" i="4"/>
  <c r="F36" i="7" s="1"/>
  <c r="W72" i="3"/>
  <c r="AJ72" i="1" s="1"/>
  <c r="W99" i="3"/>
  <c r="BE99" i="4" s="1"/>
  <c r="W51" i="3"/>
  <c r="BE51" i="4" s="1"/>
  <c r="W100" i="3"/>
  <c r="AJ100" i="1" s="1"/>
  <c r="W71" i="3"/>
  <c r="BE71" i="4" s="1"/>
  <c r="W20" i="3"/>
  <c r="AJ20" i="1" s="1"/>
  <c r="AJ66" i="1"/>
  <c r="BE66" i="4"/>
  <c r="AJ9" i="1"/>
  <c r="BE9" i="4"/>
  <c r="AJ57" i="1"/>
  <c r="BE57" i="4"/>
  <c r="AJ67" i="1"/>
  <c r="BE67" i="4"/>
  <c r="AJ64" i="1"/>
  <c r="BE64" i="4"/>
  <c r="AJ87" i="1"/>
  <c r="BE87" i="4"/>
  <c r="AJ16" i="1"/>
  <c r="AJ38" i="1"/>
  <c r="BE38" i="4"/>
  <c r="AJ45" i="1"/>
  <c r="BE45" i="4"/>
  <c r="AJ53" i="1"/>
  <c r="BE53" i="4"/>
  <c r="AJ76" i="1"/>
  <c r="BE76" i="4"/>
  <c r="AJ56" i="1"/>
  <c r="BE56" i="4"/>
  <c r="BT103" i="4"/>
  <c r="BF103" i="4"/>
  <c r="BH103" i="4"/>
  <c r="BG103" i="4" s="1"/>
  <c r="AJ25" i="1"/>
  <c r="BE25" i="4"/>
  <c r="N135" i="3"/>
  <c r="AJ78" i="1"/>
  <c r="BE78" i="4"/>
  <c r="U71" i="3"/>
  <c r="AJ94" i="1"/>
  <c r="BE94" i="4"/>
  <c r="W12" i="3"/>
  <c r="AJ62" i="1"/>
  <c r="BE62" i="4"/>
  <c r="BF77" i="4"/>
  <c r="BT77" i="4"/>
  <c r="BH77" i="4"/>
  <c r="BG77" i="4" s="1"/>
  <c r="AJ44" i="1"/>
  <c r="BE44" i="4"/>
  <c r="AJ32" i="1"/>
  <c r="BE32" i="4"/>
  <c r="W102" i="3"/>
  <c r="AJ34" i="1"/>
  <c r="BE34" i="4"/>
  <c r="AJ89" i="1"/>
  <c r="BE89" i="4"/>
  <c r="W10" i="3"/>
  <c r="AJ132" i="4"/>
  <c r="AI120" i="4"/>
  <c r="F27" i="7" s="1"/>
  <c r="AK33" i="4"/>
  <c r="AJ33" i="4"/>
  <c r="AJ120" i="4" s="1"/>
  <c r="AJ118" i="4"/>
  <c r="BH105" i="4"/>
  <c r="BG105" i="4" s="1"/>
  <c r="BF105" i="4"/>
  <c r="BT105" i="4"/>
  <c r="AK131" i="4"/>
  <c r="AJ128" i="4"/>
  <c r="AJ63" i="1"/>
  <c r="BE63" i="4"/>
  <c r="AJ40" i="1"/>
  <c r="BE40" i="4"/>
  <c r="BH108" i="4"/>
  <c r="BG108" i="4" s="1"/>
  <c r="BF108" i="4"/>
  <c r="BT108" i="4"/>
  <c r="AJ63" i="4"/>
  <c r="AJ115" i="4" s="1"/>
  <c r="AK63" i="4"/>
  <c r="AJ20" i="4"/>
  <c r="AJ116" i="4" s="1"/>
  <c r="AK20" i="4"/>
  <c r="W33" i="3"/>
  <c r="AJ61" i="1"/>
  <c r="BE61" i="4"/>
  <c r="V91" i="3"/>
  <c r="AJ68" i="1"/>
  <c r="BE68" i="4"/>
  <c r="W14" i="3"/>
  <c r="AJ13" i="1"/>
  <c r="BE13" i="4"/>
  <c r="W101" i="3"/>
  <c r="AJ59" i="1"/>
  <c r="BE59" i="4"/>
  <c r="W82" i="3"/>
  <c r="W47" i="3"/>
  <c r="W28" i="3"/>
  <c r="BH74" i="4"/>
  <c r="BG74" i="4" s="1"/>
  <c r="BF74" i="4"/>
  <c r="BT74" i="4"/>
  <c r="BT19" i="4"/>
  <c r="BH19" i="4"/>
  <c r="BG19" i="4" s="1"/>
  <c r="BF19" i="4"/>
  <c r="BF55" i="4"/>
  <c r="BT55" i="4"/>
  <c r="BH55" i="4"/>
  <c r="BG55" i="4" s="1"/>
  <c r="AK128" i="4"/>
  <c r="BT17" i="4"/>
  <c r="BH17" i="4"/>
  <c r="BG17" i="4" s="1"/>
  <c r="BF17" i="4"/>
  <c r="AJ65" i="1"/>
  <c r="BE65" i="4"/>
  <c r="AJ51" i="1"/>
  <c r="AJ43" i="1"/>
  <c r="BE43" i="4"/>
  <c r="BH107" i="4"/>
  <c r="BG107" i="4" s="1"/>
  <c r="BT107" i="4"/>
  <c r="BF107" i="4"/>
  <c r="AJ58" i="1"/>
  <c r="BE58" i="4"/>
  <c r="AJ90" i="1"/>
  <c r="BE90" i="4"/>
  <c r="AJ26" i="1"/>
  <c r="BE26" i="4"/>
  <c r="AJ81" i="1"/>
  <c r="BE81" i="4"/>
  <c r="AJ54" i="1"/>
  <c r="BE54" i="4"/>
  <c r="AI122" i="4"/>
  <c r="F30" i="7" s="1"/>
  <c r="AK28" i="4"/>
  <c r="AJ28" i="4"/>
  <c r="AJ122" i="4" s="1"/>
  <c r="BH73" i="4"/>
  <c r="BG73" i="4" s="1"/>
  <c r="BF73" i="4"/>
  <c r="BT73" i="4"/>
  <c r="BT106" i="4"/>
  <c r="BF106" i="4"/>
  <c r="BH106" i="4"/>
  <c r="BG106" i="4" s="1"/>
  <c r="BT98" i="4"/>
  <c r="BH98" i="4"/>
  <c r="BG98" i="4" s="1"/>
  <c r="BF98" i="4"/>
  <c r="AK53" i="4"/>
  <c r="AJ53" i="4"/>
  <c r="AJ123" i="4" s="1"/>
  <c r="BH104" i="4"/>
  <c r="BG104" i="4" s="1"/>
  <c r="BF104" i="4"/>
  <c r="BT104" i="4"/>
  <c r="AJ60" i="1"/>
  <c r="BE60" i="4"/>
  <c r="W8" i="3"/>
  <c r="T84" i="3"/>
  <c r="W11" i="3"/>
  <c r="K112" i="3"/>
  <c r="U47" i="3"/>
  <c r="W70" i="3"/>
  <c r="W48" i="3"/>
  <c r="U20" i="3"/>
  <c r="U28" i="3"/>
  <c r="W21" i="3"/>
  <c r="V109" i="3"/>
  <c r="W36" i="3"/>
  <c r="U36" i="3"/>
  <c r="U18" i="3"/>
  <c r="W18" i="3"/>
  <c r="W50" i="3"/>
  <c r="U50" i="3"/>
  <c r="U23" i="3"/>
  <c r="W23" i="3"/>
  <c r="U84" i="3"/>
  <c r="W27" i="3"/>
  <c r="W95" i="3"/>
  <c r="W96" i="3"/>
  <c r="Q112" i="3"/>
  <c r="R115" i="3" s="1"/>
  <c r="U70" i="3"/>
  <c r="W79" i="3"/>
  <c r="AJ77" i="1"/>
  <c r="W42" i="3"/>
  <c r="W35" i="3"/>
  <c r="W97" i="3"/>
  <c r="W30" i="3"/>
  <c r="W29" i="3"/>
  <c r="T75" i="3"/>
  <c r="U7" i="3"/>
  <c r="W39" i="3"/>
  <c r="W37" i="3"/>
  <c r="U72" i="3"/>
  <c r="W83" i="3"/>
  <c r="BE83" i="4" s="1"/>
  <c r="V75" i="3"/>
  <c r="T109" i="3"/>
  <c r="U93" i="3"/>
  <c r="U109" i="3" s="1"/>
  <c r="W46" i="3"/>
  <c r="M75" i="3"/>
  <c r="N112" i="3"/>
  <c r="N114" i="3" s="1"/>
  <c r="U52" i="3"/>
  <c r="W52" i="3"/>
  <c r="W93" i="3"/>
  <c r="BE93" i="4" s="1"/>
  <c r="AJ7" i="1"/>
  <c r="U31" i="3"/>
  <c r="W31" i="3"/>
  <c r="U41" i="3"/>
  <c r="W41" i="3"/>
  <c r="W86" i="3"/>
  <c r="BE86" i="4" s="1"/>
  <c r="W24" i="3"/>
  <c r="AM110" i="4" l="1"/>
  <c r="G23" i="7"/>
  <c r="G32" i="7"/>
  <c r="AK129" i="4"/>
  <c r="AL110" i="4"/>
  <c r="G38" i="7"/>
  <c r="AF110" i="4"/>
  <c r="AG110" i="4"/>
  <c r="AJ127" i="4"/>
  <c r="AK130" i="4"/>
  <c r="AO31" i="4"/>
  <c r="H33" i="7"/>
  <c r="AN110" i="4"/>
  <c r="BF7" i="4"/>
  <c r="BH7" i="4"/>
  <c r="BG7" i="4" s="1"/>
  <c r="AK119" i="4"/>
  <c r="AO30" i="4"/>
  <c r="AK122" i="4"/>
  <c r="AO28" i="4"/>
  <c r="AK125" i="4"/>
  <c r="AO13" i="4"/>
  <c r="AK116" i="4"/>
  <c r="AO20" i="4"/>
  <c r="AK127" i="4"/>
  <c r="AO22" i="4"/>
  <c r="AK115" i="4"/>
  <c r="AO63" i="4"/>
  <c r="AK120" i="4"/>
  <c r="AO33" i="4"/>
  <c r="AK117" i="4"/>
  <c r="AO15" i="4"/>
  <c r="AK123" i="4"/>
  <c r="AO53" i="4"/>
  <c r="H31" i="7"/>
  <c r="BF88" i="4"/>
  <c r="AJ71" i="1"/>
  <c r="BT69" i="4"/>
  <c r="BF69" i="4"/>
  <c r="BH88" i="4"/>
  <c r="BG88" i="4" s="1"/>
  <c r="BE49" i="4"/>
  <c r="BH49" i="4" s="1"/>
  <c r="BG49" i="4" s="1"/>
  <c r="F50" i="7"/>
  <c r="F53" i="7" s="1"/>
  <c r="BE15" i="4"/>
  <c r="BT15" i="4" s="1"/>
  <c r="H22" i="7"/>
  <c r="AK112" i="4"/>
  <c r="AI113" i="4"/>
  <c r="V112" i="3"/>
  <c r="BE72" i="4"/>
  <c r="BH72" i="4" s="1"/>
  <c r="BG72" i="4" s="1"/>
  <c r="H26" i="7"/>
  <c r="G26" i="7"/>
  <c r="G22" i="7"/>
  <c r="BE100" i="4"/>
  <c r="BH100" i="4" s="1"/>
  <c r="BG100" i="4" s="1"/>
  <c r="AI140" i="4"/>
  <c r="AI141" i="4" s="1"/>
  <c r="H44" i="7"/>
  <c r="M112" i="3"/>
  <c r="M114" i="3" s="1"/>
  <c r="BE22" i="4"/>
  <c r="BT22" i="4" s="1"/>
  <c r="H36" i="7"/>
  <c r="G36" i="7"/>
  <c r="G30" i="7"/>
  <c r="H30" i="7"/>
  <c r="H27" i="7"/>
  <c r="G27" i="7"/>
  <c r="H24" i="7"/>
  <c r="G24" i="7"/>
  <c r="AJ99" i="1"/>
  <c r="BE20" i="4"/>
  <c r="BT20" i="4" s="1"/>
  <c r="AK110" i="4"/>
  <c r="AO110" i="4" s="1"/>
  <c r="BT9" i="4"/>
  <c r="BH9" i="4"/>
  <c r="BG9" i="4" s="1"/>
  <c r="BF9" i="4"/>
  <c r="AJ24" i="1"/>
  <c r="BE24" i="4"/>
  <c r="AJ31" i="1"/>
  <c r="BE31" i="4"/>
  <c r="AJ52" i="1"/>
  <c r="BE52" i="4"/>
  <c r="AJ46" i="1"/>
  <c r="BE46" i="4"/>
  <c r="BT83" i="4"/>
  <c r="BH83" i="4"/>
  <c r="BG83" i="4" s="1"/>
  <c r="BF83" i="4"/>
  <c r="AJ97" i="1"/>
  <c r="BE97" i="4"/>
  <c r="AJ95" i="1"/>
  <c r="BE95" i="4"/>
  <c r="AJ21" i="1"/>
  <c r="BE21" i="4"/>
  <c r="AJ70" i="1"/>
  <c r="BE70" i="4"/>
  <c r="BT51" i="4"/>
  <c r="BH51" i="4"/>
  <c r="BG51" i="4" s="1"/>
  <c r="BF51" i="4"/>
  <c r="AJ28" i="1"/>
  <c r="BE28" i="4"/>
  <c r="AJ14" i="1"/>
  <c r="BE14" i="4"/>
  <c r="BH61" i="4"/>
  <c r="BG61" i="4" s="1"/>
  <c r="BF61" i="4"/>
  <c r="BT61" i="4"/>
  <c r="BH63" i="4"/>
  <c r="BG63" i="4" s="1"/>
  <c r="BT63" i="4"/>
  <c r="BF63" i="4"/>
  <c r="BH34" i="4"/>
  <c r="BG34" i="4" s="1"/>
  <c r="BT34" i="4"/>
  <c r="BF34" i="4"/>
  <c r="AJ12" i="1"/>
  <c r="BE12" i="4"/>
  <c r="BF76" i="4"/>
  <c r="BH76" i="4"/>
  <c r="BG76" i="4" s="1"/>
  <c r="BT76" i="4"/>
  <c r="BH53" i="4"/>
  <c r="BG53" i="4" s="1"/>
  <c r="BT53" i="4"/>
  <c r="BF53" i="4"/>
  <c r="BH45" i="4"/>
  <c r="BG45" i="4" s="1"/>
  <c r="BT45" i="4"/>
  <c r="BF45" i="4"/>
  <c r="BT16" i="4"/>
  <c r="BH16" i="4"/>
  <c r="BG16" i="4" s="1"/>
  <c r="BF16" i="4"/>
  <c r="BH64" i="4"/>
  <c r="BG64" i="4" s="1"/>
  <c r="BT64" i="4"/>
  <c r="BF64" i="4"/>
  <c r="BH57" i="4"/>
  <c r="BG57" i="4" s="1"/>
  <c r="BF57" i="4"/>
  <c r="BT57" i="4"/>
  <c r="BF99" i="4"/>
  <c r="BH99" i="4"/>
  <c r="BG99" i="4" s="1"/>
  <c r="BT99" i="4"/>
  <c r="AJ39" i="1"/>
  <c r="BE39" i="4"/>
  <c r="AJ23" i="1"/>
  <c r="BE23" i="4"/>
  <c r="AJ18" i="1"/>
  <c r="BE18" i="4"/>
  <c r="AJ48" i="1"/>
  <c r="BE48" i="4"/>
  <c r="BH60" i="4"/>
  <c r="BG60" i="4" s="1"/>
  <c r="BF60" i="4"/>
  <c r="BT60" i="4"/>
  <c r="BH26" i="4"/>
  <c r="BG26" i="4" s="1"/>
  <c r="BT26" i="4"/>
  <c r="BF26" i="4"/>
  <c r="BF59" i="4"/>
  <c r="BT59" i="4"/>
  <c r="BH59" i="4"/>
  <c r="BG59" i="4" s="1"/>
  <c r="BH32" i="4"/>
  <c r="BG32" i="4" s="1"/>
  <c r="BT32" i="4"/>
  <c r="BF32" i="4"/>
  <c r="BT93" i="4"/>
  <c r="BH93" i="4"/>
  <c r="BG93" i="4" s="1"/>
  <c r="BF93" i="4"/>
  <c r="AJ30" i="1"/>
  <c r="BE30" i="4"/>
  <c r="AJ96" i="1"/>
  <c r="BE96" i="4"/>
  <c r="AJ11" i="1"/>
  <c r="BE11" i="4"/>
  <c r="BT54" i="4"/>
  <c r="BH54" i="4"/>
  <c r="BG54" i="4" s="1"/>
  <c r="BF54" i="4"/>
  <c r="BH71" i="4"/>
  <c r="BG71" i="4" s="1"/>
  <c r="BF71" i="4"/>
  <c r="BT71" i="4"/>
  <c r="BT94" i="4"/>
  <c r="BF94" i="4"/>
  <c r="BH94" i="4"/>
  <c r="BG94" i="4" s="1"/>
  <c r="BH86" i="4"/>
  <c r="BG86" i="4" s="1"/>
  <c r="BF86" i="4"/>
  <c r="BT86" i="4"/>
  <c r="AJ35" i="1"/>
  <c r="BE35" i="4"/>
  <c r="AJ27" i="1"/>
  <c r="BE27" i="4"/>
  <c r="AJ8" i="1"/>
  <c r="BE8" i="4"/>
  <c r="BH81" i="4"/>
  <c r="BG81" i="4" s="1"/>
  <c r="BT81" i="4"/>
  <c r="BF81" i="4"/>
  <c r="BF90" i="4"/>
  <c r="BH90" i="4"/>
  <c r="BG90" i="4" s="1"/>
  <c r="BT90" i="4"/>
  <c r="BH58" i="4"/>
  <c r="BG58" i="4" s="1"/>
  <c r="BF58" i="4"/>
  <c r="BT58" i="4"/>
  <c r="AJ47" i="1"/>
  <c r="BE47" i="4"/>
  <c r="AJ101" i="1"/>
  <c r="BE101" i="4"/>
  <c r="BH68" i="4"/>
  <c r="BG68" i="4" s="1"/>
  <c r="BF68" i="4"/>
  <c r="BT68" i="4"/>
  <c r="AJ10" i="1"/>
  <c r="BE10" i="4"/>
  <c r="BT44" i="4"/>
  <c r="BH44" i="4"/>
  <c r="BG44" i="4" s="1"/>
  <c r="BF44" i="4"/>
  <c r="BH25" i="4"/>
  <c r="BG25" i="4" s="1"/>
  <c r="BT25" i="4"/>
  <c r="BF25" i="4"/>
  <c r="BH66" i="4"/>
  <c r="BG66" i="4" s="1"/>
  <c r="BF66" i="4"/>
  <c r="BT66" i="4"/>
  <c r="AJ41" i="1"/>
  <c r="BE41" i="4"/>
  <c r="AJ37" i="1"/>
  <c r="BE37" i="4"/>
  <c r="AJ29" i="1"/>
  <c r="BE29" i="4"/>
  <c r="AJ42" i="1"/>
  <c r="BE42" i="4"/>
  <c r="AJ50" i="1"/>
  <c r="BE50" i="4"/>
  <c r="AJ36" i="1"/>
  <c r="BE36" i="4"/>
  <c r="AJ140" i="4"/>
  <c r="BT43" i="4"/>
  <c r="BH43" i="4"/>
  <c r="BG43" i="4" s="1"/>
  <c r="BF43" i="4"/>
  <c r="BH65" i="4"/>
  <c r="BG65" i="4" s="1"/>
  <c r="BT65" i="4"/>
  <c r="BF65" i="4"/>
  <c r="AJ82" i="1"/>
  <c r="BE82" i="4"/>
  <c r="BT13" i="4"/>
  <c r="BH13" i="4"/>
  <c r="BG13" i="4" s="1"/>
  <c r="BF13" i="4"/>
  <c r="AJ33" i="1"/>
  <c r="BE33" i="4"/>
  <c r="BT40" i="4"/>
  <c r="BH40" i="4"/>
  <c r="BG40" i="4" s="1"/>
  <c r="BF40" i="4"/>
  <c r="BH89" i="4"/>
  <c r="BG89" i="4" s="1"/>
  <c r="BF89" i="4"/>
  <c r="BT89" i="4"/>
  <c r="AJ102" i="1"/>
  <c r="BE102" i="4"/>
  <c r="BH62" i="4"/>
  <c r="BG62" i="4" s="1"/>
  <c r="BF62" i="4"/>
  <c r="BT62" i="4"/>
  <c r="BH78" i="4"/>
  <c r="BG78" i="4" s="1"/>
  <c r="BF78" i="4"/>
  <c r="BT78" i="4"/>
  <c r="BH56" i="4"/>
  <c r="BG56" i="4" s="1"/>
  <c r="BT56" i="4"/>
  <c r="BF56" i="4"/>
  <c r="BH38" i="4"/>
  <c r="BG38" i="4" s="1"/>
  <c r="BT38" i="4"/>
  <c r="BF38" i="4"/>
  <c r="BT87" i="4"/>
  <c r="BF87" i="4"/>
  <c r="BH87" i="4"/>
  <c r="BG87" i="4" s="1"/>
  <c r="BH67" i="4"/>
  <c r="BG67" i="4" s="1"/>
  <c r="BF67" i="4"/>
  <c r="BT67" i="4"/>
  <c r="W109" i="3"/>
  <c r="AJ93" i="1"/>
  <c r="W84" i="3"/>
  <c r="AJ83" i="1"/>
  <c r="W91" i="3"/>
  <c r="AJ86" i="1"/>
  <c r="U75" i="3"/>
  <c r="U112" i="3" s="1"/>
  <c r="W75" i="3"/>
  <c r="T112" i="3"/>
  <c r="BT100" i="4" l="1"/>
  <c r="AK140" i="4"/>
  <c r="AK141" i="4" s="1"/>
  <c r="BF49" i="4"/>
  <c r="BT49" i="4"/>
  <c r="BH22" i="4"/>
  <c r="BG22" i="4" s="1"/>
  <c r="BF20" i="4"/>
  <c r="BF15" i="4"/>
  <c r="BH20" i="4"/>
  <c r="BG20" i="4" s="1"/>
  <c r="G53" i="7"/>
  <c r="BH15" i="4"/>
  <c r="BG15" i="4" s="1"/>
  <c r="AK113" i="4"/>
  <c r="BF100" i="4"/>
  <c r="BT72" i="4"/>
  <c r="BF72" i="4"/>
  <c r="BF22" i="4"/>
  <c r="H35" i="7"/>
  <c r="H29" i="7"/>
  <c r="H21" i="7"/>
  <c r="BT102" i="4"/>
  <c r="BH102" i="4"/>
  <c r="BG102" i="4" s="1"/>
  <c r="BF102" i="4"/>
  <c r="BH101" i="4"/>
  <c r="BG101" i="4" s="1"/>
  <c r="BF101" i="4"/>
  <c r="BT101" i="4"/>
  <c r="BT96" i="4"/>
  <c r="BF96" i="4"/>
  <c r="BH96" i="4"/>
  <c r="BG96" i="4" s="1"/>
  <c r="BT52" i="4"/>
  <c r="BH52" i="4"/>
  <c r="BG52" i="4" s="1"/>
  <c r="BF52" i="4"/>
  <c r="W112" i="3"/>
  <c r="BT30" i="4"/>
  <c r="BH30" i="4"/>
  <c r="BG30" i="4" s="1"/>
  <c r="BF30" i="4"/>
  <c r="BT36" i="4"/>
  <c r="BH36" i="4"/>
  <c r="BG36" i="4" s="1"/>
  <c r="BF36" i="4"/>
  <c r="BH42" i="4"/>
  <c r="BG42" i="4" s="1"/>
  <c r="BT42" i="4"/>
  <c r="BF42" i="4"/>
  <c r="BH37" i="4"/>
  <c r="BG37" i="4" s="1"/>
  <c r="BT37" i="4"/>
  <c r="BF37" i="4"/>
  <c r="BH10" i="4"/>
  <c r="BG10" i="4" s="1"/>
  <c r="BF10" i="4"/>
  <c r="BT10" i="4"/>
  <c r="BF27" i="4"/>
  <c r="BT27" i="4"/>
  <c r="BH27" i="4"/>
  <c r="BT48" i="4"/>
  <c r="BH48" i="4"/>
  <c r="BG48" i="4" s="1"/>
  <c r="BF48" i="4"/>
  <c r="BT23" i="4"/>
  <c r="BH23" i="4"/>
  <c r="BG23" i="4" s="1"/>
  <c r="BF23" i="4"/>
  <c r="BH14" i="4"/>
  <c r="BG14" i="4" s="1"/>
  <c r="BT14" i="4"/>
  <c r="BF14" i="4"/>
  <c r="BH70" i="4"/>
  <c r="BG70" i="4" s="1"/>
  <c r="BF70" i="4"/>
  <c r="BT70" i="4"/>
  <c r="BT95" i="4"/>
  <c r="BH95" i="4"/>
  <c r="BG95" i="4" s="1"/>
  <c r="BF95" i="4"/>
  <c r="BT33" i="4"/>
  <c r="BH33" i="4"/>
  <c r="BG33" i="4" s="1"/>
  <c r="BF33" i="4"/>
  <c r="BH50" i="4"/>
  <c r="BG50" i="4" s="1"/>
  <c r="BT50" i="4"/>
  <c r="BF50" i="4"/>
  <c r="BF29" i="4"/>
  <c r="BT29" i="4"/>
  <c r="BH29" i="4"/>
  <c r="BH41" i="4"/>
  <c r="BG41" i="4" s="1"/>
  <c r="BT41" i="4"/>
  <c r="BF41" i="4"/>
  <c r="BH8" i="4"/>
  <c r="BG8" i="4" s="1"/>
  <c r="BT8" i="4"/>
  <c r="BF8" i="4"/>
  <c r="BE110" i="4"/>
  <c r="BH35" i="4"/>
  <c r="BG35" i="4" s="1"/>
  <c r="BT35" i="4"/>
  <c r="BF35" i="4"/>
  <c r="BT18" i="4"/>
  <c r="BH18" i="4"/>
  <c r="BG18" i="4" s="1"/>
  <c r="BF18" i="4"/>
  <c r="BT39" i="4"/>
  <c r="BH39" i="4"/>
  <c r="BG39" i="4" s="1"/>
  <c r="BF39" i="4"/>
  <c r="BH12" i="4"/>
  <c r="BG12" i="4" s="1"/>
  <c r="BT12" i="4"/>
  <c r="BF12" i="4"/>
  <c r="BT28" i="4"/>
  <c r="BH28" i="4"/>
  <c r="BG28" i="4" s="1"/>
  <c r="BF28" i="4"/>
  <c r="BT21" i="4"/>
  <c r="BH21" i="4"/>
  <c r="BG21" i="4" s="1"/>
  <c r="BF21" i="4"/>
  <c r="BH97" i="4"/>
  <c r="BG97" i="4" s="1"/>
  <c r="BT97" i="4"/>
  <c r="BF97" i="4"/>
  <c r="BT24" i="4"/>
  <c r="BH24" i="4"/>
  <c r="BG24" i="4" s="1"/>
  <c r="BF24" i="4"/>
  <c r="BT82" i="4"/>
  <c r="BF82" i="4"/>
  <c r="BH82" i="4"/>
  <c r="BG82" i="4" s="1"/>
  <c r="BT47" i="4"/>
  <c r="BH47" i="4"/>
  <c r="BG47" i="4" s="1"/>
  <c r="BF47" i="4"/>
  <c r="BT11" i="4"/>
  <c r="BH11" i="4"/>
  <c r="BG11" i="4" s="1"/>
  <c r="BF11" i="4"/>
  <c r="BH46" i="4"/>
  <c r="BG46" i="4" s="1"/>
  <c r="BT46" i="4"/>
  <c r="BF46" i="4"/>
  <c r="BT31" i="4"/>
  <c r="BH31" i="4"/>
  <c r="BG31" i="4" s="1"/>
  <c r="BF31" i="4"/>
  <c r="AJ110" i="1"/>
  <c r="S38" i="2"/>
  <c r="S36" i="2"/>
  <c r="H50" i="7" l="1"/>
  <c r="S40" i="2"/>
  <c r="BT110" i="4"/>
  <c r="BT113" i="4" s="1"/>
  <c r="BH110" i="4"/>
  <c r="BG27" i="4"/>
  <c r="BG110" i="4" s="1"/>
  <c r="AM75" i="1"/>
  <c r="AM79" i="1"/>
  <c r="AM84" i="1"/>
  <c r="AM91" i="1"/>
  <c r="AK109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K40" i="2"/>
  <c r="AD38" i="2"/>
  <c r="H38" i="2"/>
  <c r="AD36" i="2"/>
  <c r="N36" i="2"/>
  <c r="X35" i="2"/>
  <c r="P35" i="2"/>
  <c r="AI34" i="2"/>
  <c r="P34" i="2"/>
  <c r="X33" i="2"/>
  <c r="AI33" i="2" s="1"/>
  <c r="P33" i="2"/>
  <c r="AI32" i="2"/>
  <c r="Z32" i="2"/>
  <c r="Z40" i="2" s="1"/>
  <c r="P32" i="2"/>
  <c r="P41" i="2" s="1"/>
  <c r="X31" i="2"/>
  <c r="P31" i="2"/>
  <c r="AK30" i="2"/>
  <c r="AC30" i="2"/>
  <c r="AF30" i="2" s="1"/>
  <c r="Z30" i="2"/>
  <c r="R30" i="2"/>
  <c r="U30" i="2" s="1"/>
  <c r="G30" i="2"/>
  <c r="X29" i="2"/>
  <c r="X28" i="2"/>
  <c r="AI28" i="2" s="1"/>
  <c r="P28" i="2"/>
  <c r="X27" i="2"/>
  <c r="AK26" i="2"/>
  <c r="AC26" i="2"/>
  <c r="AF26" i="2" s="1"/>
  <c r="Z26" i="2"/>
  <c r="R26" i="2"/>
  <c r="U26" i="2" s="1"/>
  <c r="G26" i="2"/>
  <c r="X25" i="2"/>
  <c r="AI25" i="2" s="1"/>
  <c r="X24" i="2"/>
  <c r="AI24" i="2" s="1"/>
  <c r="P24" i="2"/>
  <c r="X23" i="2"/>
  <c r="X22" i="2"/>
  <c r="AI22" i="2" s="1"/>
  <c r="P22" i="2"/>
  <c r="P39" i="2" s="1"/>
  <c r="AI21" i="2"/>
  <c r="AK21" i="2" s="1"/>
  <c r="AC21" i="2"/>
  <c r="AF21" i="2" s="1"/>
  <c r="Z21" i="2"/>
  <c r="R21" i="2"/>
  <c r="U21" i="2" s="1"/>
  <c r="G21" i="2"/>
  <c r="X20" i="2"/>
  <c r="X19" i="2"/>
  <c r="AI19" i="2" s="1"/>
  <c r="X18" i="2"/>
  <c r="P18" i="2"/>
  <c r="X17" i="2"/>
  <c r="P17" i="2"/>
  <c r="AI16" i="2"/>
  <c r="AK16" i="2" s="1"/>
  <c r="AC16" i="2"/>
  <c r="AF16" i="2" s="1"/>
  <c r="Z16" i="2"/>
  <c r="R16" i="2"/>
  <c r="U16" i="2" s="1"/>
  <c r="G16" i="2"/>
  <c r="X15" i="2"/>
  <c r="AI15" i="2" s="1"/>
  <c r="X14" i="2"/>
  <c r="R14" i="2"/>
  <c r="U14" i="2" s="1"/>
  <c r="P14" i="2"/>
  <c r="G14" i="2"/>
  <c r="X13" i="2"/>
  <c r="AI13" i="2" s="1"/>
  <c r="Z13" i="2"/>
  <c r="AI12" i="2"/>
  <c r="AK12" i="2" s="1"/>
  <c r="AC12" i="2"/>
  <c r="AF12" i="2" s="1"/>
  <c r="Z12" i="2"/>
  <c r="R12" i="2"/>
  <c r="U12" i="2" s="1"/>
  <c r="G12" i="2"/>
  <c r="X11" i="2"/>
  <c r="Z11" i="2"/>
  <c r="P11" i="2"/>
  <c r="X10" i="2"/>
  <c r="P10" i="2"/>
  <c r="X9" i="2"/>
  <c r="Z19" i="2" l="1"/>
  <c r="H53" i="7"/>
  <c r="AK32" i="2"/>
  <c r="AK41" i="2" s="1"/>
  <c r="AK19" i="2"/>
  <c r="R23" i="2"/>
  <c r="U23" i="2" s="1"/>
  <c r="AC22" i="2"/>
  <c r="AF22" i="2" s="1"/>
  <c r="Z23" i="2"/>
  <c r="AC24" i="2"/>
  <c r="AF24" i="2" s="1"/>
  <c r="R28" i="2"/>
  <c r="U28" i="2" s="1"/>
  <c r="AC29" i="2"/>
  <c r="AF29" i="2" s="1"/>
  <c r="AK24" i="2"/>
  <c r="R27" i="2"/>
  <c r="U27" i="2" s="1"/>
  <c r="AK28" i="2"/>
  <c r="AK42" i="2" s="1"/>
  <c r="AC13" i="2"/>
  <c r="AF13" i="2" s="1"/>
  <c r="AC15" i="2"/>
  <c r="AF15" i="2" s="1"/>
  <c r="AC19" i="2"/>
  <c r="AF19" i="2" s="1"/>
  <c r="W36" i="2"/>
  <c r="AC10" i="2"/>
  <c r="AF10" i="2" s="1"/>
  <c r="R13" i="2"/>
  <c r="U13" i="2" s="1"/>
  <c r="AK22" i="2"/>
  <c r="AK39" i="2" s="1"/>
  <c r="AK25" i="2"/>
  <c r="Z10" i="2"/>
  <c r="J14" i="2"/>
  <c r="J16" i="2"/>
  <c r="AC28" i="2"/>
  <c r="AF28" i="2" s="1"/>
  <c r="AD40" i="2"/>
  <c r="AC9" i="2"/>
  <c r="AF9" i="2" s="1"/>
  <c r="G11" i="2"/>
  <c r="J11" i="2" s="1"/>
  <c r="G18" i="2"/>
  <c r="J18" i="2" s="1"/>
  <c r="G24" i="2"/>
  <c r="G27" i="2"/>
  <c r="J27" i="2" s="1"/>
  <c r="Z27" i="2"/>
  <c r="G29" i="2"/>
  <c r="J29" i="2" s="1"/>
  <c r="R33" i="2"/>
  <c r="U33" i="2" s="1"/>
  <c r="R35" i="2"/>
  <c r="U35" i="2" s="1"/>
  <c r="J12" i="2"/>
  <c r="AK13" i="2"/>
  <c r="Z28" i="2"/>
  <c r="Z41" i="2" s="1"/>
  <c r="G9" i="2"/>
  <c r="R10" i="2"/>
  <c r="U10" i="2" s="1"/>
  <c r="AC18" i="2"/>
  <c r="AF18" i="2" s="1"/>
  <c r="Z22" i="2"/>
  <c r="Z39" i="2" s="1"/>
  <c r="AC25" i="2"/>
  <c r="AF25" i="2" s="1"/>
  <c r="J26" i="2"/>
  <c r="AC27" i="2"/>
  <c r="AF27" i="2" s="1"/>
  <c r="AF109" i="1"/>
  <c r="J21" i="2"/>
  <c r="G22" i="2"/>
  <c r="J22" i="2" s="1"/>
  <c r="R25" i="2"/>
  <c r="U25" i="2" s="1"/>
  <c r="P29" i="2"/>
  <c r="J30" i="2"/>
  <c r="AC32" i="2"/>
  <c r="AF32" i="2" s="1"/>
  <c r="R29" i="2"/>
  <c r="U29" i="2" s="1"/>
  <c r="R31" i="2"/>
  <c r="U31" i="2" s="1"/>
  <c r="AC35" i="2"/>
  <c r="AF35" i="2" s="1"/>
  <c r="Z9" i="2"/>
  <c r="F36" i="2"/>
  <c r="P9" i="2"/>
  <c r="P40" i="2" s="1"/>
  <c r="R9" i="2"/>
  <c r="U9" i="2" s="1"/>
  <c r="R11" i="2"/>
  <c r="U11" i="2" s="1"/>
  <c r="P27" i="2"/>
  <c r="G28" i="2"/>
  <c r="J28" i="2" s="1"/>
  <c r="Z33" i="2"/>
  <c r="AK34" i="2"/>
  <c r="R17" i="2"/>
  <c r="U17" i="2" s="1"/>
  <c r="G20" i="2"/>
  <c r="Z25" i="2"/>
  <c r="AC31" i="2"/>
  <c r="AF31" i="2" s="1"/>
  <c r="AC33" i="2"/>
  <c r="AF33" i="2" s="1"/>
  <c r="E36" i="2"/>
  <c r="R18" i="2"/>
  <c r="U18" i="2" s="1"/>
  <c r="Z29" i="2"/>
  <c r="G32" i="2"/>
  <c r="AK33" i="2"/>
  <c r="AC14" i="2"/>
  <c r="AF14" i="2" s="1"/>
  <c r="AC17" i="2"/>
  <c r="AF17" i="2" s="1"/>
  <c r="Z20" i="2"/>
  <c r="G31" i="2"/>
  <c r="J31" i="2" s="1"/>
  <c r="G33" i="2"/>
  <c r="AK15" i="2"/>
  <c r="R32" i="2"/>
  <c r="U32" i="2" s="1"/>
  <c r="G34" i="2"/>
  <c r="J124" i="1"/>
  <c r="J137" i="1" s="1"/>
  <c r="J138" i="1" s="1"/>
  <c r="I137" i="1"/>
  <c r="I138" i="1" s="1"/>
  <c r="AI10" i="2"/>
  <c r="AK10" i="2" s="1"/>
  <c r="AI14" i="2"/>
  <c r="AK14" i="2" s="1"/>
  <c r="Z14" i="2"/>
  <c r="Z38" i="2" s="1"/>
  <c r="P19" i="2"/>
  <c r="G19" i="2"/>
  <c r="J19" i="2" s="1"/>
  <c r="AI20" i="2"/>
  <c r="AK20" i="2" s="1"/>
  <c r="AI27" i="2"/>
  <c r="AK27" i="2" s="1"/>
  <c r="M36" i="2"/>
  <c r="X36" i="2"/>
  <c r="AH36" i="2"/>
  <c r="AI9" i="2"/>
  <c r="G10" i="2"/>
  <c r="J10" i="2" s="1"/>
  <c r="AC11" i="2"/>
  <c r="AF11" i="2" s="1"/>
  <c r="P15" i="2"/>
  <c r="G15" i="2"/>
  <c r="J15" i="2" s="1"/>
  <c r="R19" i="2"/>
  <c r="U19" i="2" s="1"/>
  <c r="P20" i="2"/>
  <c r="AC23" i="2"/>
  <c r="AF23" i="2" s="1"/>
  <c r="R34" i="2"/>
  <c r="U34" i="2" s="1"/>
  <c r="Z34" i="2"/>
  <c r="H36" i="2"/>
  <c r="AI11" i="2"/>
  <c r="AK11" i="2" s="1"/>
  <c r="R15" i="2"/>
  <c r="U15" i="2" s="1"/>
  <c r="Z15" i="2"/>
  <c r="AI17" i="2"/>
  <c r="AK17" i="2" s="1"/>
  <c r="Z17" i="2"/>
  <c r="R20" i="2"/>
  <c r="U20" i="2" s="1"/>
  <c r="G23" i="2"/>
  <c r="AI23" i="2"/>
  <c r="AK23" i="2" s="1"/>
  <c r="R24" i="2"/>
  <c r="U24" i="2" s="1"/>
  <c r="Z24" i="2"/>
  <c r="AI29" i="2"/>
  <c r="AK29" i="2" s="1"/>
  <c r="AI31" i="2"/>
  <c r="AK31" i="2" s="1"/>
  <c r="Z31" i="2"/>
  <c r="AI35" i="2"/>
  <c r="AK35" i="2" s="1"/>
  <c r="Z35" i="2"/>
  <c r="J9" i="2"/>
  <c r="P13" i="2"/>
  <c r="P38" i="2" s="1"/>
  <c r="G13" i="2"/>
  <c r="J13" i="2" s="1"/>
  <c r="G17" i="2"/>
  <c r="J17" i="2" s="1"/>
  <c r="AI18" i="2"/>
  <c r="AK18" i="2" s="1"/>
  <c r="Z18" i="2"/>
  <c r="AC20" i="2"/>
  <c r="AF20" i="2" s="1"/>
  <c r="R22" i="2"/>
  <c r="U22" i="2" s="1"/>
  <c r="P23" i="2"/>
  <c r="P25" i="2"/>
  <c r="G25" i="2"/>
  <c r="J25" i="2" s="1"/>
  <c r="AC34" i="2"/>
  <c r="AF34" i="2" s="1"/>
  <c r="G35" i="2"/>
  <c r="J35" i="2" s="1"/>
  <c r="AK38" i="2" l="1"/>
  <c r="Z36" i="2"/>
  <c r="U36" i="2"/>
  <c r="P36" i="2"/>
  <c r="J36" i="2"/>
  <c r="R36" i="2"/>
  <c r="U40" i="2" s="1"/>
  <c r="AI36" i="2"/>
  <c r="AK9" i="2"/>
  <c r="AC36" i="2"/>
  <c r="AF40" i="2" s="1"/>
  <c r="G36" i="2"/>
  <c r="AF36" i="2"/>
  <c r="AK40" i="2" l="1"/>
  <c r="AK36" i="2"/>
  <c r="S136" i="1" l="1"/>
  <c r="U136" i="1"/>
  <c r="V136" i="1"/>
  <c r="S135" i="1"/>
  <c r="U135" i="1"/>
  <c r="V135" i="1"/>
  <c r="S134" i="1"/>
  <c r="U134" i="1"/>
  <c r="V134" i="1"/>
  <c r="S133" i="1"/>
  <c r="U133" i="1"/>
  <c r="V133" i="1"/>
  <c r="S132" i="1"/>
  <c r="U132" i="1"/>
  <c r="V132" i="1"/>
  <c r="S131" i="1"/>
  <c r="U131" i="1"/>
  <c r="V131" i="1"/>
  <c r="S130" i="1"/>
  <c r="U130" i="1"/>
  <c r="V130" i="1"/>
  <c r="S129" i="1"/>
  <c r="U129" i="1"/>
  <c r="V129" i="1"/>
  <c r="S128" i="1"/>
  <c r="U128" i="1"/>
  <c r="V128" i="1"/>
  <c r="S127" i="1"/>
  <c r="U127" i="1"/>
  <c r="V127" i="1"/>
  <c r="S126" i="1"/>
  <c r="U126" i="1"/>
  <c r="V126" i="1"/>
  <c r="S125" i="1"/>
  <c r="U125" i="1"/>
  <c r="V125" i="1"/>
  <c r="S124" i="1"/>
  <c r="U124" i="1"/>
  <c r="V124" i="1"/>
  <c r="S123" i="1"/>
  <c r="U123" i="1"/>
  <c r="V123" i="1"/>
  <c r="S122" i="1"/>
  <c r="U122" i="1"/>
  <c r="V122" i="1"/>
  <c r="S121" i="1"/>
  <c r="U121" i="1"/>
  <c r="V121" i="1"/>
  <c r="S120" i="1"/>
  <c r="U120" i="1"/>
  <c r="V120" i="1"/>
  <c r="S119" i="1"/>
  <c r="U119" i="1"/>
  <c r="V119" i="1"/>
  <c r="S118" i="1"/>
  <c r="U118" i="1"/>
  <c r="V118" i="1"/>
  <c r="S117" i="1"/>
  <c r="U117" i="1"/>
  <c r="V117" i="1"/>
  <c r="S116" i="1"/>
  <c r="U116" i="1"/>
  <c r="V116" i="1"/>
  <c r="S115" i="1"/>
  <c r="U115" i="1"/>
  <c r="V115" i="1"/>
  <c r="S114" i="1"/>
  <c r="U114" i="1"/>
  <c r="V114" i="1"/>
  <c r="S113" i="1"/>
  <c r="U113" i="1"/>
  <c r="V113" i="1"/>
  <c r="S112" i="1"/>
  <c r="U112" i="1"/>
  <c r="V112" i="1"/>
  <c r="F118" i="1"/>
  <c r="H118" i="1"/>
  <c r="F136" i="1"/>
  <c r="H136" i="1"/>
  <c r="F135" i="1"/>
  <c r="H135" i="1"/>
  <c r="F134" i="1"/>
  <c r="H134" i="1"/>
  <c r="F133" i="1"/>
  <c r="H133" i="1"/>
  <c r="F132" i="1"/>
  <c r="H132" i="1"/>
  <c r="F131" i="1"/>
  <c r="H131" i="1"/>
  <c r="F130" i="1"/>
  <c r="H130" i="1"/>
  <c r="F129" i="1"/>
  <c r="H129" i="1"/>
  <c r="F128" i="1"/>
  <c r="H128" i="1"/>
  <c r="F127" i="1"/>
  <c r="H127" i="1"/>
  <c r="F126" i="1"/>
  <c r="H126" i="1"/>
  <c r="F125" i="1"/>
  <c r="H125" i="1"/>
  <c r="F124" i="1"/>
  <c r="H124" i="1"/>
  <c r="F123" i="1"/>
  <c r="H123" i="1"/>
  <c r="E130" i="1"/>
  <c r="E110" i="1"/>
  <c r="E112" i="1"/>
  <c r="E113" i="1"/>
  <c r="E114" i="1"/>
  <c r="E115" i="1"/>
  <c r="E116" i="1"/>
  <c r="E117" i="1"/>
  <c r="E118" i="1"/>
  <c r="E123" i="1"/>
  <c r="E122" i="1"/>
  <c r="E121" i="1"/>
  <c r="E120" i="1"/>
  <c r="E119" i="1"/>
  <c r="E124" i="1"/>
  <c r="E126" i="1"/>
  <c r="E125" i="1"/>
  <c r="E127" i="1"/>
  <c r="E132" i="1"/>
  <c r="E136" i="1"/>
  <c r="E135" i="1"/>
  <c r="E134" i="1"/>
  <c r="E133" i="1"/>
  <c r="E131" i="1"/>
  <c r="E129" i="1"/>
  <c r="E128" i="1"/>
  <c r="F122" i="1"/>
  <c r="H122" i="1"/>
  <c r="F121" i="1"/>
  <c r="H121" i="1"/>
  <c r="F120" i="1"/>
  <c r="H120" i="1"/>
  <c r="F119" i="1"/>
  <c r="H119" i="1"/>
  <c r="F117" i="1"/>
  <c r="H117" i="1"/>
  <c r="F116" i="1"/>
  <c r="H116" i="1"/>
  <c r="F115" i="1"/>
  <c r="H115" i="1"/>
  <c r="F114" i="1"/>
  <c r="H114" i="1"/>
  <c r="F113" i="1"/>
  <c r="H113" i="1"/>
  <c r="F112" i="1"/>
  <c r="H112" i="1"/>
  <c r="V137" i="1" l="1"/>
  <c r="U137" i="1"/>
  <c r="S137" i="1"/>
  <c r="S138" i="1" s="1"/>
  <c r="H137" i="1"/>
  <c r="F137" i="1"/>
  <c r="E137" i="1"/>
  <c r="E138" i="1" s="1"/>
  <c r="F110" i="1" l="1"/>
  <c r="F138" i="1" s="1"/>
  <c r="H138" i="1"/>
  <c r="Z110" i="1" l="1"/>
  <c r="U110" i="1" l="1"/>
  <c r="V110" i="1"/>
  <c r="U138" i="1" l="1"/>
  <c r="V138" i="1"/>
  <c r="AM98" i="1" l="1"/>
  <c r="AM101" i="1"/>
  <c r="AM100" i="1"/>
  <c r="AM104" i="1"/>
  <c r="AM105" i="1"/>
  <c r="AM106" i="1"/>
  <c r="AM107" i="1"/>
  <c r="AM103" i="1"/>
  <c r="AM99" i="1"/>
  <c r="AM97" i="1"/>
  <c r="AM96" i="1"/>
  <c r="AM95" i="1"/>
  <c r="AM94" i="1"/>
  <c r="AM93" i="1"/>
  <c r="AM90" i="1"/>
  <c r="AM89" i="1"/>
  <c r="AM88" i="1"/>
  <c r="AM87" i="1"/>
  <c r="AM86" i="1"/>
  <c r="AM83" i="1"/>
  <c r="AM82" i="1"/>
  <c r="AM81" i="1"/>
  <c r="AM78" i="1"/>
  <c r="AM77" i="1"/>
  <c r="AM76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" i="1"/>
  <c r="AL28" i="1" l="1"/>
  <c r="AA71" i="1"/>
  <c r="X71" i="1"/>
  <c r="W71" i="1" s="1"/>
  <c r="AA47" i="1"/>
  <c r="X47" i="1"/>
  <c r="W47" i="1" s="1"/>
  <c r="AA39" i="1"/>
  <c r="X39" i="1"/>
  <c r="W39" i="1" s="1"/>
  <c r="AA31" i="1"/>
  <c r="X31" i="1"/>
  <c r="W31" i="1" s="1"/>
  <c r="AA23" i="1"/>
  <c r="X23" i="1"/>
  <c r="W23" i="1" s="1"/>
  <c r="AA15" i="1"/>
  <c r="X15" i="1"/>
  <c r="W15" i="1" s="1"/>
  <c r="X76" i="1"/>
  <c r="W76" i="1" s="1"/>
  <c r="AA76" i="1"/>
  <c r="X86" i="1"/>
  <c r="W86" i="1" s="1"/>
  <c r="AA86" i="1"/>
  <c r="X95" i="1"/>
  <c r="W95" i="1" s="1"/>
  <c r="AA95" i="1"/>
  <c r="X105" i="1"/>
  <c r="W105" i="1" s="1"/>
  <c r="AA105" i="1"/>
  <c r="X54" i="1"/>
  <c r="W54" i="1" s="1"/>
  <c r="AA54" i="1"/>
  <c r="AA38" i="1"/>
  <c r="X38" i="1"/>
  <c r="W38" i="1" s="1"/>
  <c r="AA30" i="1"/>
  <c r="X30" i="1"/>
  <c r="W30" i="1" s="1"/>
  <c r="AA22" i="1"/>
  <c r="X22" i="1"/>
  <c r="W22" i="1" s="1"/>
  <c r="AA14" i="1"/>
  <c r="X14" i="1"/>
  <c r="W14" i="1" s="1"/>
  <c r="AA77" i="1"/>
  <c r="X77" i="1"/>
  <c r="W77" i="1" s="1"/>
  <c r="AA87" i="1"/>
  <c r="X87" i="1"/>
  <c r="W87" i="1" s="1"/>
  <c r="AA96" i="1"/>
  <c r="X96" i="1"/>
  <c r="W96" i="1" s="1"/>
  <c r="AA104" i="1"/>
  <c r="X104" i="1"/>
  <c r="W104" i="1" s="1"/>
  <c r="AA46" i="1"/>
  <c r="X46" i="1"/>
  <c r="W46" i="1" s="1"/>
  <c r="X61" i="1"/>
  <c r="W61" i="1" s="1"/>
  <c r="AA61" i="1"/>
  <c r="X53" i="1"/>
  <c r="W53" i="1" s="1"/>
  <c r="AA53" i="1"/>
  <c r="X45" i="1"/>
  <c r="W45" i="1" s="1"/>
  <c r="AA45" i="1"/>
  <c r="X37" i="1"/>
  <c r="W37" i="1" s="1"/>
  <c r="AA37" i="1"/>
  <c r="X29" i="1"/>
  <c r="AA29" i="1"/>
  <c r="X21" i="1"/>
  <c r="W21" i="1" s="1"/>
  <c r="AA21" i="1"/>
  <c r="X13" i="1"/>
  <c r="W13" i="1" s="1"/>
  <c r="AA13" i="1"/>
  <c r="X78" i="1"/>
  <c r="W78" i="1" s="1"/>
  <c r="AA78" i="1"/>
  <c r="AA88" i="1"/>
  <c r="X88" i="1"/>
  <c r="W88" i="1" s="1"/>
  <c r="X97" i="1"/>
  <c r="W97" i="1" s="1"/>
  <c r="AA97" i="1"/>
  <c r="X100" i="1"/>
  <c r="W100" i="1" s="1"/>
  <c r="AA100" i="1"/>
  <c r="X70" i="1"/>
  <c r="W70" i="1" s="1"/>
  <c r="AA70" i="1"/>
  <c r="X69" i="1"/>
  <c r="W69" i="1" s="1"/>
  <c r="AA69" i="1"/>
  <c r="AA68" i="1"/>
  <c r="X68" i="1"/>
  <c r="W68" i="1" s="1"/>
  <c r="AA60" i="1"/>
  <c r="X60" i="1"/>
  <c r="W60" i="1" s="1"/>
  <c r="X52" i="1"/>
  <c r="W52" i="1" s="1"/>
  <c r="AA52" i="1"/>
  <c r="AA44" i="1"/>
  <c r="X44" i="1"/>
  <c r="W44" i="1" s="1"/>
  <c r="AA36" i="1"/>
  <c r="X36" i="1"/>
  <c r="W36" i="1" s="1"/>
  <c r="AA28" i="1"/>
  <c r="X28" i="1"/>
  <c r="W28" i="1" s="1"/>
  <c r="AA20" i="1"/>
  <c r="X20" i="1"/>
  <c r="W20" i="1" s="1"/>
  <c r="AA12" i="1"/>
  <c r="X12" i="1"/>
  <c r="W12" i="1" s="1"/>
  <c r="AM80" i="1"/>
  <c r="X80" i="1"/>
  <c r="W80" i="1" s="1"/>
  <c r="X89" i="1"/>
  <c r="W89" i="1" s="1"/>
  <c r="AA89" i="1"/>
  <c r="AA99" i="1"/>
  <c r="X99" i="1"/>
  <c r="W99" i="1" s="1"/>
  <c r="X101" i="1"/>
  <c r="W101" i="1" s="1"/>
  <c r="AA101" i="1"/>
  <c r="AA7" i="1"/>
  <c r="X7" i="1"/>
  <c r="AL7" i="1"/>
  <c r="X67" i="1"/>
  <c r="W67" i="1" s="1"/>
  <c r="AA67" i="1"/>
  <c r="X59" i="1"/>
  <c r="W59" i="1" s="1"/>
  <c r="AA59" i="1"/>
  <c r="X51" i="1"/>
  <c r="W51" i="1" s="1"/>
  <c r="AA51" i="1"/>
  <c r="X43" i="1"/>
  <c r="W43" i="1" s="1"/>
  <c r="AA43" i="1"/>
  <c r="X35" i="1"/>
  <c r="W35" i="1" s="1"/>
  <c r="AA35" i="1"/>
  <c r="X27" i="1"/>
  <c r="W27" i="1" s="1"/>
  <c r="AA27" i="1"/>
  <c r="X19" i="1"/>
  <c r="W19" i="1" s="1"/>
  <c r="AA19" i="1"/>
  <c r="X11" i="1"/>
  <c r="W11" i="1" s="1"/>
  <c r="AA11" i="1"/>
  <c r="AH11" i="1"/>
  <c r="AG11" i="1" s="1"/>
  <c r="AA81" i="1"/>
  <c r="X81" i="1"/>
  <c r="W81" i="1" s="1"/>
  <c r="X90" i="1"/>
  <c r="W90" i="1" s="1"/>
  <c r="AA90" i="1"/>
  <c r="X103" i="1"/>
  <c r="W103" i="1" s="1"/>
  <c r="AA103" i="1"/>
  <c r="X102" i="1"/>
  <c r="W102" i="1" s="1"/>
  <c r="AA102" i="1"/>
  <c r="X63" i="1"/>
  <c r="W63" i="1" s="1"/>
  <c r="AA63" i="1"/>
  <c r="AA66" i="1"/>
  <c r="X66" i="1"/>
  <c r="W66" i="1" s="1"/>
  <c r="AA58" i="1"/>
  <c r="X58" i="1"/>
  <c r="W58" i="1" s="1"/>
  <c r="X50" i="1"/>
  <c r="W50" i="1" s="1"/>
  <c r="AA50" i="1"/>
  <c r="X42" i="1"/>
  <c r="W42" i="1" s="1"/>
  <c r="AA42" i="1"/>
  <c r="X34" i="1"/>
  <c r="W34" i="1" s="1"/>
  <c r="AA34" i="1"/>
  <c r="X26" i="1"/>
  <c r="W26" i="1" s="1"/>
  <c r="AA26" i="1"/>
  <c r="X18" i="1"/>
  <c r="W18" i="1" s="1"/>
  <c r="AA18" i="1"/>
  <c r="X10" i="1"/>
  <c r="W10" i="1" s="1"/>
  <c r="AA10" i="1"/>
  <c r="X82" i="1"/>
  <c r="W82" i="1" s="1"/>
  <c r="AA82" i="1"/>
  <c r="AM92" i="1"/>
  <c r="X92" i="1"/>
  <c r="W92" i="1" s="1"/>
  <c r="X108" i="1"/>
  <c r="W108" i="1" s="1"/>
  <c r="AA108" i="1"/>
  <c r="X98" i="1"/>
  <c r="W98" i="1" s="1"/>
  <c r="AA98" i="1"/>
  <c r="X62" i="1"/>
  <c r="W62" i="1" s="1"/>
  <c r="AA62" i="1"/>
  <c r="X73" i="1"/>
  <c r="W73" i="1" s="1"/>
  <c r="AA73" i="1"/>
  <c r="X65" i="1"/>
  <c r="W65" i="1" s="1"/>
  <c r="AA65" i="1"/>
  <c r="X57" i="1"/>
  <c r="W57" i="1" s="1"/>
  <c r="AA57" i="1"/>
  <c r="X49" i="1"/>
  <c r="W49" i="1" s="1"/>
  <c r="AA49" i="1"/>
  <c r="X41" i="1"/>
  <c r="W41" i="1" s="1"/>
  <c r="AA41" i="1"/>
  <c r="X33" i="1"/>
  <c r="W33" i="1" s="1"/>
  <c r="AA33" i="1"/>
  <c r="X25" i="1"/>
  <c r="W25" i="1" s="1"/>
  <c r="AA25" i="1"/>
  <c r="X17" i="1"/>
  <c r="W17" i="1" s="1"/>
  <c r="AA17" i="1"/>
  <c r="X9" i="1"/>
  <c r="W9" i="1" s="1"/>
  <c r="AA9" i="1"/>
  <c r="X83" i="1"/>
  <c r="W83" i="1" s="1"/>
  <c r="AA83" i="1"/>
  <c r="X93" i="1"/>
  <c r="W93" i="1" s="1"/>
  <c r="AA93" i="1"/>
  <c r="AA107" i="1"/>
  <c r="X107" i="1"/>
  <c r="W107" i="1" s="1"/>
  <c r="AA55" i="1"/>
  <c r="X55" i="1"/>
  <c r="W55" i="1" s="1"/>
  <c r="AA74" i="1"/>
  <c r="X74" i="1"/>
  <c r="W74" i="1" s="1"/>
  <c r="AA72" i="1"/>
  <c r="X72" i="1"/>
  <c r="W72" i="1" s="1"/>
  <c r="AA64" i="1"/>
  <c r="X64" i="1"/>
  <c r="W64" i="1" s="1"/>
  <c r="AA56" i="1"/>
  <c r="X56" i="1"/>
  <c r="W56" i="1" s="1"/>
  <c r="X48" i="1"/>
  <c r="W48" i="1" s="1"/>
  <c r="AA48" i="1"/>
  <c r="X40" i="1"/>
  <c r="W40" i="1" s="1"/>
  <c r="AA40" i="1"/>
  <c r="X32" i="1"/>
  <c r="W32" i="1" s="1"/>
  <c r="AA32" i="1"/>
  <c r="X24" i="1"/>
  <c r="W24" i="1" s="1"/>
  <c r="AA24" i="1"/>
  <c r="X16" i="1"/>
  <c r="W16" i="1" s="1"/>
  <c r="AA16" i="1"/>
  <c r="X8" i="1"/>
  <c r="W8" i="1" s="1"/>
  <c r="AA8" i="1"/>
  <c r="AM85" i="1"/>
  <c r="X85" i="1"/>
  <c r="W85" i="1" s="1"/>
  <c r="AA94" i="1"/>
  <c r="X94" i="1"/>
  <c r="W94" i="1" s="1"/>
  <c r="X106" i="1"/>
  <c r="W106" i="1" s="1"/>
  <c r="AA106" i="1"/>
  <c r="AK70" i="1"/>
  <c r="AK71" i="1"/>
  <c r="AK63" i="1"/>
  <c r="AK55" i="1"/>
  <c r="AK47" i="1"/>
  <c r="AK39" i="1"/>
  <c r="AK31" i="1"/>
  <c r="AK23" i="1"/>
  <c r="AK15" i="1"/>
  <c r="AK76" i="1"/>
  <c r="AK86" i="1"/>
  <c r="AK95" i="1"/>
  <c r="AK105" i="1"/>
  <c r="AK46" i="1"/>
  <c r="AK104" i="1"/>
  <c r="AK61" i="1"/>
  <c r="AK53" i="1"/>
  <c r="AK45" i="1"/>
  <c r="AK37" i="1"/>
  <c r="AK29" i="1"/>
  <c r="AK21" i="1"/>
  <c r="AK13" i="1"/>
  <c r="AK78" i="1"/>
  <c r="AK88" i="1"/>
  <c r="AK97" i="1"/>
  <c r="AK100" i="1"/>
  <c r="AK38" i="1"/>
  <c r="AK77" i="1"/>
  <c r="AK69" i="1"/>
  <c r="AK68" i="1"/>
  <c r="AK60" i="1"/>
  <c r="AK52" i="1"/>
  <c r="AK44" i="1"/>
  <c r="AK36" i="1"/>
  <c r="AK28" i="1"/>
  <c r="AK20" i="1"/>
  <c r="AK12" i="1"/>
  <c r="AK89" i="1"/>
  <c r="AK99" i="1"/>
  <c r="AK101" i="1"/>
  <c r="AK54" i="1"/>
  <c r="AK22" i="1"/>
  <c r="AK7" i="1"/>
  <c r="AK67" i="1"/>
  <c r="AK59" i="1"/>
  <c r="AK51" i="1"/>
  <c r="AK43" i="1"/>
  <c r="AK35" i="1"/>
  <c r="AK27" i="1"/>
  <c r="AK19" i="1"/>
  <c r="AK11" i="1"/>
  <c r="AK81" i="1"/>
  <c r="AK90" i="1"/>
  <c r="AK103" i="1"/>
  <c r="AK102" i="1"/>
  <c r="AK14" i="1"/>
  <c r="AK74" i="1"/>
  <c r="AK66" i="1"/>
  <c r="AK58" i="1"/>
  <c r="AK50" i="1"/>
  <c r="AK42" i="1"/>
  <c r="AK34" i="1"/>
  <c r="AK26" i="1"/>
  <c r="AK18" i="1"/>
  <c r="AK10" i="1"/>
  <c r="AK82" i="1"/>
  <c r="AK108" i="1"/>
  <c r="AK98" i="1"/>
  <c r="AK30" i="1"/>
  <c r="AK96" i="1"/>
  <c r="AK73" i="1"/>
  <c r="AK65" i="1"/>
  <c r="AK57" i="1"/>
  <c r="AK49" i="1"/>
  <c r="AK41" i="1"/>
  <c r="AK33" i="1"/>
  <c r="AK25" i="1"/>
  <c r="AK17" i="1"/>
  <c r="AK9" i="1"/>
  <c r="AK83" i="1"/>
  <c r="AK93" i="1"/>
  <c r="AK107" i="1"/>
  <c r="AK62" i="1"/>
  <c r="AK87" i="1"/>
  <c r="AK72" i="1"/>
  <c r="AK64" i="1"/>
  <c r="AK56" i="1"/>
  <c r="AK48" i="1"/>
  <c r="AK40" i="1"/>
  <c r="AK32" i="1"/>
  <c r="AK24" i="1"/>
  <c r="AK16" i="1"/>
  <c r="AK8" i="1"/>
  <c r="AK94" i="1"/>
  <c r="AK106" i="1"/>
  <c r="AL49" i="1"/>
  <c r="AL71" i="1"/>
  <c r="AL55" i="1"/>
  <c r="AL47" i="1"/>
  <c r="AL39" i="1"/>
  <c r="AL31" i="1"/>
  <c r="AL23" i="1"/>
  <c r="AL15" i="1"/>
  <c r="AL76" i="1"/>
  <c r="AL86" i="1"/>
  <c r="AL95" i="1"/>
  <c r="AL105" i="1"/>
  <c r="AL65" i="1"/>
  <c r="AL41" i="1"/>
  <c r="AL62" i="1"/>
  <c r="AL46" i="1"/>
  <c r="AL38" i="1"/>
  <c r="AL30" i="1"/>
  <c r="AL22" i="1"/>
  <c r="AL14" i="1"/>
  <c r="AL77" i="1"/>
  <c r="AL87" i="1"/>
  <c r="AL96" i="1"/>
  <c r="AL104" i="1"/>
  <c r="AL25" i="1"/>
  <c r="AL53" i="1"/>
  <c r="AL37" i="1"/>
  <c r="AL21" i="1"/>
  <c r="AL13" i="1"/>
  <c r="AL78" i="1"/>
  <c r="AL88" i="1"/>
  <c r="AL97" i="1"/>
  <c r="AL100" i="1"/>
  <c r="AL83" i="1"/>
  <c r="AL54" i="1"/>
  <c r="AL69" i="1"/>
  <c r="AL61" i="1"/>
  <c r="AL45" i="1"/>
  <c r="AL68" i="1"/>
  <c r="AL60" i="1"/>
  <c r="AL52" i="1"/>
  <c r="AL44" i="1"/>
  <c r="AL36" i="1"/>
  <c r="AL20" i="1"/>
  <c r="AL12" i="1"/>
  <c r="AL89" i="1"/>
  <c r="AL99" i="1"/>
  <c r="AL101" i="1"/>
  <c r="AL17" i="1"/>
  <c r="AL70" i="1"/>
  <c r="AL67" i="1"/>
  <c r="AL59" i="1"/>
  <c r="AL51" i="1"/>
  <c r="AL43" i="1"/>
  <c r="AL35" i="1"/>
  <c r="AL27" i="1"/>
  <c r="AL19" i="1"/>
  <c r="AL11" i="1"/>
  <c r="AL81" i="1"/>
  <c r="AL90" i="1"/>
  <c r="AL103" i="1"/>
  <c r="AL102" i="1"/>
  <c r="AL73" i="1"/>
  <c r="AL33" i="1"/>
  <c r="AL63" i="1"/>
  <c r="AL74" i="1"/>
  <c r="AL66" i="1"/>
  <c r="AL58" i="1"/>
  <c r="AL50" i="1"/>
  <c r="AL42" i="1"/>
  <c r="AL34" i="1"/>
  <c r="AL26" i="1"/>
  <c r="AL18" i="1"/>
  <c r="AL10" i="1"/>
  <c r="AL82" i="1"/>
  <c r="AL108" i="1"/>
  <c r="AL98" i="1"/>
  <c r="AL57" i="1"/>
  <c r="AL9" i="1"/>
  <c r="AL93" i="1"/>
  <c r="AL107" i="1"/>
  <c r="AL72" i="1"/>
  <c r="AL64" i="1"/>
  <c r="AL56" i="1"/>
  <c r="AL48" i="1"/>
  <c r="AL40" i="1"/>
  <c r="AL32" i="1"/>
  <c r="AL24" i="1"/>
  <c r="AL16" i="1"/>
  <c r="AL8" i="1"/>
  <c r="AL94" i="1"/>
  <c r="AL106" i="1"/>
  <c r="AF47" i="1"/>
  <c r="AF39" i="1"/>
  <c r="AF31" i="1"/>
  <c r="AF23" i="1"/>
  <c r="AF15" i="1"/>
  <c r="AF76" i="1"/>
  <c r="AF86" i="1"/>
  <c r="AF95" i="1"/>
  <c r="AF105" i="1"/>
  <c r="AF30" i="1"/>
  <c r="AF22" i="1"/>
  <c r="AF14" i="1"/>
  <c r="AF77" i="1"/>
  <c r="AF87" i="1"/>
  <c r="AF96" i="1"/>
  <c r="AF104" i="1"/>
  <c r="AF63" i="1"/>
  <c r="AF46" i="1"/>
  <c r="AF53" i="1"/>
  <c r="AF37" i="1"/>
  <c r="AF29" i="1"/>
  <c r="AF21" i="1"/>
  <c r="AF13" i="1"/>
  <c r="AF78" i="1"/>
  <c r="AF88" i="1"/>
  <c r="AF97" i="1"/>
  <c r="AF100" i="1"/>
  <c r="AF38" i="1"/>
  <c r="AF45" i="1"/>
  <c r="AF68" i="1"/>
  <c r="AF60" i="1"/>
  <c r="AF52" i="1"/>
  <c r="AF44" i="1"/>
  <c r="AF36" i="1"/>
  <c r="AF28" i="1"/>
  <c r="AF20" i="1"/>
  <c r="AF12" i="1"/>
  <c r="AF89" i="1"/>
  <c r="AF99" i="1"/>
  <c r="AF101" i="1"/>
  <c r="AF54" i="1"/>
  <c r="AF67" i="1"/>
  <c r="AF59" i="1"/>
  <c r="AF51" i="1"/>
  <c r="AF43" i="1"/>
  <c r="AF35" i="1"/>
  <c r="AF27" i="1"/>
  <c r="AF19" i="1"/>
  <c r="AF11" i="1"/>
  <c r="AF81" i="1"/>
  <c r="AF90" i="1"/>
  <c r="AF103" i="1"/>
  <c r="AF102" i="1"/>
  <c r="AF70" i="1"/>
  <c r="AF69" i="1"/>
  <c r="AF74" i="1"/>
  <c r="AF66" i="1"/>
  <c r="AF58" i="1"/>
  <c r="AF50" i="1"/>
  <c r="AF42" i="1"/>
  <c r="AF34" i="1"/>
  <c r="AF26" i="1"/>
  <c r="AF18" i="1"/>
  <c r="AF10" i="1"/>
  <c r="AF82" i="1"/>
  <c r="AF108" i="1"/>
  <c r="AF98" i="1"/>
  <c r="AF55" i="1"/>
  <c r="AF61" i="1"/>
  <c r="AF73" i="1"/>
  <c r="AF65" i="1"/>
  <c r="AF57" i="1"/>
  <c r="AF49" i="1"/>
  <c r="AF41" i="1"/>
  <c r="AF33" i="1"/>
  <c r="AF25" i="1"/>
  <c r="AF17" i="1"/>
  <c r="AF9" i="1"/>
  <c r="AF83" i="1"/>
  <c r="AF93" i="1"/>
  <c r="AF107" i="1"/>
  <c r="AF71" i="1"/>
  <c r="AF62" i="1"/>
  <c r="AF7" i="1"/>
  <c r="AF72" i="1"/>
  <c r="AF64" i="1"/>
  <c r="AF56" i="1"/>
  <c r="AF48" i="1"/>
  <c r="AF40" i="1"/>
  <c r="AF32" i="1"/>
  <c r="AF24" i="1"/>
  <c r="AF16" i="1"/>
  <c r="AF8" i="1"/>
  <c r="AF94" i="1"/>
  <c r="AF106" i="1"/>
  <c r="AH55" i="1"/>
  <c r="AG55" i="1" s="1"/>
  <c r="AC55" i="1"/>
  <c r="AB55" i="1" s="1"/>
  <c r="AH47" i="1"/>
  <c r="AG47" i="1" s="1"/>
  <c r="AC47" i="1"/>
  <c r="AB47" i="1" s="1"/>
  <c r="AH39" i="1"/>
  <c r="AG39" i="1" s="1"/>
  <c r="AC39" i="1"/>
  <c r="AB39" i="1" s="1"/>
  <c r="AH31" i="1"/>
  <c r="AG31" i="1" s="1"/>
  <c r="AC31" i="1"/>
  <c r="AB31" i="1" s="1"/>
  <c r="AH23" i="1"/>
  <c r="AG23" i="1" s="1"/>
  <c r="AC23" i="1"/>
  <c r="AB23" i="1" s="1"/>
  <c r="AC15" i="1"/>
  <c r="AB15" i="1" s="1"/>
  <c r="AH15" i="1"/>
  <c r="AG15" i="1" s="1"/>
  <c r="AH76" i="1"/>
  <c r="AG76" i="1" s="1"/>
  <c r="AC76" i="1"/>
  <c r="AB76" i="1" s="1"/>
  <c r="AC86" i="1"/>
  <c r="AB86" i="1" s="1"/>
  <c r="AH86" i="1"/>
  <c r="AG86" i="1" s="1"/>
  <c r="AC95" i="1"/>
  <c r="AB95" i="1" s="1"/>
  <c r="AH95" i="1"/>
  <c r="AG95" i="1" s="1"/>
  <c r="AH105" i="1"/>
  <c r="AG105" i="1" s="1"/>
  <c r="AC105" i="1"/>
  <c r="AB105" i="1" s="1"/>
  <c r="AH62" i="1"/>
  <c r="AG62" i="1" s="1"/>
  <c r="AC62" i="1"/>
  <c r="AB62" i="1" s="1"/>
  <c r="AH30" i="1"/>
  <c r="AG30" i="1" s="1"/>
  <c r="AC30" i="1"/>
  <c r="AB30" i="1" s="1"/>
  <c r="AH22" i="1"/>
  <c r="AG22" i="1" s="1"/>
  <c r="AC22" i="1"/>
  <c r="AB22" i="1" s="1"/>
  <c r="AH14" i="1"/>
  <c r="AG14" i="1" s="1"/>
  <c r="AC14" i="1"/>
  <c r="AB14" i="1" s="1"/>
  <c r="AH77" i="1"/>
  <c r="AG77" i="1" s="1"/>
  <c r="AC77" i="1"/>
  <c r="AB77" i="1" s="1"/>
  <c r="AH87" i="1"/>
  <c r="AG87" i="1" s="1"/>
  <c r="AC87" i="1"/>
  <c r="AB87" i="1" s="1"/>
  <c r="AC96" i="1"/>
  <c r="AB96" i="1" s="1"/>
  <c r="AH96" i="1"/>
  <c r="AG96" i="1" s="1"/>
  <c r="AC104" i="1"/>
  <c r="AB104" i="1" s="1"/>
  <c r="AH104" i="1"/>
  <c r="AG104" i="1" s="1"/>
  <c r="AC63" i="1"/>
  <c r="AB63" i="1" s="1"/>
  <c r="AH63" i="1"/>
  <c r="AG63" i="1" s="1"/>
  <c r="AH69" i="1"/>
  <c r="AG69" i="1" s="1"/>
  <c r="AC69" i="1"/>
  <c r="AB69" i="1" s="1"/>
  <c r="AH53" i="1"/>
  <c r="AG53" i="1" s="1"/>
  <c r="AC53" i="1"/>
  <c r="AB53" i="1" s="1"/>
  <c r="AH45" i="1"/>
  <c r="AG45" i="1" s="1"/>
  <c r="AC45" i="1"/>
  <c r="AB45" i="1" s="1"/>
  <c r="AH37" i="1"/>
  <c r="AG37" i="1" s="1"/>
  <c r="AC37" i="1"/>
  <c r="AB37" i="1" s="1"/>
  <c r="AH29" i="1"/>
  <c r="AC29" i="1"/>
  <c r="AH21" i="1"/>
  <c r="AG21" i="1" s="1"/>
  <c r="AC21" i="1"/>
  <c r="AB21" i="1" s="1"/>
  <c r="AH13" i="1"/>
  <c r="AG13" i="1" s="1"/>
  <c r="AC13" i="1"/>
  <c r="AB13" i="1" s="1"/>
  <c r="AH78" i="1"/>
  <c r="AG78" i="1" s="1"/>
  <c r="AC78" i="1"/>
  <c r="AB78" i="1" s="1"/>
  <c r="AC88" i="1"/>
  <c r="AB88" i="1" s="1"/>
  <c r="AH88" i="1"/>
  <c r="AG88" i="1" s="1"/>
  <c r="AH97" i="1"/>
  <c r="AG97" i="1" s="1"/>
  <c r="AC97" i="1"/>
  <c r="AB97" i="1" s="1"/>
  <c r="AC100" i="1"/>
  <c r="AB100" i="1" s="1"/>
  <c r="AH100" i="1"/>
  <c r="AG100" i="1" s="1"/>
  <c r="AH38" i="1"/>
  <c r="AG38" i="1" s="1"/>
  <c r="AC38" i="1"/>
  <c r="AB38" i="1" s="1"/>
  <c r="AH61" i="1"/>
  <c r="AG61" i="1" s="1"/>
  <c r="AC61" i="1"/>
  <c r="AB61" i="1" s="1"/>
  <c r="AH68" i="1"/>
  <c r="AG68" i="1" s="1"/>
  <c r="AC68" i="1"/>
  <c r="AB68" i="1" s="1"/>
  <c r="AH60" i="1"/>
  <c r="AG60" i="1" s="1"/>
  <c r="AC60" i="1"/>
  <c r="AB60" i="1" s="1"/>
  <c r="AH52" i="1"/>
  <c r="AG52" i="1" s="1"/>
  <c r="AC52" i="1"/>
  <c r="AB52" i="1" s="1"/>
  <c r="AH44" i="1"/>
  <c r="AG44" i="1" s="1"/>
  <c r="AC44" i="1"/>
  <c r="AB44" i="1" s="1"/>
  <c r="AH36" i="1"/>
  <c r="AG36" i="1" s="1"/>
  <c r="AC36" i="1"/>
  <c r="AB36" i="1" s="1"/>
  <c r="AC28" i="1"/>
  <c r="AB28" i="1" s="1"/>
  <c r="AH28" i="1"/>
  <c r="AG28" i="1" s="1"/>
  <c r="AC20" i="1"/>
  <c r="AB20" i="1" s="1"/>
  <c r="AH20" i="1"/>
  <c r="AG20" i="1" s="1"/>
  <c r="AH12" i="1"/>
  <c r="AG12" i="1" s="1"/>
  <c r="AC12" i="1"/>
  <c r="AB12" i="1" s="1"/>
  <c r="AH89" i="1"/>
  <c r="AG89" i="1" s="1"/>
  <c r="AC89" i="1"/>
  <c r="AB89" i="1" s="1"/>
  <c r="AH99" i="1"/>
  <c r="AG99" i="1" s="1"/>
  <c r="AC99" i="1"/>
  <c r="AB99" i="1" s="1"/>
  <c r="AC101" i="1"/>
  <c r="AB101" i="1" s="1"/>
  <c r="AH101" i="1"/>
  <c r="AG101" i="1" s="1"/>
  <c r="AH71" i="1"/>
  <c r="AG71" i="1" s="1"/>
  <c r="AC71" i="1"/>
  <c r="AB71" i="1" s="1"/>
  <c r="AH7" i="1"/>
  <c r="AG7" i="1" s="1"/>
  <c r="AC7" i="1"/>
  <c r="AB7" i="1" s="1"/>
  <c r="AC67" i="1"/>
  <c r="AB67" i="1" s="1"/>
  <c r="AH67" i="1"/>
  <c r="AG67" i="1" s="1"/>
  <c r="AC59" i="1"/>
  <c r="AB59" i="1" s="1"/>
  <c r="AH59" i="1"/>
  <c r="AG59" i="1" s="1"/>
  <c r="AC51" i="1"/>
  <c r="AB51" i="1" s="1"/>
  <c r="AH51" i="1"/>
  <c r="AG51" i="1" s="1"/>
  <c r="AC43" i="1"/>
  <c r="AB43" i="1" s="1"/>
  <c r="AH43" i="1"/>
  <c r="AG43" i="1" s="1"/>
  <c r="AC35" i="1"/>
  <c r="AB35" i="1" s="1"/>
  <c r="AH35" i="1"/>
  <c r="AG35" i="1" s="1"/>
  <c r="AC27" i="1"/>
  <c r="AB27" i="1" s="1"/>
  <c r="AH27" i="1"/>
  <c r="AG27" i="1" s="1"/>
  <c r="AC19" i="1"/>
  <c r="AB19" i="1" s="1"/>
  <c r="AH19" i="1"/>
  <c r="AG19" i="1" s="1"/>
  <c r="AC11" i="1"/>
  <c r="AB11" i="1" s="1"/>
  <c r="AH81" i="1"/>
  <c r="AG81" i="1" s="1"/>
  <c r="AC81" i="1"/>
  <c r="AB81" i="1" s="1"/>
  <c r="AH90" i="1"/>
  <c r="AG90" i="1" s="1"/>
  <c r="AC90" i="1"/>
  <c r="AB90" i="1" s="1"/>
  <c r="AC103" i="1"/>
  <c r="AB103" i="1" s="1"/>
  <c r="AH103" i="1"/>
  <c r="AG103" i="1" s="1"/>
  <c r="AC102" i="1"/>
  <c r="AB102" i="1" s="1"/>
  <c r="AH102" i="1"/>
  <c r="AG102" i="1" s="1"/>
  <c r="AH54" i="1"/>
  <c r="AG54" i="1" s="1"/>
  <c r="AC54" i="1"/>
  <c r="AB54" i="1" s="1"/>
  <c r="AC66" i="1"/>
  <c r="AB66" i="1" s="1"/>
  <c r="AH66" i="1"/>
  <c r="AG66" i="1" s="1"/>
  <c r="AC58" i="1"/>
  <c r="AB58" i="1" s="1"/>
  <c r="AH58" i="1"/>
  <c r="AG58" i="1" s="1"/>
  <c r="AC50" i="1"/>
  <c r="AB50" i="1" s="1"/>
  <c r="AH50" i="1"/>
  <c r="AG50" i="1" s="1"/>
  <c r="AC42" i="1"/>
  <c r="AB42" i="1" s="1"/>
  <c r="AH42" i="1"/>
  <c r="AG42" i="1" s="1"/>
  <c r="AC34" i="1"/>
  <c r="AB34" i="1" s="1"/>
  <c r="AH34" i="1"/>
  <c r="AG34" i="1" s="1"/>
  <c r="AC26" i="1"/>
  <c r="AB26" i="1" s="1"/>
  <c r="AH26" i="1"/>
  <c r="AG26" i="1" s="1"/>
  <c r="AC18" i="1"/>
  <c r="AB18" i="1" s="1"/>
  <c r="AH18" i="1"/>
  <c r="AG18" i="1" s="1"/>
  <c r="AC10" i="1"/>
  <c r="AB10" i="1" s="1"/>
  <c r="AH10" i="1"/>
  <c r="AG10" i="1" s="1"/>
  <c r="AC82" i="1"/>
  <c r="AB82" i="1" s="1"/>
  <c r="AH82" i="1"/>
  <c r="AG82" i="1" s="1"/>
  <c r="AC108" i="1"/>
  <c r="AB108" i="1" s="1"/>
  <c r="AH108" i="1"/>
  <c r="AG108" i="1" s="1"/>
  <c r="AH98" i="1"/>
  <c r="AG98" i="1" s="1"/>
  <c r="AC98" i="1"/>
  <c r="AB98" i="1" s="1"/>
  <c r="AH46" i="1"/>
  <c r="AG46" i="1" s="1"/>
  <c r="AC46" i="1"/>
  <c r="AB46" i="1" s="1"/>
  <c r="AC73" i="1"/>
  <c r="AB73" i="1" s="1"/>
  <c r="AH73" i="1"/>
  <c r="AG73" i="1" s="1"/>
  <c r="AC65" i="1"/>
  <c r="AB65" i="1" s="1"/>
  <c r="AH65" i="1"/>
  <c r="AG65" i="1" s="1"/>
  <c r="AH57" i="1"/>
  <c r="AG57" i="1" s="1"/>
  <c r="AC57" i="1"/>
  <c r="AB57" i="1" s="1"/>
  <c r="AC49" i="1"/>
  <c r="AB49" i="1" s="1"/>
  <c r="AH49" i="1"/>
  <c r="AG49" i="1" s="1"/>
  <c r="AH41" i="1"/>
  <c r="AG41" i="1" s="1"/>
  <c r="AC41" i="1"/>
  <c r="AB41" i="1" s="1"/>
  <c r="AC33" i="1"/>
  <c r="AB33" i="1" s="1"/>
  <c r="AH33" i="1"/>
  <c r="AG33" i="1" s="1"/>
  <c r="AH25" i="1"/>
  <c r="AG25" i="1" s="1"/>
  <c r="AC25" i="1"/>
  <c r="AB25" i="1" s="1"/>
  <c r="AC17" i="1"/>
  <c r="AB17" i="1" s="1"/>
  <c r="AH17" i="1"/>
  <c r="AG17" i="1" s="1"/>
  <c r="AH9" i="1"/>
  <c r="AG9" i="1" s="1"/>
  <c r="AC9" i="1"/>
  <c r="AB9" i="1" s="1"/>
  <c r="AH83" i="1"/>
  <c r="AG83" i="1" s="1"/>
  <c r="AC83" i="1"/>
  <c r="AB83" i="1" s="1"/>
  <c r="AC93" i="1"/>
  <c r="AB93" i="1" s="1"/>
  <c r="AH93" i="1"/>
  <c r="AG93" i="1" s="1"/>
  <c r="AH107" i="1"/>
  <c r="AG107" i="1" s="1"/>
  <c r="AC107" i="1"/>
  <c r="AB107" i="1" s="1"/>
  <c r="AH70" i="1"/>
  <c r="AG70" i="1" s="1"/>
  <c r="AC70" i="1"/>
  <c r="AB70" i="1" s="1"/>
  <c r="AC74" i="1"/>
  <c r="AB74" i="1" s="1"/>
  <c r="AH74" i="1"/>
  <c r="AG74" i="1" s="1"/>
  <c r="AH72" i="1"/>
  <c r="AG72" i="1" s="1"/>
  <c r="AC72" i="1"/>
  <c r="AB72" i="1" s="1"/>
  <c r="AC64" i="1"/>
  <c r="AB64" i="1" s="1"/>
  <c r="AH64" i="1"/>
  <c r="AG64" i="1" s="1"/>
  <c r="AC56" i="1"/>
  <c r="AB56" i="1" s="1"/>
  <c r="AH56" i="1"/>
  <c r="AG56" i="1" s="1"/>
  <c r="AH48" i="1"/>
  <c r="AG48" i="1" s="1"/>
  <c r="AC48" i="1"/>
  <c r="AB48" i="1" s="1"/>
  <c r="AH40" i="1"/>
  <c r="AG40" i="1" s="1"/>
  <c r="AC40" i="1"/>
  <c r="AB40" i="1" s="1"/>
  <c r="AC32" i="1"/>
  <c r="AB32" i="1" s="1"/>
  <c r="AH32" i="1"/>
  <c r="AG32" i="1" s="1"/>
  <c r="AH24" i="1"/>
  <c r="AG24" i="1" s="1"/>
  <c r="AC24" i="1"/>
  <c r="AB24" i="1" s="1"/>
  <c r="AH16" i="1"/>
  <c r="AG16" i="1" s="1"/>
  <c r="AC16" i="1"/>
  <c r="AB16" i="1" s="1"/>
  <c r="AH8" i="1"/>
  <c r="AG8" i="1" s="1"/>
  <c r="AC8" i="1"/>
  <c r="AB8" i="1" s="1"/>
  <c r="AC94" i="1"/>
  <c r="AB94" i="1" s="1"/>
  <c r="AH94" i="1"/>
  <c r="AG94" i="1" s="1"/>
  <c r="AC106" i="1"/>
  <c r="AB106" i="1" s="1"/>
  <c r="AH106" i="1"/>
  <c r="AG106" i="1" s="1"/>
  <c r="G134" i="1"/>
  <c r="G127" i="1"/>
  <c r="G135" i="1"/>
  <c r="G132" i="1"/>
  <c r="G121" i="1"/>
  <c r="G120" i="1"/>
  <c r="G126" i="1"/>
  <c r="G114" i="1"/>
  <c r="G113" i="1"/>
  <c r="G131" i="1"/>
  <c r="G130" i="1"/>
  <c r="G129" i="1"/>
  <c r="G116" i="1"/>
  <c r="G124" i="1"/>
  <c r="G118" i="1"/>
  <c r="G133" i="1"/>
  <c r="G117" i="1"/>
  <c r="G123" i="1"/>
  <c r="G122" i="1"/>
  <c r="G112" i="1"/>
  <c r="G128" i="1"/>
  <c r="G136" i="1"/>
  <c r="G125" i="1"/>
  <c r="G119" i="1"/>
  <c r="G115" i="1"/>
  <c r="AT110" i="1"/>
  <c r="AS110" i="1"/>
  <c r="AR110" i="1"/>
  <c r="AQ110" i="1"/>
  <c r="AP110" i="1"/>
  <c r="AM110" i="1" l="1"/>
  <c r="X110" i="1"/>
  <c r="W7" i="1"/>
  <c r="W110" i="1" s="1"/>
  <c r="AG110" i="1"/>
  <c r="AH110" i="1"/>
  <c r="G137" i="1"/>
  <c r="G138" i="1" s="1"/>
  <c r="AO110" i="1" l="1"/>
  <c r="L112" i="1" l="1"/>
  <c r="AA92" i="1"/>
  <c r="AC92" i="1"/>
  <c r="AB92" i="1" s="1"/>
  <c r="AC80" i="1"/>
  <c r="AB80" i="1" s="1"/>
  <c r="AA80" i="1"/>
  <c r="AC85" i="1"/>
  <c r="AB85" i="1" s="1"/>
  <c r="AA85" i="1"/>
  <c r="L136" i="1"/>
  <c r="J49" i="7" s="1"/>
  <c r="K49" i="7" s="1"/>
  <c r="L114" i="1"/>
  <c r="J24" i="7" s="1"/>
  <c r="L129" i="1"/>
  <c r="J41" i="7" s="1"/>
  <c r="L119" i="1"/>
  <c r="J30" i="7" s="1"/>
  <c r="L132" i="1"/>
  <c r="J45" i="7" s="1"/>
  <c r="L131" i="1"/>
  <c r="J43" i="7" s="1"/>
  <c r="L115" i="1"/>
  <c r="J25" i="7" s="1"/>
  <c r="L124" i="1"/>
  <c r="J36" i="7" s="1"/>
  <c r="L125" i="1"/>
  <c r="J37" i="7" s="1"/>
  <c r="L118" i="1"/>
  <c r="J28" i="7" s="1"/>
  <c r="L122" i="1"/>
  <c r="J33" i="7" s="1"/>
  <c r="L113" i="1"/>
  <c r="J23" i="7" s="1"/>
  <c r="L127" i="1"/>
  <c r="J39" i="7" s="1"/>
  <c r="L120" i="1"/>
  <c r="J31" i="7" s="1"/>
  <c r="L134" i="1"/>
  <c r="J47" i="7" s="1"/>
  <c r="L128" i="1"/>
  <c r="J40" i="7" s="1"/>
  <c r="L123" i="1"/>
  <c r="J34" i="7" s="1"/>
  <c r="L117" i="1"/>
  <c r="J27" i="7" s="1"/>
  <c r="L121" i="1"/>
  <c r="J32" i="7" s="1"/>
  <c r="L116" i="1"/>
  <c r="J26" i="7" s="1"/>
  <c r="L133" i="1"/>
  <c r="J46" i="7" s="1"/>
  <c r="L130" i="1"/>
  <c r="J42" i="7" s="1"/>
  <c r="L126" i="1"/>
  <c r="J38" i="7" s="1"/>
  <c r="L135" i="1"/>
  <c r="J48" i="7" s="1"/>
  <c r="L48" i="7" l="1"/>
  <c r="K48" i="7"/>
  <c r="K42" i="7"/>
  <c r="L42" i="7"/>
  <c r="L46" i="7"/>
  <c r="K46" i="7"/>
  <c r="K34" i="7"/>
  <c r="L34" i="7"/>
  <c r="L39" i="7"/>
  <c r="K39" i="7"/>
  <c r="L37" i="7"/>
  <c r="K37" i="7"/>
  <c r="J44" i="7"/>
  <c r="L45" i="7"/>
  <c r="K45" i="7"/>
  <c r="L49" i="7"/>
  <c r="K40" i="7"/>
  <c r="L40" i="7"/>
  <c r="L23" i="7"/>
  <c r="K23" i="7"/>
  <c r="L36" i="7"/>
  <c r="J35" i="7"/>
  <c r="K36" i="7"/>
  <c r="K30" i="7"/>
  <c r="J29" i="7"/>
  <c r="L30" i="7"/>
  <c r="L38" i="7"/>
  <c r="K38" i="7"/>
  <c r="L32" i="7"/>
  <c r="K32" i="7"/>
  <c r="L47" i="7"/>
  <c r="K47" i="7"/>
  <c r="K33" i="7"/>
  <c r="L33" i="7"/>
  <c r="L25" i="7"/>
  <c r="K25" i="7"/>
  <c r="K41" i="7"/>
  <c r="L41" i="7"/>
  <c r="L26" i="7"/>
  <c r="K26" i="7"/>
  <c r="K27" i="7"/>
  <c r="L27" i="7"/>
  <c r="K31" i="7"/>
  <c r="L31" i="7"/>
  <c r="L28" i="7"/>
  <c r="K28" i="7"/>
  <c r="L43" i="7"/>
  <c r="K43" i="7"/>
  <c r="K24" i="7"/>
  <c r="L24" i="7"/>
  <c r="L137" i="1"/>
  <c r="L138" i="1" s="1"/>
  <c r="J22" i="7"/>
  <c r="AK85" i="1"/>
  <c r="AK92" i="1"/>
  <c r="AL80" i="1"/>
  <c r="AL110" i="1" s="1"/>
  <c r="AK80" i="1"/>
  <c r="AF85" i="1"/>
  <c r="AF92" i="1"/>
  <c r="AF80" i="1"/>
  <c r="AC110" i="1"/>
  <c r="AB110" i="1"/>
  <c r="K22" i="7" l="1"/>
  <c r="K53" i="7" s="1"/>
  <c r="J21" i="7"/>
  <c r="J50" i="7" s="1"/>
  <c r="J53" i="7" s="1"/>
  <c r="L22" i="7"/>
  <c r="K67" i="7" l="1"/>
  <c r="J16" i="7"/>
  <c r="L53" i="7"/>
  <c r="L67" i="7" s="1"/>
  <c r="J67" i="7"/>
  <c r="K16" i="7" l="1"/>
  <c r="L16" i="7"/>
  <c r="G13" i="7" l="1"/>
  <c r="H13" i="7"/>
  <c r="C19" i="7"/>
  <c r="C59" i="7" s="1"/>
  <c r="K13" i="7" l="1"/>
  <c r="L13" i="7"/>
  <c r="J13" i="8" l="1"/>
  <c r="J16" i="8" s="1"/>
  <c r="J19" i="8" s="1"/>
  <c r="J21" i="8" s="1"/>
  <c r="I16" i="8"/>
  <c r="K23" i="8" s="1"/>
  <c r="J12" i="7"/>
  <c r="G12" i="7"/>
  <c r="F19" i="7"/>
  <c r="G19" i="7" l="1"/>
  <c r="F59" i="7"/>
  <c r="M16" i="8"/>
  <c r="M19" i="8" s="1"/>
  <c r="K12" i="7"/>
  <c r="K19" i="7" s="1"/>
  <c r="K59" i="7" s="1"/>
  <c r="J19" i="7"/>
  <c r="J59" i="7" s="1"/>
  <c r="H19" i="7"/>
  <c r="H59" i="7" s="1"/>
  <c r="L19" i="7" l="1"/>
  <c r="L66" i="7" s="1"/>
  <c r="J66" i="7"/>
  <c r="G59" i="7"/>
  <c r="K66" i="7"/>
  <c r="K68" i="7"/>
  <c r="J60" i="7" l="1"/>
  <c r="L59" i="7"/>
  <c r="L68" i="7" s="1"/>
  <c r="J6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56" authorId="0" shapeId="0" xr:uid="{38F16C5E-FFA2-4C5F-B6AB-3E169A945C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Appendix F1 Addendum 2</t>
        </r>
      </text>
    </comment>
    <comment ref="Q70" authorId="0" shapeId="0" xr:uid="{B0935734-BAF0-4E24-924C-3CEA03FF491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Appendix F1 Addendum 2</t>
        </r>
      </text>
    </comment>
    <comment ref="Q71" authorId="0" shapeId="0" xr:uid="{655B6AF6-850B-4FEA-ADB3-6DED33C922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Appendix F1 Addendum 2</t>
        </r>
      </text>
    </comment>
    <comment ref="Q93" authorId="0" shapeId="0" xr:uid="{D4833FA8-43D1-4FF2-9ABD-A24138CE615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1.2 Mn as per add 2,
increased to 1.3 mn</t>
        </r>
      </text>
    </comment>
  </commentList>
</comments>
</file>

<file path=xl/sharedStrings.xml><?xml version="1.0" encoding="utf-8"?>
<sst xmlns="http://schemas.openxmlformats.org/spreadsheetml/2006/main" count="2406" uniqueCount="1047">
  <si>
    <t>PLOT 18</t>
  </si>
  <si>
    <t xml:space="preserve">Item No. </t>
  </si>
  <si>
    <t>Package</t>
  </si>
  <si>
    <t>Contractor</t>
  </si>
  <si>
    <t>Category</t>
  </si>
  <si>
    <t>ADDENDUM -2 INSTRUCTED AMOUNT</t>
  </si>
  <si>
    <t>AWRDED AFTER ADDENDUM-2</t>
  </si>
  <si>
    <t xml:space="preserve">REVISED CONTRACT AMOUNT
</t>
  </si>
  <si>
    <t>Gross certification to Dec-21 (incl. MOS excl. advance payments, recovery and retention)
IPC 48</t>
  </si>
  <si>
    <t>Value of Works remaining to be certified</t>
  </si>
  <si>
    <t>Retention to be released</t>
  </si>
  <si>
    <t>Preliminaries</t>
  </si>
  <si>
    <t>Podium</t>
  </si>
  <si>
    <t>Terraces</t>
  </si>
  <si>
    <t>MEP</t>
  </si>
  <si>
    <t>Apartments</t>
  </si>
  <si>
    <t>Other</t>
  </si>
  <si>
    <t>RPJV</t>
  </si>
  <si>
    <t>Electrical works Hotel Public areas</t>
  </si>
  <si>
    <t>BOND INTERIORS</t>
  </si>
  <si>
    <t>Fit out Hotel Public areas</t>
  </si>
  <si>
    <t>Electrical works Hotel 19-27</t>
  </si>
  <si>
    <t>SILICON VEGA</t>
  </si>
  <si>
    <t>FOHMEP</t>
  </si>
  <si>
    <t>Supply Wiring accessories Hotel</t>
  </si>
  <si>
    <t>SMKA</t>
  </si>
  <si>
    <t>ELV hotel 19 &amp; 27</t>
  </si>
  <si>
    <t>SIS</t>
  </si>
  <si>
    <t xml:space="preserve">Void Column light fittings </t>
  </si>
  <si>
    <t>Bayt Al Tawreed Trading LLC</t>
  </si>
  <si>
    <t>BMU</t>
  </si>
  <si>
    <t>E W Cox Middle East LLC</t>
  </si>
  <si>
    <t>Hotel Ceiling and partition</t>
  </si>
  <si>
    <t>Al Rawda General Maintenance and Decoration Co LLC</t>
  </si>
  <si>
    <t>Sanitary ware</t>
  </si>
  <si>
    <t>Sanipex LLC</t>
  </si>
  <si>
    <t>10a</t>
  </si>
  <si>
    <t xml:space="preserve">Hotel guestroom Sanitary ware descope from Sanipex in lieu of Al Futtaim </t>
  </si>
  <si>
    <t>Al Futtaim Engineering LLC</t>
  </si>
  <si>
    <t>10b</t>
  </si>
  <si>
    <t>Hotel guestroom Sanitary ware descope from sanipex (Already in PS VO-154)</t>
  </si>
  <si>
    <t>Bette GmbH &amp; Co. KG</t>
  </si>
  <si>
    <t>Taps&amp;More</t>
  </si>
  <si>
    <t xml:space="preserve">Hotel guestroom Sanitary ware descope from sanipex </t>
  </si>
  <si>
    <t>Access control system Hotel Gust room</t>
  </si>
  <si>
    <t>Creation Gulf Trading LLC</t>
  </si>
  <si>
    <t>Stone works</t>
  </si>
  <si>
    <t>Dar Al Rokham LLC</t>
  </si>
  <si>
    <t>Ironmongery supply</t>
  </si>
  <si>
    <t>Momentum Fireguard LLC</t>
  </si>
  <si>
    <t>Joinery works</t>
  </si>
  <si>
    <t>Alshafar Interiors Co LLC</t>
  </si>
  <si>
    <t>Internal Glazing</t>
  </si>
  <si>
    <t>Joseph Decorative Glass</t>
  </si>
  <si>
    <t>External Ceiling</t>
  </si>
  <si>
    <t>Internal &amp; external painting</t>
  </si>
  <si>
    <t>GRC claddiing -Edge Profile</t>
  </si>
  <si>
    <t>Arabian Profile Co Limited</t>
  </si>
  <si>
    <t>GRC</t>
  </si>
  <si>
    <t>Glass façade (Towers and Preliminaries)</t>
  </si>
  <si>
    <t>Glassline Aluminum LLC</t>
  </si>
  <si>
    <t>FAÇADE</t>
  </si>
  <si>
    <t>Glass façade (Podium)</t>
  </si>
  <si>
    <t>Vertical Transport</t>
  </si>
  <si>
    <t>Kone Middle East LLC</t>
  </si>
  <si>
    <t>Glass balustrade</t>
  </si>
  <si>
    <t>Al Rawaa Glass Mirror Factory LLC</t>
  </si>
  <si>
    <t>Balustrade</t>
  </si>
  <si>
    <t>L8 fit out</t>
  </si>
  <si>
    <t>Hotel guest room light fittings</t>
  </si>
  <si>
    <t>HS Energy Solutions FZCO</t>
  </si>
  <si>
    <t xml:space="preserve">Medical alarm system (panic alarm &amp; disabled toilet alarm) </t>
  </si>
  <si>
    <t>Landscape secondary structure</t>
  </si>
  <si>
    <t>ELV specialistic works Hotel Public Areas (2, 4, 28)</t>
  </si>
  <si>
    <t>RPJV (SIS)</t>
  </si>
  <si>
    <t>Lighting control System Hotel&amp;resi Public Areas</t>
  </si>
  <si>
    <t>RPJV (CREATION GULF)</t>
  </si>
  <si>
    <t>Balcony Tiles  installation</t>
  </si>
  <si>
    <t>Supply balcony tiles</t>
  </si>
  <si>
    <t>RPJV (PORCELLAN)</t>
  </si>
  <si>
    <t>Fit out Corridors Level 7 to 16 &amp; 19 to 27: wall covering, stones, painting</t>
  </si>
  <si>
    <t>Existing Guestrooms Subcon (ASI, Al Rawda, Dar al Rokham)</t>
  </si>
  <si>
    <t>Fit out Corridors Level 7 to 16 &amp; 19 to 27: metalworks</t>
  </si>
  <si>
    <t>RPJV (AHK)</t>
  </si>
  <si>
    <t>External wall cladding instread of GRC (Terraco)</t>
  </si>
  <si>
    <t>Front door ironmongery supply - Guestrooms Hotel</t>
  </si>
  <si>
    <t>RPJV (Mobility General Trading)</t>
  </si>
  <si>
    <t>ELV Box in Hotel Guest Rooms</t>
  </si>
  <si>
    <t>RPJV (ASI)</t>
  </si>
  <si>
    <t>Landscape - Softscape package</t>
  </si>
  <si>
    <t>Landscape - Hardscape package</t>
  </si>
  <si>
    <t>Landscape - MEP package</t>
  </si>
  <si>
    <t>Landscape - Swimming pool and water features package</t>
  </si>
  <si>
    <t>GRC claddiing to Stair Plaza&amp;retail</t>
  </si>
  <si>
    <t>GRC Fluted Entrances (Hotel Podium)</t>
  </si>
  <si>
    <t>GRP Cladding to underside of Pool view deck at L29</t>
  </si>
  <si>
    <t>EIFS Cladding at back side and GRC Cladding at front side at Hotel Rooftop Pool Area -  Level 29</t>
  </si>
  <si>
    <t>GRC Wall Cladding at Hotel Levels 8,11,14,16,21,23,25&amp;27</t>
  </si>
  <si>
    <t>Timber Ceiling and flooring, skirting to match timber flooring</t>
  </si>
  <si>
    <t>Painted Timber Skirting Hotel Rooms</t>
  </si>
  <si>
    <t>Hotel Guestrooms media hub</t>
  </si>
  <si>
    <t>Fire Hose Cabinet Doors to Hotel Corridors</t>
  </si>
  <si>
    <t>Light fittings Supply for Hotel Corridors</t>
  </si>
  <si>
    <t>Light fittings Supply for Hotel Public Areas (LV2,4, 28) excluding L4</t>
  </si>
  <si>
    <t>Light fittings Supply for Residential Public Areas (GF, LV2, LV4, LV23)</t>
  </si>
  <si>
    <t xml:space="preserve">Light fittings Supply for Balconies and Tower Façade </t>
  </si>
  <si>
    <t>Hotel Ground Floor Light fittings (ballroom&amp;meeting rooms)</t>
  </si>
  <si>
    <t xml:space="preserve">Electrical FOH at Level-07 to 11 Hotel </t>
  </si>
  <si>
    <t>RPJV (Future Metro)</t>
  </si>
  <si>
    <t xml:space="preserve">Electrical FOH at Level-8 Residential </t>
  </si>
  <si>
    <t xml:space="preserve">Electrical FOH at Level-12 to 16 Hotel </t>
  </si>
  <si>
    <t>External facade lighting provisions (balcony and void areas)</t>
  </si>
  <si>
    <t>Electrical Works Hotel Corridors MEP/ELV</t>
  </si>
  <si>
    <t>Light fittings for Hotel Public areas (Level 4)</t>
  </si>
  <si>
    <t>47,48</t>
  </si>
  <si>
    <t>Light fittings Supply for Podium Façade - landscape</t>
  </si>
  <si>
    <t>Void area lighting Control Cable</t>
  </si>
  <si>
    <t>Balance Joinery,ironmongery in Hotel Corridors</t>
  </si>
  <si>
    <t>Sanitaryware for hotel guestrooms 7A and 15A</t>
  </si>
  <si>
    <t>Ommission Provisional Sum Sanipex (9 rooms 7A,15A,Royal and Presidential Suites</t>
  </si>
  <si>
    <t>Signages and wayfinding</t>
  </si>
  <si>
    <t>Sanitaryware to  hotel guestrooms Royal and presidential suites</t>
  </si>
  <si>
    <t>Additional Fit-out items in guestroom suites (ie. Balustrades)</t>
  </si>
  <si>
    <t>Descoped packages to be rescoped and Instructed</t>
  </si>
  <si>
    <t>Fitout residence public area</t>
  </si>
  <si>
    <t>AHK</t>
  </si>
  <si>
    <t>ELV specialistic works Resi Public Areas (G,2, 4, 23)</t>
  </si>
  <si>
    <t>Electrical works resi FOH public areas (GF,2,4,23)</t>
  </si>
  <si>
    <t>RPJV -Silicon Vega</t>
  </si>
  <si>
    <t>Extra packages required for completion of the project</t>
  </si>
  <si>
    <t>Headboards</t>
  </si>
  <si>
    <t>Hotel Kitchen equipment works (Hoods and Cold Rooms only)</t>
  </si>
  <si>
    <t>Kitchens and BOH Areas - GF,L2, L28 (Fitout)</t>
  </si>
  <si>
    <t>2 No. Penthouse lifts and 2 No. Retail Lobby Lifts (Coring only by RPJV, Lifts by OM)</t>
  </si>
  <si>
    <t>Carpet and Wallpaper for Hotel</t>
  </si>
  <si>
    <t>Descoped Packages to be Rescoped</t>
  </si>
  <si>
    <t>1a</t>
  </si>
  <si>
    <t>Turn Key Fitout -Ball Room L0</t>
  </si>
  <si>
    <t>1b</t>
  </si>
  <si>
    <t>MEP and ELV - Ball room L0+Additional lift</t>
  </si>
  <si>
    <t>2a</t>
  </si>
  <si>
    <t>Royalsuits fitout works</t>
  </si>
  <si>
    <t>2b</t>
  </si>
  <si>
    <t>Presidential suites fitout  works</t>
  </si>
  <si>
    <t>2c</t>
  </si>
  <si>
    <t>Royal  and Presidential Suites MEP Works</t>
  </si>
  <si>
    <t>4a</t>
  </si>
  <si>
    <t>LV 28 Gym fitout works</t>
  </si>
  <si>
    <t>4b</t>
  </si>
  <si>
    <t>LV 28 Gym MEP (electrical, ELV and lighting)</t>
  </si>
  <si>
    <t>Turn Key Fitout - GF and Level 1 Ablution</t>
  </si>
  <si>
    <t>Turn Key Fitout - Rooftop LV 29 (amenties)</t>
  </si>
  <si>
    <t>6a</t>
  </si>
  <si>
    <t xml:space="preserve">MEP Works - GF,Level 1 Ablution room and Roof Top L29 </t>
  </si>
  <si>
    <t>Turnkey fitout  - Signature resturant LV 17</t>
  </si>
  <si>
    <t>Excluded</t>
  </si>
  <si>
    <t>Electrical Works Hotel FOH Public area - LV17, LV29 including ELV</t>
  </si>
  <si>
    <t>Lighting fitting supply (L29, L17</t>
  </si>
  <si>
    <t>Carpet - Guest rooms Hotel</t>
  </si>
  <si>
    <t>Decorative Wall Covering - Guest room Hotels</t>
  </si>
  <si>
    <t>Light fittings (Inc. point wiring, switches and sockets) - Residence Corridor</t>
  </si>
  <si>
    <t>VALUE OF WORKS TO COMPLETE - PROVISONAL SUM PACKAGES</t>
  </si>
  <si>
    <t>FINAL ESTIMATED  PACKAGE SUM</t>
  </si>
  <si>
    <t xml:space="preserve">Less: MOS </t>
  </si>
  <si>
    <t>Less: Variations</t>
  </si>
  <si>
    <t>Awarded Provisional Sums</t>
  </si>
  <si>
    <t>Provisional Sums to be Awarded</t>
  </si>
  <si>
    <t>Total</t>
  </si>
  <si>
    <t>The Amounts to be checked with the Summary</t>
  </si>
  <si>
    <t>AGREED UNDER ADDENDUM 2</t>
  </si>
  <si>
    <t>reconcile with Contract Sum</t>
  </si>
  <si>
    <t>NOTE: Reconciled to MATCH with MOS &amp; VARIATIONS ADDED  - refer to Contract Sum Sheet for Reconciliation</t>
  </si>
  <si>
    <t>RPJV (Fiona Landscape)</t>
  </si>
  <si>
    <t>RPJV (Fiona and Al Reem)</t>
  </si>
  <si>
    <t>RPJV (Watermasters)</t>
  </si>
  <si>
    <t>RPJV (IKK/ Watermaters/ Reem &amp;Mosaic ?)</t>
  </si>
  <si>
    <t>RPJV (Arabian Profile Co Limited)</t>
  </si>
  <si>
    <t>RPJV (Joyz Overseas)</t>
  </si>
  <si>
    <t>RPJV (EIFS? Joyz Overseas)</t>
  </si>
  <si>
    <t>RPJV (EIFS &amp; GRCS: Joyz Overseas and APL)</t>
  </si>
  <si>
    <t>RPJV (Project &amp; Supplies)</t>
  </si>
  <si>
    <t>Joseph Advertising LLC</t>
  </si>
  <si>
    <t>RPJV (Al Raada)</t>
  </si>
  <si>
    <t>AHK (Decolab/SIS/gldn oasis/DAR)</t>
  </si>
  <si>
    <t>AHK (Golden Oasis)</t>
  </si>
  <si>
    <t>AHK (Rattan House/DAR)</t>
  </si>
  <si>
    <t>AHK (Golden Oasis/SIS/Kone)</t>
  </si>
  <si>
    <t>AHK (Golden Oasis/SIS)</t>
  </si>
  <si>
    <t>TSSC</t>
  </si>
  <si>
    <t>Goodrich and CSI</t>
  </si>
  <si>
    <t>MEP Electrical</t>
  </si>
  <si>
    <t>KEY:</t>
  </si>
  <si>
    <t>MEP ELV</t>
  </si>
  <si>
    <t>MEP Sanitary</t>
  </si>
  <si>
    <t>MEP - ELV</t>
  </si>
  <si>
    <t>MEP Lights</t>
  </si>
  <si>
    <t>MEP - LIFT</t>
  </si>
  <si>
    <t>Kitchens</t>
  </si>
  <si>
    <t>ID Ballroom</t>
  </si>
  <si>
    <t>ID Various</t>
  </si>
  <si>
    <t>ID - Pareas</t>
  </si>
  <si>
    <t>ID-Pareas</t>
  </si>
  <si>
    <t>Façade Ceiling</t>
  </si>
  <si>
    <t>Façade</t>
  </si>
  <si>
    <t>Hotel ID</t>
  </si>
  <si>
    <t>Rooms Joinery</t>
  </si>
  <si>
    <t>ID - Corridor</t>
  </si>
  <si>
    <t>ID- Signage</t>
  </si>
  <si>
    <t>Fit-Out</t>
  </si>
  <si>
    <t>L'SCAPE (Struct)</t>
  </si>
  <si>
    <t>L'SCAPE - SOFT</t>
  </si>
  <si>
    <t>L'Scape - HARD</t>
  </si>
  <si>
    <t>L'Scape MEP</t>
  </si>
  <si>
    <t>L'Scape Pool/WF</t>
  </si>
  <si>
    <t>External</t>
  </si>
  <si>
    <t>ID - RESI</t>
  </si>
  <si>
    <t>check</t>
  </si>
  <si>
    <t>VARIATIONS (Addendum 2)</t>
  </si>
  <si>
    <t>PDC's                    (Feb &amp; Mar-22)</t>
  </si>
  <si>
    <t>SOA Delta (up to Oct-22)</t>
  </si>
  <si>
    <t>Nil value items in Addendum 2</t>
  </si>
  <si>
    <t>Plot-18</t>
  </si>
  <si>
    <t>Sub-Contractor's Payments</t>
  </si>
  <si>
    <t>Payments for the Works executed September (IPC-45) &amp;October (IPC-46) &amp; November (IPC-47) 2021</t>
  </si>
  <si>
    <t>Ref.  No</t>
  </si>
  <si>
    <t>Sub-Contractor</t>
  </si>
  <si>
    <t>PC-45 Month Payment (Sept)</t>
  </si>
  <si>
    <t>PC-45 Cumulative Payment (Sept)</t>
  </si>
  <si>
    <t>PC-46 Month Payment (Oct)</t>
  </si>
  <si>
    <t>PC-46 Cumulative Payment (Oct)</t>
  </si>
  <si>
    <t>PC-47 Month Payment (Nov)</t>
  </si>
  <si>
    <t>PC-47 Cumulative Payment (Nov)</t>
  </si>
  <si>
    <t>Item No</t>
  </si>
  <si>
    <t>Payment made to Sub-Contractors  in PC No.44</t>
  </si>
  <si>
    <t>Cumulative Payment made to Sub-Contractor up to PC No.44</t>
  </si>
  <si>
    <t>Amount Paid by OME in PC No.45</t>
  </si>
  <si>
    <r>
      <t>Amount Paid by RPJV (In Sep 21) -</t>
    </r>
    <r>
      <rPr>
        <b/>
        <sz val="8"/>
        <color theme="1"/>
        <rFont val="Calibri"/>
        <family val="2"/>
      </rPr>
      <t>Refer to the RPJV Payment Summary</t>
    </r>
  </si>
  <si>
    <t>Variance</t>
  </si>
  <si>
    <t>Note</t>
  </si>
  <si>
    <t>Cumulative OME Payment up to PC No.45</t>
  </si>
  <si>
    <t>Cumulative RPJV Payments (up to Sep 21)</t>
  </si>
  <si>
    <t>Amount Paid by OME in PC No.46</t>
  </si>
  <si>
    <r>
      <t>Amount Paid by RPJV (In Oct 21) -</t>
    </r>
    <r>
      <rPr>
        <b/>
        <sz val="8"/>
        <color theme="1"/>
        <rFont val="Calibri"/>
        <family val="2"/>
      </rPr>
      <t>Refer to the RPJV Payment Summary</t>
    </r>
  </si>
  <si>
    <t>Cumulative OME Payment up to PC No.46</t>
  </si>
  <si>
    <t>Cumulative RPJV Payments (up to Oct 21)</t>
  </si>
  <si>
    <t>Amount Paid by OME in PC No.47</t>
  </si>
  <si>
    <r>
      <t>Amount Paid by RPJV (In Nov 21) -</t>
    </r>
    <r>
      <rPr>
        <b/>
        <sz val="8"/>
        <color theme="1"/>
        <rFont val="Calibri"/>
        <family val="2"/>
      </rPr>
      <t>Refer to the RPJV Payment Summary</t>
    </r>
  </si>
  <si>
    <t>Cumulative OME Payment up to PC No.47</t>
  </si>
  <si>
    <t>Cumulative RPJV Payments (up to Nov 21)</t>
  </si>
  <si>
    <t>AHK Worldwide Interiors LLC</t>
  </si>
  <si>
    <t>458k PDC Jan-22</t>
  </si>
  <si>
    <t>No information Submitted</t>
  </si>
  <si>
    <t>810k PDCFeb-22</t>
  </si>
  <si>
    <t>Al Reem Marble &amp; Granite LLC</t>
  </si>
  <si>
    <t>RPJV's Domestic Sub-Contractor</t>
  </si>
  <si>
    <t>Alshafar Interiors Co LLC (L8)</t>
  </si>
  <si>
    <t>569k PDC Mar-22</t>
  </si>
  <si>
    <t>1.57m PDC Jan-22</t>
  </si>
  <si>
    <t>Arcadia Metal Industries LLC</t>
  </si>
  <si>
    <t xml:space="preserve">Bond Interior Design LLC </t>
  </si>
  <si>
    <t>660k PDC Feb-22</t>
  </si>
  <si>
    <t>Fiona Environs UAE</t>
  </si>
  <si>
    <t xml:space="preserve">Goodrich Global Trading LLC </t>
  </si>
  <si>
    <t>15B</t>
  </si>
  <si>
    <t xml:space="preserve">CSI Luxury Floorings </t>
  </si>
  <si>
    <t>Isam Kabbani and Partners for Constructions and Maintenance Co. LLC</t>
  </si>
  <si>
    <t>Projects &amp; Supplies</t>
  </si>
  <si>
    <t>135k PDC Mar-22</t>
  </si>
  <si>
    <t>TSSC Kitchen</t>
  </si>
  <si>
    <t>Walltracts LLC</t>
  </si>
  <si>
    <t>24B</t>
  </si>
  <si>
    <t>Watts of Westminster</t>
  </si>
  <si>
    <t xml:space="preserve">Water Master </t>
  </si>
  <si>
    <t>PDC's to be paid up to Mar-22</t>
  </si>
  <si>
    <t>ASI</t>
  </si>
  <si>
    <t xml:space="preserve">Domestic Subs </t>
  </si>
  <si>
    <t>Domestic Subs</t>
  </si>
  <si>
    <t>Glassline</t>
  </si>
  <si>
    <t>Total w/o Domestic</t>
  </si>
  <si>
    <t>AHK TSSC</t>
  </si>
  <si>
    <t>Kone</t>
  </si>
  <si>
    <t>PDC feb-Mar</t>
  </si>
  <si>
    <t>Does Not RECONCILE with Contract Sum (5. Psums and 9 VO's)</t>
  </si>
  <si>
    <t>Dec</t>
  </si>
  <si>
    <t>Jan</t>
  </si>
  <si>
    <t>Nov</t>
  </si>
  <si>
    <t>Gross certification to Nov-21 (incl. MOS excl. advance payments, recovery and retention)
IPC 47</t>
  </si>
  <si>
    <t>DEBT OWED</t>
  </si>
  <si>
    <t>Nov Owed</t>
  </si>
  <si>
    <t>Dec Owed</t>
  </si>
  <si>
    <t>Jan Owed</t>
  </si>
  <si>
    <t>Annexure 9 - Provisional Sum Packages as per the Addendum 2</t>
  </si>
  <si>
    <t>Progress of Provisional Sums -Addendum 2 Break Down</t>
  </si>
  <si>
    <t>Payment Certificate No. 41</t>
  </si>
  <si>
    <t>SCOPE OF WORKS</t>
  </si>
  <si>
    <t>SUPPLIER/SUBCONTRACTOR</t>
  </si>
  <si>
    <t>CATOGERY</t>
  </si>
  <si>
    <t>WORKDONE</t>
  </si>
  <si>
    <t>MOS</t>
  </si>
  <si>
    <t>VARIATIONS</t>
  </si>
  <si>
    <t>ADVANCES</t>
  </si>
  <si>
    <t>Retention</t>
  </si>
  <si>
    <t>Net Paid</t>
  </si>
  <si>
    <t>Categeory</t>
  </si>
  <si>
    <t>Advance Payment Reference (Annexure -8)</t>
  </si>
  <si>
    <t>Previous</t>
  </si>
  <si>
    <t>Current</t>
  </si>
  <si>
    <t xml:space="preserve">Cumulative </t>
  </si>
  <si>
    <t>Advance Paid</t>
  </si>
  <si>
    <t xml:space="preserve">Additional Advances </t>
  </si>
  <si>
    <t>Recovery Percentage</t>
  </si>
  <si>
    <t>Recovery of Advance</t>
  </si>
  <si>
    <t>Advance Remaining</t>
  </si>
  <si>
    <t>Amount</t>
  </si>
  <si>
    <t>Amount to Date</t>
  </si>
  <si>
    <t>H</t>
  </si>
  <si>
    <t>AP - 38</t>
  </si>
  <si>
    <t>ID</t>
  </si>
  <si>
    <t>AA</t>
  </si>
  <si>
    <t>AP - 19</t>
  </si>
  <si>
    <t>C</t>
  </si>
  <si>
    <t>AP - 20</t>
  </si>
  <si>
    <t>AP - 22</t>
  </si>
  <si>
    <t>E</t>
  </si>
  <si>
    <t>AP - 21</t>
  </si>
  <si>
    <t>D</t>
  </si>
  <si>
    <t>N</t>
  </si>
  <si>
    <t>AP - 12</t>
  </si>
  <si>
    <t>P</t>
  </si>
  <si>
    <t>B</t>
  </si>
  <si>
    <t>AP - 18</t>
  </si>
  <si>
    <t>AP - 23</t>
  </si>
  <si>
    <t>A</t>
  </si>
  <si>
    <t>AP - 11</t>
  </si>
  <si>
    <t>Q</t>
  </si>
  <si>
    <t>AP - 7</t>
  </si>
  <si>
    <t>Y</t>
  </si>
  <si>
    <t>AP - 14</t>
  </si>
  <si>
    <t>R</t>
  </si>
  <si>
    <t>AP - 13</t>
  </si>
  <si>
    <t>X</t>
  </si>
  <si>
    <t>AP - 16</t>
  </si>
  <si>
    <t>O</t>
  </si>
  <si>
    <t>ID &amp; Façade</t>
  </si>
  <si>
    <t>S</t>
  </si>
  <si>
    <t>U</t>
  </si>
  <si>
    <t>AP - 5, AP - 9</t>
  </si>
  <si>
    <t>M</t>
  </si>
  <si>
    <t>AP - 2, AP - 3</t>
  </si>
  <si>
    <t>K</t>
  </si>
  <si>
    <t>AP - 34</t>
  </si>
  <si>
    <t>LIFT</t>
  </si>
  <si>
    <t>AP - 4</t>
  </si>
  <si>
    <t>J</t>
  </si>
  <si>
    <t>AP - 8</t>
  </si>
  <si>
    <t>L</t>
  </si>
  <si>
    <t>AP - 6</t>
  </si>
  <si>
    <t>AB</t>
  </si>
  <si>
    <t>AP - 15</t>
  </si>
  <si>
    <t>LANDSCAPE</t>
  </si>
  <si>
    <t>G</t>
  </si>
  <si>
    <t>AP - 27</t>
  </si>
  <si>
    <t>AC</t>
  </si>
  <si>
    <t>AP - 30</t>
  </si>
  <si>
    <t>AP - 31</t>
  </si>
  <si>
    <t>AP - 26</t>
  </si>
  <si>
    <t>AP - 29</t>
  </si>
  <si>
    <t>T</t>
  </si>
  <si>
    <t>AP - 33</t>
  </si>
  <si>
    <t>AP - 28</t>
  </si>
  <si>
    <t>AP - 37</t>
  </si>
  <si>
    <t>1c</t>
  </si>
  <si>
    <t>1d</t>
  </si>
  <si>
    <t>17a</t>
  </si>
  <si>
    <t>AP - 39</t>
  </si>
  <si>
    <t>17b</t>
  </si>
  <si>
    <t>17c</t>
  </si>
  <si>
    <t>17d</t>
  </si>
  <si>
    <t>17e</t>
  </si>
  <si>
    <t>V</t>
  </si>
  <si>
    <t>F</t>
  </si>
  <si>
    <t>Project Supplies</t>
  </si>
  <si>
    <t>W</t>
  </si>
  <si>
    <t>AP - 35</t>
  </si>
  <si>
    <t>I</t>
  </si>
  <si>
    <t>AP - 36</t>
  </si>
  <si>
    <t>Sub Total for Awarded Provisional Sums</t>
  </si>
  <si>
    <t>Provisional Sum</t>
  </si>
  <si>
    <t>Z</t>
  </si>
  <si>
    <t>Provisional Sum (OME estimate figure)</t>
  </si>
  <si>
    <t>Sub Total To be Awarded PS</t>
  </si>
  <si>
    <t>AP - 24</t>
  </si>
  <si>
    <t>AP - 32</t>
  </si>
  <si>
    <t>Sub Total for Descoped packages to be rescoped and Instructed</t>
  </si>
  <si>
    <t>AP - 39, AP - 41</t>
  </si>
  <si>
    <t>AP - 40</t>
  </si>
  <si>
    <t>Sub Total for Extra packages required for completion of the project</t>
  </si>
  <si>
    <t>Sub Total for Descoped Packages to be Rescoped</t>
  </si>
  <si>
    <t>Adjustments</t>
  </si>
  <si>
    <t>Attendence,profit and margin</t>
  </si>
  <si>
    <t>TOTAL</t>
  </si>
  <si>
    <t>MEP FRONT OF HOUSE</t>
  </si>
  <si>
    <t>LIFTS</t>
  </si>
  <si>
    <t>BALLUSTRADES</t>
  </si>
  <si>
    <t>ID AND FITOUT</t>
  </si>
  <si>
    <t>Adjustments on FOH MEP</t>
  </si>
  <si>
    <t>Addendum 2 advances</t>
  </si>
  <si>
    <t>Gross Certification upto January 2022
(incl. MOS excl. advance payments, recovery and retention)  IPC 49</t>
  </si>
  <si>
    <t>Amount remaining to be paid
at the end of IPC 48</t>
  </si>
  <si>
    <t>Amount remaining to be paid 
at the end of IPC 49</t>
  </si>
  <si>
    <t>Amount remaining to be paid
at the end of IPC 47</t>
  </si>
  <si>
    <t>Amount remaining to be paid
at the end of IPC 46</t>
  </si>
  <si>
    <t>Gross certification to Nov-21 (incl. MOS excl. advance payments, recovery and retention)
IPC 46</t>
  </si>
  <si>
    <t>Oct</t>
  </si>
  <si>
    <t>Net Paid Amount  (incl. MOS, advance payments, recovery and retention)
IPC 46</t>
  </si>
  <si>
    <t>Net Paid Amount (incl. MOS, advance payments, recovery and retention)
IPC 47</t>
  </si>
  <si>
    <t>Net Paid Amount (incl. MOS, advance payments, recovery and retention)
IPC 48</t>
  </si>
  <si>
    <t>Net Paid Amount upto (incl. MOS, advance payments, recovery and retention)
IPC 49</t>
  </si>
  <si>
    <t>RISK UP-LIFT</t>
  </si>
  <si>
    <t>Schedule of Variations Submitted After Addendum-2</t>
  </si>
  <si>
    <t>Ref</t>
  </si>
  <si>
    <t>Sub-Contractor/Consultant</t>
  </si>
  <si>
    <t>OCI Estaimated Amount</t>
  </si>
  <si>
    <t>RPJV Submitted Amount</t>
  </si>
  <si>
    <r>
      <t>OCI Estaimated Amount-</t>
    </r>
    <r>
      <rPr>
        <b/>
        <u/>
        <sz val="11"/>
        <color theme="1"/>
        <rFont val="Calibri"/>
        <family val="2"/>
        <scheme val="minor"/>
      </rPr>
      <t>Excluding Consultants and Main Contractor works</t>
    </r>
  </si>
  <si>
    <t>LMS</t>
  </si>
  <si>
    <t>DESIGN</t>
  </si>
  <si>
    <t>Consultants</t>
  </si>
  <si>
    <t>Light Touch</t>
  </si>
  <si>
    <t>MEDIATECH</t>
  </si>
  <si>
    <t>Main Contractor</t>
  </si>
  <si>
    <t>Fondue</t>
  </si>
  <si>
    <t>JOYZ OVERCIS LLC</t>
  </si>
  <si>
    <t>BSBG</t>
  </si>
  <si>
    <t>MEINHARDT</t>
  </si>
  <si>
    <t>BG&amp;E</t>
  </si>
  <si>
    <t>Timelaps</t>
  </si>
  <si>
    <t>CEC</t>
  </si>
  <si>
    <t>PROJECT SUPPLIES</t>
  </si>
  <si>
    <t>Al Rawaa</t>
  </si>
  <si>
    <t>CIVIL</t>
  </si>
  <si>
    <t>FINISHES</t>
  </si>
  <si>
    <t>VARITATION DETAILS</t>
  </si>
  <si>
    <t>CLIENT INSTRUCTION</t>
  </si>
  <si>
    <t>RPJV's VARIATION NOTIFICATIONS</t>
  </si>
  <si>
    <t>RPJV's VARIATION SUBMISSIONS</t>
  </si>
  <si>
    <t>OCI</t>
  </si>
  <si>
    <t>CLIENT EVALUATIONS / RESPONSES</t>
  </si>
  <si>
    <t>VARIATION APPROVAL STATUS</t>
  </si>
  <si>
    <t>Sl. No.</t>
  </si>
  <si>
    <t>RC-ADD2-VO
Reference</t>
  </si>
  <si>
    <t>Descriptions</t>
  </si>
  <si>
    <t>Letter Ref.</t>
  </si>
  <si>
    <t>Date</t>
  </si>
  <si>
    <t>Submitted Amount (AED)</t>
  </si>
  <si>
    <t>Estimated Amount (AED)</t>
  </si>
  <si>
    <t>VO Amount                   (AED)</t>
  </si>
  <si>
    <t>Date to be Responded</t>
  </si>
  <si>
    <t>Status</t>
  </si>
  <si>
    <t>VO Status / Remarks</t>
  </si>
  <si>
    <t>Action By</t>
  </si>
  <si>
    <t>VO-001</t>
  </si>
  <si>
    <t>Provisional Sum Adjustment for Lift Car Finishes - Hotel Lobby</t>
  </si>
  <si>
    <t>OMERED-RTRFI-000215 / OMERED-LETTER-001169</t>
  </si>
  <si>
    <t>2-Feb-2020,                                 14-July-2020</t>
  </si>
  <si>
    <t xml:space="preserve"> - </t>
  </si>
  <si>
    <t>ROBERTS-VAR-000292</t>
  </si>
  <si>
    <t>OMERED-GNC-002059, OMERED-GNC-002151</t>
  </si>
  <si>
    <t>9-Aug-2021 ,     07-Oct-2021</t>
  </si>
  <si>
    <t>Responded</t>
  </si>
  <si>
    <t>OME Assessment issued and RPJV to agree</t>
  </si>
  <si>
    <t>OME Assement issued and RPJV to respond.</t>
  </si>
  <si>
    <t>6 LIFTS IN HOTEL</t>
  </si>
  <si>
    <t>VO-002</t>
  </si>
  <si>
    <t>Provisional Sum Adjustment for Ironmongeries</t>
  </si>
  <si>
    <t>OMERED-LETTER-001169</t>
  </si>
  <si>
    <t>ROBERTS-VAR-000294, ROBERTS-VAR-000310, ROBERTS-VAR-000338</t>
  </si>
  <si>
    <t>11-Jul-2021 ,     26-Oct-2021, 17-Jan-2022</t>
  </si>
  <si>
    <t>OMERED-GNC-002062,  OMERED-GNC-002189, OCI-LETTER-002245</t>
  </si>
  <si>
    <t>15-Aug-2021,                                                   17-Nov-2021,          04-Feb-2022</t>
  </si>
  <si>
    <t>BOND scop doors</t>
  </si>
  <si>
    <t>VO-004</t>
  </si>
  <si>
    <t>Change in Guestroom Access control panel (changing existing touch panel)</t>
  </si>
  <si>
    <t>Material sample submission ref. CGT-EX-SA-HT-00004</t>
  </si>
  <si>
    <t>ROBERTS-VR-000194</t>
  </si>
  <si>
    <t>OMERED-LETTER-001819</t>
  </si>
  <si>
    <t xml:space="preserve">Submitted and Rejected </t>
  </si>
  <si>
    <t xml:space="preserve">1. OME advised that the cost is already included in Addendum 2 - Refer Appendix A2 – page 2 of 3 – Ref VO-0227.                                                                                                                                               2. OME rejected and RPJV to respond to close this VO.                    </t>
  </si>
  <si>
    <t>All 225 rooms</t>
  </si>
  <si>
    <t>VO-005</t>
  </si>
  <si>
    <t>Additional scope to provide power &amp; control provisions for motorized curtain &amp; louvres at Hotel &amp; Residential lobbies</t>
  </si>
  <si>
    <t>OMERED-LETTER-001762</t>
  </si>
  <si>
    <t>ROBERTS-VR-000197,  ROBERTS-RFI-000803,          OMERED-RTRFI-000262</t>
  </si>
  <si>
    <t>1-Aug-2021 ,                        21-June-2021,                     22-June-2021.</t>
  </si>
  <si>
    <t>ROBERTS-VAR-000351</t>
  </si>
  <si>
    <t>Submitted and Under Review</t>
  </si>
  <si>
    <t>Under OME review</t>
  </si>
  <si>
    <t>OME</t>
  </si>
  <si>
    <t>Ground floor Resi &amp; Hotel lobies</t>
  </si>
  <si>
    <t>VO-007</t>
  </si>
  <si>
    <t xml:space="preserve">Undertaking Kitchen Equipment package engineering works for hotels. </t>
  </si>
  <si>
    <t>OMERED-LETTER-001796</t>
  </si>
  <si>
    <t>ROBERTS-VR-000196</t>
  </si>
  <si>
    <t>ROBERTS-VAR-000358</t>
  </si>
  <si>
    <t>OME issued Assessment and RPJV to review and confirm.</t>
  </si>
  <si>
    <t>Additional to 2.223M agreement</t>
  </si>
  <si>
    <t>VO-008</t>
  </si>
  <si>
    <t>Undertaking refrigeration lines,supply,installation including associated civil works to the hotels.</t>
  </si>
  <si>
    <t xml:space="preserve">ROBERTS-VR-000195,  </t>
  </si>
  <si>
    <t>ROBERTS-VAR-000357</t>
  </si>
  <si>
    <t>VO-009</t>
  </si>
  <si>
    <t>Review and endorsement of Landscape, Irrigation &amp; Façade Lighting packages for drainage , power and lighting services</t>
  </si>
  <si>
    <t>OMERED-LETTER-001888</t>
  </si>
  <si>
    <t>ROBERTS-VR-000199</t>
  </si>
  <si>
    <t>ROBERTS-VAR-000317</t>
  </si>
  <si>
    <t>VO-010.1</t>
  </si>
  <si>
    <t xml:space="preserve">MEP Design development &amp; coordination for residential retail lobby level 1 &amp; 2 (Light Touch) </t>
  </si>
  <si>
    <t>OMERED-LETTER-001732
OMERED-LETTER-001785</t>
  </si>
  <si>
    <t>9-June-2021,                                 04-July-2020</t>
  </si>
  <si>
    <t>ROBERTS-VR-000200</t>
  </si>
  <si>
    <t>ROBERTS-VAR-000303</t>
  </si>
  <si>
    <t xml:space="preserve"> Light Touch</t>
  </si>
  <si>
    <t>VO-010.2</t>
  </si>
  <si>
    <t>MEP Design development &amp; coordination for residential retail lobby level 1 &amp; 2 (Mediatech)</t>
  </si>
  <si>
    <t>ROBERTS-VAR-000302</t>
  </si>
  <si>
    <t>1. OME responded with requirement of additional two Quotations and Marked up drawings.                                                                           2. RPJV to respond.</t>
  </si>
  <si>
    <t>VO-012</t>
  </si>
  <si>
    <t>Thermal &amp; Moisture protection to All day Dining, Level 28 Spa &amp; Level 2 Hotel Main Lobby</t>
  </si>
  <si>
    <t>ROBERTS-VAR-000296</t>
  </si>
  <si>
    <t>OMERED-LETTER-001835</t>
  </si>
  <si>
    <t>1. OME rejected since it is included in Add-02.                                             2. RPJV to respond to close this VO.</t>
  </si>
  <si>
    <t>VO-013</t>
  </si>
  <si>
    <t>Addition of disabled regulations to  Level 28 Spa Treatment No.5 Bathrooms</t>
  </si>
  <si>
    <t>OMERED-RTRFI-000245</t>
  </si>
  <si>
    <t>ROBERTS-VAR-000298</t>
  </si>
  <si>
    <t>OMERED-GNC-002191</t>
  </si>
  <si>
    <t xml:space="preserve">OME requesting detailed submission and RPJV to respond. </t>
  </si>
  <si>
    <t>VO-014</t>
  </si>
  <si>
    <t>Supply &amp; Installation Baby changing stations to Disabled toilets</t>
  </si>
  <si>
    <t>OMERED-RTRFI-000180, OMERED-RTRFI-000182</t>
  </si>
  <si>
    <t>16-Nov-2020,                                 16-Nov-2020</t>
  </si>
  <si>
    <t>ROBERTS-VAR-000299</t>
  </si>
  <si>
    <t>OMERED-GNC-002180</t>
  </si>
  <si>
    <t>OME issued assessment and RPJV to confirm.</t>
  </si>
  <si>
    <t>VO-015</t>
  </si>
  <si>
    <t>Additional grab bars to disabled toilets Hotel Lobby &amp; All Day Dining</t>
  </si>
  <si>
    <t>To be Updated</t>
  </si>
  <si>
    <t xml:space="preserve">ROBERTS-VAR-000297
ROBERTS-VAR-000305	</t>
  </si>
  <si>
    <t>16/9/2021, 23/09/2021</t>
  </si>
  <si>
    <t>OMERED-LETTER-001867</t>
  </si>
  <si>
    <t>RPJV resubmitted the VO vide ROBERTS-VAR-000305 and awaiting OME response.</t>
  </si>
  <si>
    <t>VO-020</t>
  </si>
  <si>
    <t>Wooden flooring change to stone flooring Residence Basement 1&amp;2 Lobby</t>
  </si>
  <si>
    <t>OMERED-GNC-001616</t>
  </si>
  <si>
    <t>ROBERTS-VAR-000360</t>
  </si>
  <si>
    <t xml:space="preserve">Under OME review </t>
  </si>
  <si>
    <t>VO-021</t>
  </si>
  <si>
    <t>Redesigning of the detailed design Level 17 (Fuego Restaurant)</t>
  </si>
  <si>
    <t>OMERED-WTRAN-005996</t>
  </si>
  <si>
    <t>ROBERTS-VAR-000304</t>
  </si>
  <si>
    <t xml:space="preserve"> </t>
  </si>
  <si>
    <t>VO-022</t>
  </si>
  <si>
    <t>Pantry at level 23 - Provisional sum adjustment.</t>
  </si>
  <si>
    <t>OMERED-LETTER-001309</t>
  </si>
  <si>
    <t>ROBERTS-VAR-000312</t>
  </si>
  <si>
    <t>OMERED-GNC-002163</t>
  </si>
  <si>
    <t>1. OME responded and RPJV to reply.</t>
  </si>
  <si>
    <t>VO-023</t>
  </si>
  <si>
    <t xml:space="preserve">Design of Secret Terrace Bar at Level 2 </t>
  </si>
  <si>
    <t>OMERED-LETTER-001499</t>
  </si>
  <si>
    <t>ROBERTS-VAR-000306, ROBERTS-LETTER-001558</t>
  </si>
  <si>
    <t>21-Sep-2021,                                                   27-Jan-2022</t>
  </si>
  <si>
    <t>OMERED-LETTER-001934, OCI-LETTER-002201</t>
  </si>
  <si>
    <t>23-Sep-2021,                                                   21-Jan-2022</t>
  </si>
  <si>
    <t>1. OME rejected and RPJV to respond.</t>
  </si>
  <si>
    <t xml:space="preserve"> LMS</t>
  </si>
  <si>
    <t>VO-024</t>
  </si>
  <si>
    <t>Residence Drainage Piping for Level 06 &amp; 24 Apartments</t>
  </si>
  <si>
    <t>ROBERTS-WTRAN-078763, OMERED-LETTER-001783</t>
  </si>
  <si>
    <t>20-Oct-2020,                                 4-July-2021</t>
  </si>
  <si>
    <t>ROBERTS-VR-000193</t>
  </si>
  <si>
    <t>ROBERTS-VAR-000309, ROBERTS-LETTER-001592</t>
  </si>
  <si>
    <t>20-Oct-2021,                                                   09-Feb-2022</t>
  </si>
  <si>
    <t>Under OME review.</t>
  </si>
  <si>
    <t>VO-026</t>
  </si>
  <si>
    <t xml:space="preserve">Replacement Chiller for Level 8 Residence Apartments, DX Units Level 8 Corridor, DX Unit Sales Centre Corridor </t>
  </si>
  <si>
    <t>OMERED-LETTER-001663
OMERED-LETTER-001714</t>
  </si>
  <si>
    <t>27-Apr-2021,                                 31-May-2021</t>
  </si>
  <si>
    <t>ROBERTS-VAR-000315,   ROBERTS-VAR-000319. ROBERTS-VAR-000346, ROBERTS-LETTER-001593</t>
  </si>
  <si>
    <t xml:space="preserve">15-Nov-2021,                                 28-Nov-2021,                  26-Jan-2022,                      09-Feb-2022 </t>
  </si>
  <si>
    <t>VO-027</t>
  </si>
  <si>
    <t xml:space="preserve">Dismantling Costs for Ecology Units </t>
  </si>
  <si>
    <t>Estimated</t>
  </si>
  <si>
    <t>RPJV to submit the cost.</t>
  </si>
  <si>
    <t>VO-030</t>
  </si>
  <si>
    <t xml:space="preserve">Royal and Presidential Suites Increased Electrical Load </t>
  </si>
  <si>
    <t>ROBERTS-RFI-000815,
OMERED-RTRFI-000272</t>
  </si>
  <si>
    <t>01-Aug-2021,                                 03-Aug-2021</t>
  </si>
  <si>
    <t>ROBERTS-VAR-000314</t>
  </si>
  <si>
    <t>VO-031</t>
  </si>
  <si>
    <t>Hotel Level 17 &amp; 29 IT+AV Layout</t>
  </si>
  <si>
    <t>OMERED-LETTER-001751, OMERED-LETTER-001772</t>
  </si>
  <si>
    <t xml:space="preserve">  17-June-2021,                                            28-June-2021</t>
  </si>
  <si>
    <t>ROBERTS-LETTER-001326
ROBERTS-LETTER-001342</t>
  </si>
  <si>
    <t xml:space="preserve">  03-June-2021,                                            21-June-2021</t>
  </si>
  <si>
    <t>ROBERTS-VAR-000321</t>
  </si>
  <si>
    <t>OCI-LETTER-002154, OCI-LETTER-002216</t>
  </si>
  <si>
    <t>05-Jan-2022,                                                   26-Jan-2022</t>
  </si>
  <si>
    <t>1. OME rejected with comments of its already included in Landscpae works Provisional sum award. 
2. RPJV responded and issued dispute notice through letter ref. ROBERTS-LETTER-001594, dated 09 February 2022.</t>
  </si>
  <si>
    <t>VO-036</t>
  </si>
  <si>
    <t>Kitchen Hoods and Cold Rooms</t>
  </si>
  <si>
    <t>VO-037</t>
  </si>
  <si>
    <t>Additional Tablet in Spa Treatment Rooms</t>
  </si>
  <si>
    <t>OMERED-LETTER-001943</t>
  </si>
  <si>
    <t>ROBERTS-VR-000203</t>
  </si>
  <si>
    <t xml:space="preserve">ROBERTS-VAR-000313 </t>
  </si>
  <si>
    <t>OME responded and RPJV to rspond.</t>
  </si>
  <si>
    <t>VO-038</t>
  </si>
  <si>
    <t>Platform for Ecology Units</t>
  </si>
  <si>
    <t>VO-039</t>
  </si>
  <si>
    <t>PC Rate Adjustment for Acoustic Underlay</t>
  </si>
  <si>
    <t>ROBERTS-VAR-000307</t>
  </si>
  <si>
    <t>OMERED-GNC-002166</t>
  </si>
  <si>
    <t>1. OME responded and RPJV to close this VO.</t>
  </si>
  <si>
    <t>VO-040</t>
  </si>
  <si>
    <t>PC Rate Adjustment for Landscape Stoneworks</t>
  </si>
  <si>
    <t>VO-041</t>
  </si>
  <si>
    <t>PC Rate Adjustment for Landscape Metal Works</t>
  </si>
  <si>
    <t xml:space="preserve">ROBERTS-LETTER-001106 </t>
  </si>
  <si>
    <t>ROBERTS-VAR-000330</t>
  </si>
  <si>
    <t>OMERED-GNC-002217</t>
  </si>
  <si>
    <t>VO-042</t>
  </si>
  <si>
    <t>PC Rate Adjustment for Landscape Softscape Works</t>
  </si>
  <si>
    <t>ROBERTS-VAR-000328</t>
  </si>
  <si>
    <t>OMERED-GNC-002216</t>
  </si>
  <si>
    <t>VO-043</t>
  </si>
  <si>
    <t>PVC Grooves for EIFS</t>
  </si>
  <si>
    <t>ROBERTS-VAR-000306</t>
  </si>
  <si>
    <t>OMERED-WTRAN-006626</t>
  </si>
  <si>
    <t xml:space="preserve">OME rejected and RPJV to respond.       </t>
  </si>
  <si>
    <t>VO-044</t>
  </si>
  <si>
    <t>Electrical Works for Additional Water Feature in Residential Ground Floor Zone 3A</t>
  </si>
  <si>
    <t>OMERED-LETTER-001984</t>
  </si>
  <si>
    <t>ROBERTS-VR-000204</t>
  </si>
  <si>
    <t>VO-045</t>
  </si>
  <si>
    <t>Additional Socket in the 4B-Duplex Apartment Balcony</t>
  </si>
  <si>
    <t>OMERED-LETTER-002071</t>
  </si>
  <si>
    <t>ROBERTS-VR-000206</t>
  </si>
  <si>
    <t>ROBERTS-VAR-000356</t>
  </si>
  <si>
    <t>VO-046</t>
  </si>
  <si>
    <t>Residences Units 602 and 603 Drainage Modification</t>
  </si>
  <si>
    <t xml:space="preserve">OMERED-LETTER-001935, OMERED-LETTER-002088 </t>
  </si>
  <si>
    <t>27-Sep-2021,                                 25-Nov-2021</t>
  </si>
  <si>
    <t xml:space="preserve">ROBERTS-NOD-000108, ROBERTS-NOD-000121 </t>
  </si>
  <si>
    <t>16-Oct-2021,                                 21-Nov-2021</t>
  </si>
  <si>
    <t>ROBERTS-VAR-000355</t>
  </si>
  <si>
    <t>VO-047</t>
  </si>
  <si>
    <t>Timelapse Camera</t>
  </si>
  <si>
    <t>OMERED-LETTER-000466</t>
  </si>
  <si>
    <t>ROBERTS-VAR-000344</t>
  </si>
  <si>
    <t>VO-048</t>
  </si>
  <si>
    <t>Extension of consultant's site supervision services - Close out support (Fondue)</t>
  </si>
  <si>
    <t>OMERED-LETTER-001573</t>
  </si>
  <si>
    <t>ROBERTS-VAR-000316                                                                  ROBERTS-VAR-000326, ROBERTS-LETTER-001556, ROBERTS-LETTER-001590, ROBERTS-LETTER-001596</t>
  </si>
  <si>
    <t>22/11/2021                                          08/12/2021, 19/01/2022, 07/02/2022, 09/02/2022</t>
  </si>
  <si>
    <t>OMERED-LETTER-002096</t>
  </si>
  <si>
    <t>1. OME rejected and saying included in Addendum 2. Resubmitted via ROBERTS-VAR-000326 (08/12/2021) and ROBERTS-LETTER-001556, dated 19/01/2022. 
3.  RPJV responded and issued dispute notice through letter ref. ROBERTS-LETTER-001596, dated 09 February 2022.</t>
  </si>
  <si>
    <t>FONDUE</t>
  </si>
  <si>
    <t>VO-049</t>
  </si>
  <si>
    <t>Provisional Sum Adjustment of Ironmongeries at Residence lobby &amp; Ameneties</t>
  </si>
  <si>
    <t>VO-050</t>
  </si>
  <si>
    <t xml:space="preserve">BP8 Amendment (BSBG) </t>
  </si>
  <si>
    <t>OMERED-LETTER-001944</t>
  </si>
  <si>
    <t xml:space="preserve">ROBERTS-VR-000207 </t>
  </si>
  <si>
    <t>ROBERTS-VAR-000326</t>
  </si>
  <si>
    <t>OMERED-GNC-002203</t>
  </si>
  <si>
    <t>1. OME requested additional informations. 
2. RPJV to respond.</t>
  </si>
  <si>
    <t>VO-051</t>
  </si>
  <si>
    <t>Extension of consultant's site supervision services (LMS) - Landscape works</t>
  </si>
  <si>
    <t>ROBERTS-VR-000214</t>
  </si>
  <si>
    <t>ROBERTS-VAR-000322</t>
  </si>
  <si>
    <t>OCI-LETTER-002217</t>
  </si>
  <si>
    <t>1. OME rejected. 
2. RPJV to respond.</t>
  </si>
  <si>
    <t>VO-051.1</t>
  </si>
  <si>
    <t>Extension of consultant's site supervision services (BSBG) - Nov 2021 to Apr 2022</t>
  </si>
  <si>
    <t>ROBERTS-VR-000215</t>
  </si>
  <si>
    <t>ROBERTS-VAR-000323</t>
  </si>
  <si>
    <t>1. OME rejected. 
2. RPJV responded and issued dispute notice through letter ref. ROBERTS-LETTER-001598, dated 09 February 2022.</t>
  </si>
  <si>
    <t>VO-051.2</t>
  </si>
  <si>
    <t>Extension of consultant's main certification stamping  (BSBG-NEA) - Sep 2021 to Apr 2022</t>
  </si>
  <si>
    <t>ROBERTS-VR-000213</t>
  </si>
  <si>
    <t>ROBERTS-VAR-000324</t>
  </si>
  <si>
    <t>1. OME rejected. 
2. RPJV responded and issued dispute notice through letter ref. ROBERTS-LETTER-001597, dated 09 February 2022.</t>
  </si>
  <si>
    <t>VO-051.3</t>
  </si>
  <si>
    <t>Extension of consultant's site supervision services (Mediatech)</t>
  </si>
  <si>
    <t>ROBERTS-VR-000212</t>
  </si>
  <si>
    <t>ROBERTS-VAR-000325</t>
  </si>
  <si>
    <t>1. OME rejected. 
2. RPJV responded and issued dispute notice through letter ref. ROBERTS-LETTER-001599, dated 09 February 2022.</t>
  </si>
  <si>
    <t>VO-051.4</t>
  </si>
  <si>
    <t>Extension of consultant's site supervision services (Meinhardt)</t>
  </si>
  <si>
    <t>ROBERTS-VR-000220</t>
  </si>
  <si>
    <t>ROBERTS-VAR-000339</t>
  </si>
  <si>
    <t>VO-051.5</t>
  </si>
  <si>
    <t>Extension of consultant's services (BG&amp;E)</t>
  </si>
  <si>
    <t>ROBERTS-VR-000226</t>
  </si>
  <si>
    <t>VO-052</t>
  </si>
  <si>
    <t>Hotel Gym – 100% Detail Design</t>
  </si>
  <si>
    <t>OMERED-LETTER-002041</t>
  </si>
  <si>
    <t>ROBERTS-NOD-000115</t>
  </si>
  <si>
    <t xml:space="preserve">OMERED-LETTER-002062 </t>
  </si>
  <si>
    <t>Under Resubmission by RP Services.</t>
  </si>
  <si>
    <t>VO-053</t>
  </si>
  <si>
    <t>Change in BGM System Volume Controller</t>
  </si>
  <si>
    <t xml:space="preserve">OMERED-LETTER-002069 </t>
  </si>
  <si>
    <t>ROBERTS-VR-000205</t>
  </si>
  <si>
    <t xml:space="preserve">ROBERTS-VAR-000318 </t>
  </si>
  <si>
    <t>VO-054</t>
  </si>
  <si>
    <t>Additional Telephone and Data Points in Hotel Level 2 Offices</t>
  </si>
  <si>
    <t>Workflow Transmittal ref. BSBG-WTRAN-006794</t>
  </si>
  <si>
    <t>ROBERTS-VR-000211, ROBERTS-LETTER-001538</t>
  </si>
  <si>
    <t xml:space="preserve">  30-Sep-2021,                                            11-Jan-2022</t>
  </si>
  <si>
    <t>ROBERTS-VAR-000329</t>
  </si>
  <si>
    <t>OCI-LETTER-002148,                          OCI-LETTER-002211</t>
  </si>
  <si>
    <t xml:space="preserve">  05-Jan-2022,                                            26-Jan-2022</t>
  </si>
  <si>
    <t>VO-055</t>
  </si>
  <si>
    <t>Additional Requirements for the FFE Equipment in Coffee Bar</t>
  </si>
  <si>
    <t>ROBERTS-VR-000208</t>
  </si>
  <si>
    <t>FF&amp;E</t>
  </si>
  <si>
    <t>VO-056</t>
  </si>
  <si>
    <t>Ball Room LV Panels Relocation</t>
  </si>
  <si>
    <t>VO-057</t>
  </si>
  <si>
    <t>External BGM Speaker Type Change</t>
  </si>
  <si>
    <t>VO-058</t>
  </si>
  <si>
    <t>Modification of Power Requirements in Landscape Area</t>
  </si>
  <si>
    <t xml:space="preserve">OMERED-WTRAN-006784, OMERED-WTRAN-006785, OMERED-WTRAN-006788   </t>
  </si>
  <si>
    <t xml:space="preserve">ROBERTS-LETTER-001484 </t>
  </si>
  <si>
    <t>ROBERTS-VAR-000336</t>
  </si>
  <si>
    <t>VO-059</t>
  </si>
  <si>
    <t>Additional Scope of acoustics requirements to glass partion &amp; screed works to receive floor finishes  at Hotel Ballroom regions</t>
  </si>
  <si>
    <t>OMERED-LETTER 001809</t>
  </si>
  <si>
    <t>ROBERTS-VR-000210</t>
  </si>
  <si>
    <t>OMERED-LETTER-002137</t>
  </si>
  <si>
    <t>1. RPJV issued notification and OME rejected.  
2. RPJV to respond.                                                                          3. RPJV to respond.</t>
  </si>
  <si>
    <t>VO-059.1</t>
  </si>
  <si>
    <t>Screed to Ballroom Areas</t>
  </si>
  <si>
    <t xml:space="preserve">RPJV </t>
  </si>
  <si>
    <t>VO-060</t>
  </si>
  <si>
    <t xml:space="preserve">BSBG Instruction to Proceed under Clause 8.1(b) with LOD for Retail Units </t>
  </si>
  <si>
    <t>OMERED-LETTER-002070</t>
  </si>
  <si>
    <t>ROBERTS-VR-000221</t>
  </si>
  <si>
    <t>ROBERTS-VAR-000352</t>
  </si>
  <si>
    <t>VO-060.1</t>
  </si>
  <si>
    <t xml:space="preserve">CEC Instruction to Proceed under Clause 8.1(b) with LOD for Retail Units </t>
  </si>
  <si>
    <t>ROBERTS-VR-000222</t>
  </si>
  <si>
    <t>ROBERTS-VAR-000354</t>
  </si>
  <si>
    <t>VO-060.2</t>
  </si>
  <si>
    <t xml:space="preserve">BG&amp;E Instruction to Proceed under Clause 8.1(b) with LOD for Retail Units </t>
  </si>
  <si>
    <t>ROBERTS-VR-000223</t>
  </si>
  <si>
    <t>ROBERTS-VAR-000353</t>
  </si>
  <si>
    <t>VO-061</t>
  </si>
  <si>
    <t>Welding of Top U Channels to Glassbalustrade</t>
  </si>
  <si>
    <t>Workflow Transmittal ref. BSBG-WTRAN-015802</t>
  </si>
  <si>
    <t>ROBERTS-VAR-000331</t>
  </si>
  <si>
    <t>OCI-LETTER-002236</t>
  </si>
  <si>
    <t>1. OME rejected this VO. 
2. RPJV to respond.</t>
  </si>
  <si>
    <t>AL RAWAA</t>
  </si>
  <si>
    <t>VO-062</t>
  </si>
  <si>
    <t>Additional cost for Replacing Broken façade Glasses due to NiS inclusion</t>
  </si>
  <si>
    <t>ROBERTS-VAR-000334</t>
  </si>
  <si>
    <t>OCI-LETTER-002193</t>
  </si>
  <si>
    <t>RPJV &amp; RP Services</t>
  </si>
  <si>
    <t>VO-062.1</t>
  </si>
  <si>
    <t xml:space="preserve">Additional cost for Replacing Broken façade Glasses due to NiS inclusion(Till 19th September 2021) </t>
  </si>
  <si>
    <t>ROBERTS-VAR-000348</t>
  </si>
  <si>
    <t>VO-063</t>
  </si>
  <si>
    <t>Modifications as per DEWA Comments on Load Schedules/Single Line Diagrams</t>
  </si>
  <si>
    <t>VO-064</t>
  </si>
  <si>
    <t>Light Fixtures in Landscape and Podium Area</t>
  </si>
  <si>
    <t>OMERED-LETTER-001644</t>
  </si>
  <si>
    <t>OMERED-LETTER-001644, ROBERTS-LETTER-001601</t>
  </si>
  <si>
    <t xml:space="preserve">  27-Dec-2021,                                            10-Feb-2022</t>
  </si>
  <si>
    <t>OCI-GNC-002229</t>
  </si>
  <si>
    <t>1. OME responded with requirement of additional two Quotations and Quantity Calculations.                                                                           2. RPJV responded. 
3. VO is under OME review.</t>
  </si>
  <si>
    <t>VO-065</t>
  </si>
  <si>
    <t>Basement 1 &amp; 2 lift lobby doors change in specifications</t>
  </si>
  <si>
    <t xml:space="preserve">OMERED-WTRAN-006136 </t>
  </si>
  <si>
    <t>ROBERTS-VAR-000335</t>
  </si>
  <si>
    <t>OCI-LETTER-002196</t>
  </si>
  <si>
    <t>1. OME responded that RPJV to resubmit this Variation in consideration of comments provided in OMERED-GNC-001745, dated 20 January 2021.                                                                        2. RPJV to respond.</t>
  </si>
  <si>
    <t>VO-066</t>
  </si>
  <si>
    <t>Cabana on Level 20 - Hotel</t>
  </si>
  <si>
    <t>OMERED-LETTER-001613</t>
  </si>
  <si>
    <t>ROBERTS-VAR-000337, ROBERTS-LETTER-001600</t>
  </si>
  <si>
    <t xml:space="preserve">  08-Jan-2022,                                            10-Feb-2022</t>
  </si>
  <si>
    <t>OCI-GNC-002236</t>
  </si>
  <si>
    <t>1. OME responded with requirement of additional two Quotations, Quantity Calculations and Markup drawings. 
2. RPJV responded. 
3. VO is under OME review.</t>
  </si>
  <si>
    <t>VO-067</t>
  </si>
  <si>
    <t>Provisional Sum Adjustment - GRMS - 15A, 171 &amp; 18A</t>
  </si>
  <si>
    <t>OMERED-LETTER 000695</t>
  </si>
  <si>
    <t>ROBERTS-VAR-000332</t>
  </si>
  <si>
    <t>OCI-GNC-002235</t>
  </si>
  <si>
    <t>1. OME responded with requirement of Quantity Calculations and Markup drawings.                                                                        2. RPJV to respond.</t>
  </si>
  <si>
    <t>CREATION GULF</t>
  </si>
  <si>
    <t>VO-068</t>
  </si>
  <si>
    <t>Modification to Toilet &amp; Shower Room in Hotel Level 29</t>
  </si>
  <si>
    <t>VO-069</t>
  </si>
  <si>
    <t>Additional DX Stand-by Unit in the UPS Room</t>
  </si>
  <si>
    <t>MEP Meeting No. 38</t>
  </si>
  <si>
    <t>ROBERTS-VR-000219, ROBERTS-LETTER-001543</t>
  </si>
  <si>
    <t xml:space="preserve">  03-Jan-2022,                                            11-Jan-2022</t>
  </si>
  <si>
    <t>OCI-LETTER-002172,                       OCI-LETTER-002191</t>
  </si>
  <si>
    <t xml:space="preserve">  11-Jan-2022,                                            19-Jan-2022</t>
  </si>
  <si>
    <t>1. Notification issued and OME rejected. 
2. RPJV to respond.</t>
  </si>
  <si>
    <t>VO-070</t>
  </si>
  <si>
    <t>Additional Requirements for Sky Hooks in Ball Room</t>
  </si>
  <si>
    <t xml:space="preserve">FM-EX-RFI-ML-002163 </t>
  </si>
  <si>
    <t>ROBERTS-VR-000218, ROBERTS-LETTER-001544</t>
  </si>
  <si>
    <t xml:space="preserve">  03-Jan-2022,                                            13-Jan-2022</t>
  </si>
  <si>
    <t>OCI-LETTER-002166,                OCI-LETTER-002209</t>
  </si>
  <si>
    <t xml:space="preserve">  11-Jan-2022,                                            26-Jan-2022</t>
  </si>
  <si>
    <t>1. Notification issued and OME advised to submit the Variations. 
2. RPJV to respond.</t>
  </si>
  <si>
    <t>VO-071</t>
  </si>
  <si>
    <t>Additional Light Fixtures in Hotel Level 02</t>
  </si>
  <si>
    <t>VO-072</t>
  </si>
  <si>
    <t>Omission of the Hotel L17 and L29 External Areas BGM Installations</t>
  </si>
  <si>
    <t>OMERED-LETTER-002132</t>
  </si>
  <si>
    <t>VO-073</t>
  </si>
  <si>
    <t>Panic Bar &amp; Pull Handle to Facade Doors</t>
  </si>
  <si>
    <t>OMERED-LETTER-000348</t>
  </si>
  <si>
    <t>ROBERTS-VAR-000345</t>
  </si>
  <si>
    <t>VO-074</t>
  </si>
  <si>
    <t>Level 28 Gym ADA Toilet - Fitout Works</t>
  </si>
  <si>
    <t>OMERED-LETTER-002062</t>
  </si>
  <si>
    <t>ROBERTS-VAR-000340</t>
  </si>
  <si>
    <t>OCI-GNC-002237</t>
  </si>
  <si>
    <t>1. OME responded with requirement of Quantity Calculations, Quotations and Markup drawings.                                                                        2. RPJV to respond.</t>
  </si>
  <si>
    <t>VO-075</t>
  </si>
  <si>
    <t>PS Adjustment - Hotel Guest Room Headboard Works</t>
  </si>
  <si>
    <t>OMERED-LETTER-001776</t>
  </si>
  <si>
    <t>ROBERTS-VAR-000341</t>
  </si>
  <si>
    <t>OCI-LETTER-002246</t>
  </si>
  <si>
    <t>1. OME instructed the VO amount and informed that RPJV not entitled for OH&amp;P. 
2. RPJV to respond.</t>
  </si>
  <si>
    <t>VO-076</t>
  </si>
  <si>
    <t xml:space="preserve">Paver Changed from Cobble Granite to Black Absolute Granite </t>
  </si>
  <si>
    <t>ROBERTS-VAR-000349</t>
  </si>
  <si>
    <t>VO-077</t>
  </si>
  <si>
    <t>Increase in Area of Canopy at Hotel Tower</t>
  </si>
  <si>
    <t>OMERED-GNC-001773</t>
  </si>
  <si>
    <t>ROBERTS-VAR-000342</t>
  </si>
  <si>
    <t>VO-078</t>
  </si>
  <si>
    <t>Lighting Cove Requirement Throughout the EIFS Region</t>
  </si>
  <si>
    <t>Against Original contract drawings</t>
  </si>
  <si>
    <t>ROBERTS-VAR-000343</t>
  </si>
  <si>
    <t>VO-079</t>
  </si>
  <si>
    <t xml:space="preserve"> Change in Hardware &amp; Automatic sliding Glass Doors</t>
  </si>
  <si>
    <t>OMERED-RTRFI-000091</t>
  </si>
  <si>
    <t>ROBERTS-VAR-000350</t>
  </si>
  <si>
    <t>OCI-LETTER-002244</t>
  </si>
  <si>
    <t>VO-081</t>
  </si>
  <si>
    <t>Change or introduction of canopy at L30 &amp; L29</t>
  </si>
  <si>
    <t>OMERED-RTRFI-000340 &amp; 000349</t>
  </si>
  <si>
    <t>ROBERTS-VAR-000347</t>
  </si>
  <si>
    <t>VO-086</t>
  </si>
  <si>
    <t>Extension of Lift CTU</t>
  </si>
  <si>
    <t>OMERED-LETTER-000333</t>
  </si>
  <si>
    <t>ROBERTS-VAR-000361</t>
  </si>
  <si>
    <t>VO-087</t>
  </si>
  <si>
    <t>Additional Scope of Works for L2 &amp; L28</t>
  </si>
  <si>
    <t>ROBERTS-VAR-000359</t>
  </si>
  <si>
    <t>VO-088</t>
  </si>
  <si>
    <t>Site Observation no. 075 - 27 January 2022 - Stone lift surround buttons</t>
  </si>
  <si>
    <t>OCI-SIOBS-000075</t>
  </si>
  <si>
    <t>ROBERTS-RTSO-000073</t>
  </si>
  <si>
    <t>OCI-LETTER-002241</t>
  </si>
  <si>
    <t>1. OME rejected based on the notification. 
2. RPJV to respond.</t>
  </si>
  <si>
    <t>VO-089</t>
  </si>
  <si>
    <t>Supply and Installation of Fire Rated Sliding Door at GF Lobby</t>
  </si>
  <si>
    <t>OMERED-WTRAN-002435</t>
  </si>
  <si>
    <t>ROBERTS-VAR-000362</t>
  </si>
  <si>
    <t>VO-091</t>
  </si>
  <si>
    <t>RC-ADD2-VO-091 - Additional Shutter Fold &amp; Slide System for Ballroom Bar Cabinet</t>
  </si>
  <si>
    <t>ROBERTS-VAR-000367</t>
  </si>
  <si>
    <t>EMPLOYER VARIATION LOG AFTER ADDENDUM 2</t>
  </si>
  <si>
    <t>AS AT 25-FEB-2022</t>
  </si>
  <si>
    <t>Psum Steel Cabana Level 29 (e/over)</t>
  </si>
  <si>
    <t xml:space="preserve">NEW CONTRACT AMOUNT
</t>
  </si>
  <si>
    <t>VARIATIONS (POST ADDENDUM 2)</t>
  </si>
  <si>
    <t>ESTIMATED COST TO COMPLETE WITH NEW CONTRACTOR BY PACKAGES</t>
  </si>
  <si>
    <t>Current Contractor</t>
  </si>
  <si>
    <t>Total Value of Package</t>
  </si>
  <si>
    <r>
      <t xml:space="preserve">Gross value of Works executed to 31-Nov-2021 </t>
    </r>
    <r>
      <rPr>
        <vertAlign val="superscript"/>
        <sz val="7"/>
        <color theme="1"/>
        <rFont val="Kabel Bk BT"/>
        <family val="2"/>
      </rPr>
      <t xml:space="preserve">[Note 1] </t>
    </r>
  </si>
  <si>
    <t>% Complete</t>
  </si>
  <si>
    <t>Estimated value of Works remaining to complete</t>
  </si>
  <si>
    <t>Forecast cost to complete with new contractor</t>
  </si>
  <si>
    <t>Cost uplift</t>
  </si>
  <si>
    <t>Basis of calculation</t>
  </si>
  <si>
    <t>A. Main Contractor Works (Roberts Pizzarotti JV)</t>
  </si>
  <si>
    <t xml:space="preserve">Preliminaries 
</t>
  </si>
  <si>
    <t>Roberts Pizzarotti JV</t>
  </si>
  <si>
    <t>Novated Design Fees</t>
  </si>
  <si>
    <t>Various (see org chart)</t>
  </si>
  <si>
    <t>Completed Works (Structure Fee / PC ADJ etc)</t>
  </si>
  <si>
    <t>-</t>
  </si>
  <si>
    <t>N/A</t>
  </si>
  <si>
    <t>Civil and BOH Works</t>
  </si>
  <si>
    <t>Assumed 15% mark-up fpr New Contractors prices to undertake works</t>
  </si>
  <si>
    <t xml:space="preserve">PS/PC Rate Adjustment
</t>
  </si>
  <si>
    <t>Variations (Agreed Under Addendum 2)</t>
  </si>
  <si>
    <t>New Variations (Post Addendum 2)</t>
  </si>
  <si>
    <t>EOT Costs Awarded to Oct 2020</t>
  </si>
  <si>
    <t>Authaurity Payments Agreed</t>
  </si>
  <si>
    <t>(incl. Overhead, Profit and Attendance Fee for PS Packages)</t>
  </si>
  <si>
    <t>Materials on-site</t>
  </si>
  <si>
    <t>Various (see schedule)</t>
  </si>
  <si>
    <t>CHECK BALANCE TAKEN OFF PSUMS BELOW!</t>
  </si>
  <si>
    <t>MEP Main Works</t>
  </si>
  <si>
    <t>RP Services</t>
  </si>
  <si>
    <t>Assumed a 30% premium / up-lift added for RISK</t>
  </si>
  <si>
    <t xml:space="preserve">Sub-Total of A (Main Contractor Works) </t>
  </si>
  <si>
    <t xml:space="preserve">B. Provisional Sum (Sub-Contractor Packages)
</t>
  </si>
  <si>
    <t>MEP WORKS (FOH)</t>
  </si>
  <si>
    <t>Electrical Works &amp; Wiring</t>
  </si>
  <si>
    <t>Silicon Vega &amp; SKMA</t>
  </si>
  <si>
    <t>Additional cost assumed for final T&amp;C etc</t>
  </si>
  <si>
    <t>ELV (incl Access Control)</t>
  </si>
  <si>
    <t xml:space="preserve">Sanitary-ware </t>
  </si>
  <si>
    <t>Sanipex</t>
  </si>
  <si>
    <t>Supply of Light Fittings</t>
  </si>
  <si>
    <t>Elevators</t>
  </si>
  <si>
    <t>Kone Middle East</t>
  </si>
  <si>
    <t>Additional CTU cost (AED 8k/mth *6lifts for 12months)</t>
  </si>
  <si>
    <t>FOH MEP (MISC. guest rooom lights and alarm cord)</t>
  </si>
  <si>
    <t>HS Energy &amp; SIS</t>
  </si>
  <si>
    <t>Potential price up-lift as RPJV did not pay advance paid last July - supplier may enforce 2021-2022 price increases</t>
  </si>
  <si>
    <t>Facade Works</t>
  </si>
  <si>
    <t>Aluminium and Glazing Works</t>
  </si>
  <si>
    <t>Glassline Aluminium LLC</t>
  </si>
  <si>
    <t>Arabian Profiles LLC</t>
  </si>
  <si>
    <t xml:space="preserve">Balustrade
</t>
  </si>
  <si>
    <t>Al Rawaa Glass</t>
  </si>
  <si>
    <t>Variaiton regarding welded channel with RPJV  - agreed under Addendum 2</t>
  </si>
  <si>
    <t>EW Cox</t>
  </si>
  <si>
    <t>External Ceilings</t>
  </si>
  <si>
    <t>Al Rawda</t>
  </si>
  <si>
    <t>Interior Finishes</t>
  </si>
  <si>
    <t>Guestrooms</t>
  </si>
  <si>
    <t>Rawda / DAR / Momentum / Joseph Glass</t>
  </si>
  <si>
    <t>Corridor</t>
  </si>
  <si>
    <t>Rawda / DAR / Momentum / ASI / AHK</t>
  </si>
  <si>
    <t>Rooms - Joinery</t>
  </si>
  <si>
    <t>RPJV Variaitons under Addendum 2 not agreed with ASI</t>
  </si>
  <si>
    <t>Public Areas (Turn-Key)</t>
  </si>
  <si>
    <t>Bond Interiors</t>
  </si>
  <si>
    <t>ID Ballroom (Turn-Key)</t>
  </si>
  <si>
    <t>AHK (Rattan House/DAR/Golden Oasis/SIS/Kone)</t>
  </si>
  <si>
    <t>ID Various - L28 Gym/ L1 Corridor / L29 changing rooms and lobby / Royal &amp; Pres (Turn-Key)</t>
  </si>
  <si>
    <t>Residential (Turn-Key)</t>
  </si>
  <si>
    <t>AHK (Rattan House/DAR/Golden Oasis/SIS)</t>
  </si>
  <si>
    <t>Signage (Rooms, Public Areas and External)</t>
  </si>
  <si>
    <t>Joseph Signs</t>
  </si>
  <si>
    <t>Actual saving of tender awarded value</t>
  </si>
  <si>
    <t>External Works</t>
  </si>
  <si>
    <t>Secondary Structure</t>
  </si>
  <si>
    <t>Soft Landscaping and Irrigation</t>
  </si>
  <si>
    <t>Hard Landscape</t>
  </si>
  <si>
    <t>Landscape MEP</t>
  </si>
  <si>
    <t>Landscape Pool and W/features</t>
  </si>
  <si>
    <t>Sub-Total of B (PSUM Packages)</t>
  </si>
  <si>
    <t>Internal Partitions</t>
  </si>
  <si>
    <t>Sharif Carpentry</t>
  </si>
  <si>
    <t>Display Apt Fitout 301</t>
  </si>
  <si>
    <t>BW Interiors</t>
  </si>
  <si>
    <t>BOH Tiling</t>
  </si>
  <si>
    <t>Al Reem Marble &amp; Granite</t>
  </si>
  <si>
    <t>Display Apt Fitout 105</t>
  </si>
  <si>
    <t>GRAND TOTAL A.+B (MAIN &amp; PSUM PACKAGES)</t>
  </si>
  <si>
    <t>Notes:</t>
  </si>
  <si>
    <t>[1]  Including MOS and variations on-account , excl. advance payments and retention.</t>
  </si>
  <si>
    <t>SUMMARY &amp; CHECK:</t>
  </si>
  <si>
    <t>TOTAL WORKS</t>
  </si>
  <si>
    <t>Total (with Psums Value</t>
  </si>
  <si>
    <t>TOTAL CHECK</t>
  </si>
  <si>
    <t>Plot 18</t>
  </si>
  <si>
    <r>
      <t xml:space="preserve">Cost to Complete as of 4th February 2022 - </t>
    </r>
    <r>
      <rPr>
        <b/>
        <u/>
        <sz val="12"/>
        <rFont val="Arial"/>
        <family val="2"/>
      </rPr>
      <t>AS PER CONTRACT</t>
    </r>
  </si>
  <si>
    <t>DL</t>
  </si>
  <si>
    <t>ESTIMATED VALUE OF WORK REMAINING TO COMPLETE</t>
  </si>
  <si>
    <t>Ref.</t>
  </si>
  <si>
    <t>Contract Bill Breakdown</t>
  </si>
  <si>
    <t xml:space="preserve"> Contract Amount</t>
  </si>
  <si>
    <t xml:space="preserve"> Contract Amount- With Awarded Provisional sums</t>
  </si>
  <si>
    <t>Paid Amount in the PC-47 (Nov)</t>
  </si>
  <si>
    <t>Certified Amount in the PC-48 (Dec)</t>
  </si>
  <si>
    <t>Var 47-48</t>
  </si>
  <si>
    <t>Estimated value of Works completed in January 2022 (PC 49)</t>
  </si>
  <si>
    <t>Var 48-49</t>
  </si>
  <si>
    <t>Remaining Amount-Based on Paid(PC-47- Nov)  Amount</t>
  </si>
  <si>
    <t>Remaining Amount-Based on Certified (PC-48 - Dec) Amount</t>
  </si>
  <si>
    <t>Remaining Amount-Based on Estimated value of Works completed in Jan 2022 (PC49)</t>
  </si>
  <si>
    <t>Design Fee</t>
  </si>
  <si>
    <t xml:space="preserve">Base Build works -Structure </t>
  </si>
  <si>
    <t>Other Base build Works (Civil/Finishes)</t>
  </si>
  <si>
    <t xml:space="preserve">Provisional Sum </t>
  </si>
  <si>
    <t xml:space="preserve">Attendance Fee, OH&amp;P on PS </t>
  </si>
  <si>
    <t>MEP Works</t>
  </si>
  <si>
    <t>PS and PC Rate agreements</t>
  </si>
  <si>
    <t>Variations</t>
  </si>
  <si>
    <t>EOT Costs Awarded to October 2020</t>
  </si>
  <si>
    <t>Authority Payments Agreed</t>
  </si>
  <si>
    <t>Material on site-Annexure 5</t>
  </si>
  <si>
    <t>Post Addendum 2 VOs</t>
  </si>
  <si>
    <t>AGAINST BUDGET</t>
  </si>
  <si>
    <t>AGAINST FINAL ACOUNT</t>
  </si>
  <si>
    <t>100% works lumped together on Summary Page</t>
  </si>
  <si>
    <t>variance from add 2</t>
  </si>
  <si>
    <t>Presented Figure less EOT &amp; Auth Payments</t>
  </si>
  <si>
    <t>NO</t>
  </si>
  <si>
    <t>CHECK MAIN CONTRATOR WORKS</t>
  </si>
  <si>
    <t>Psum Package Works</t>
  </si>
  <si>
    <t>CHECK</t>
  </si>
  <si>
    <t>Gross Certification                               (Assessed up to Jan 2022)</t>
  </si>
  <si>
    <t>Orig Contract Prelims at 2.4m per month for 28months. Khansaheb prelims at 1.46 per month for 10 months; plus 12.5%</t>
  </si>
  <si>
    <t>Monthly rates in novated Contract for Consultants  (BSBG/WME/BRIMAXX/LMS/Light-Touch) to be carried forward separately by Omniyat</t>
  </si>
  <si>
    <t>Variations not agreed downstream with subs post addendum 2 considered under Psums</t>
  </si>
  <si>
    <t>RPJV claimed variations for MEP and Civils (Psum Variations Considered below)</t>
  </si>
  <si>
    <t>Change from 6% OH&amp;P to 12.5% OH&amp;P</t>
  </si>
  <si>
    <t>25 FEBRUARY 2022</t>
  </si>
  <si>
    <t>Glassline have a side agreement with RPJV covering EOT costs till Oct-2020 plus variations</t>
  </si>
  <si>
    <t>Increment represents next lowest price received at tender stage to replace AHK</t>
  </si>
  <si>
    <t>Joyz overseas (EIFS VO)</t>
  </si>
  <si>
    <t>PC adjustment for landscape metal works and softscape</t>
  </si>
  <si>
    <t>SIS increase (BGM speakers/tablets etc) &amp; Creation Gulf</t>
  </si>
  <si>
    <t>Pc adjustment for granite and replacement of cobble stone with solid granite in zones (strips). E/O for L29 cabanas</t>
  </si>
  <si>
    <t>ADDENDUM 2
INSTRUCTED AMOUNT</t>
  </si>
  <si>
    <t>AWARDED AFTER ADDENDUM 2</t>
  </si>
  <si>
    <t>REVISED CONTRACT AMOUNT</t>
  </si>
  <si>
    <t>VARIATIONS 
ADDENDUM 2</t>
  </si>
  <si>
    <t xml:space="preserve">FINAL ESTIMATED PACKAGE SUM </t>
  </si>
  <si>
    <t>ADD : MOS</t>
  </si>
  <si>
    <t>No</t>
  </si>
  <si>
    <t>Hotel Component</t>
  </si>
  <si>
    <t>Residence Component</t>
  </si>
  <si>
    <t>Retail Component</t>
  </si>
  <si>
    <t>Payment Certificate No. 49</t>
  </si>
  <si>
    <t>FINAL ESTIMATED PACKAGE SUM</t>
  </si>
  <si>
    <t>Hotel</t>
  </si>
  <si>
    <t>Resident</t>
  </si>
  <si>
    <t>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</si>
</sst>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#,##0_);\(#,##0\);&quot;-  &quot;;&quot; &quot;@"/>
    <numFmt numFmtId="168" formatCode="[$-409]d\-mmm\-yy;@"/>
    <numFmt numFmtId="169" formatCode="[$-409]d\-mmm\-yyyy;@"/>
    <numFmt numFmtId="170" formatCode="[$-409]d/mmm/yyyy;@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Kabel Bk BT"/>
      <family val="2"/>
    </font>
    <font>
      <b/>
      <sz val="14"/>
      <color theme="1"/>
      <name val="Kabel Bk BT"/>
      <family val="2"/>
    </font>
    <font>
      <sz val="10"/>
      <color theme="1"/>
      <name val="Kabel Bk BT"/>
      <family val="2"/>
    </font>
    <font>
      <b/>
      <sz val="10"/>
      <color theme="1"/>
      <name val="Kabel Bk BT"/>
      <family val="2"/>
    </font>
    <font>
      <b/>
      <sz val="12"/>
      <color theme="0"/>
      <name val="Kabel Bk BT"/>
      <family val="2"/>
    </font>
    <font>
      <b/>
      <sz val="10"/>
      <color theme="0"/>
      <name val="Kabel Bk BT"/>
      <family val="2"/>
    </font>
    <font>
      <b/>
      <sz val="10"/>
      <color theme="1"/>
      <name val="Kabel Bk BT"/>
      <family val="2"/>
    </font>
    <font>
      <b/>
      <u/>
      <sz val="10"/>
      <color theme="1"/>
      <name val="Kabel Bk BT"/>
      <family val="2"/>
    </font>
    <font>
      <b/>
      <sz val="10"/>
      <color rgb="FFFF0000"/>
      <name val="Kabel Bk BT"/>
      <family val="2"/>
    </font>
    <font>
      <sz val="10"/>
      <name val="Kabel Bk BT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0"/>
      <name val="Kabel Bk BT"/>
      <family val="2"/>
    </font>
    <font>
      <sz val="10"/>
      <color rgb="FFFF0000"/>
      <name val="Kabel Bk BT"/>
      <family val="2"/>
    </font>
    <font>
      <sz val="11"/>
      <color rgb="FFFF0000"/>
      <name val="Calibri"/>
      <family val="2"/>
      <scheme val="minor"/>
    </font>
    <font>
      <b/>
      <u val="singleAccounting"/>
      <sz val="10"/>
      <name val="Kabel Bk BT"/>
      <family val="2"/>
    </font>
    <font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8"/>
      <color theme="1"/>
      <name val="Calibri"/>
      <family val="2"/>
      <scheme val="minor"/>
    </font>
    <font>
      <sz val="11"/>
      <name val="Ariel"/>
    </font>
    <font>
      <b/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theme="1"/>
      <name val="Arial"/>
      <family val="2"/>
    </font>
    <font>
      <sz val="14"/>
      <name val="Ariel"/>
    </font>
    <font>
      <sz val="18"/>
      <color theme="1"/>
      <name val="Arial"/>
      <family val="2"/>
    </font>
    <font>
      <sz val="11"/>
      <name val="Calibri"/>
      <family val="2"/>
      <scheme val="minor"/>
    </font>
    <font>
      <b/>
      <u/>
      <sz val="24"/>
      <color rgb="FFFF0000"/>
      <name val="Calibri"/>
      <family val="2"/>
      <scheme val="minor"/>
    </font>
    <font>
      <b/>
      <u/>
      <sz val="24"/>
      <color rgb="FF0000CC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name val="Times New Roman"/>
      <family val="1"/>
    </font>
    <font>
      <sz val="18"/>
      <name val="Ariel"/>
    </font>
    <font>
      <sz val="18"/>
      <name val="Arial"/>
      <family val="2"/>
    </font>
    <font>
      <sz val="18"/>
      <name val="Calibri"/>
      <family val="2"/>
      <scheme val="minor"/>
    </font>
    <font>
      <sz val="18"/>
      <color rgb="FFFF0000"/>
      <name val="Ariel"/>
    </font>
    <font>
      <sz val="18"/>
      <color rgb="FFFF0000"/>
      <name val="Arial"/>
      <family val="2"/>
    </font>
    <font>
      <sz val="18"/>
      <color rgb="FF333333"/>
      <name val="Arial"/>
      <family val="2"/>
    </font>
    <font>
      <sz val="16"/>
      <color theme="1"/>
      <name val="Calibri"/>
      <family val="2"/>
      <scheme val="minor"/>
    </font>
    <font>
      <sz val="16"/>
      <name val="Ariel"/>
    </font>
    <font>
      <b/>
      <sz val="18"/>
      <color theme="1"/>
      <name val="Times New Roman"/>
      <family val="1"/>
    </font>
    <font>
      <sz val="12"/>
      <color theme="1"/>
      <name val="Kabel Bk BT"/>
      <family val="2"/>
    </font>
    <font>
      <vertAlign val="superscript"/>
      <sz val="7"/>
      <color theme="1"/>
      <name val="Kabel Bk BT"/>
      <family val="2"/>
    </font>
    <font>
      <b/>
      <sz val="12"/>
      <color theme="1"/>
      <name val="Kabel Bk BT"/>
      <family val="2"/>
    </font>
    <font>
      <sz val="10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1"/>
      <name val="Arial "/>
    </font>
    <font>
      <b/>
      <sz val="10"/>
      <name val="Kabel Bk BT"/>
      <family val="2"/>
    </font>
    <font>
      <sz val="10"/>
      <color theme="1"/>
      <name val="Kabel Bk BT"/>
    </font>
    <font>
      <sz val="10"/>
      <name val="Kabel Bk BT"/>
    </font>
    <font>
      <b/>
      <sz val="10"/>
      <name val="Kabel Bk BT"/>
    </font>
  </fonts>
  <fills count="4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588E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</fills>
  <borders count="9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double">
        <color indexed="64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auto="1"/>
      </right>
      <top/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double">
        <color auto="1"/>
      </bottom>
      <diagonal/>
    </border>
    <border>
      <left/>
      <right style="medium">
        <color indexed="64"/>
      </right>
      <top style="medium">
        <color auto="1"/>
      </top>
      <bottom style="double">
        <color auto="1"/>
      </bottom>
      <diagonal/>
    </border>
    <border>
      <left/>
      <right/>
      <top style="double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  <xf numFmtId="167" fontId="1" fillId="0" borderId="0" applyFont="0" applyFill="0" applyBorder="0" applyProtection="0">
      <alignment vertical="top"/>
    </xf>
    <xf numFmtId="43" fontId="1" fillId="0" borderId="0" applyFont="0" applyFill="0" applyBorder="0" applyAlignment="0" applyProtection="0"/>
    <xf numFmtId="0" fontId="65" fillId="0" borderId="0"/>
    <xf numFmtId="0" fontId="69" fillId="0" borderId="0"/>
    <xf numFmtId="43" fontId="65" fillId="0" borderId="0" applyFont="0" applyFill="0" applyBorder="0" applyAlignment="0" applyProtection="0"/>
    <xf numFmtId="0" fontId="1" fillId="0" borderId="0"/>
    <xf numFmtId="0" fontId="65" fillId="0" borderId="0"/>
  </cellStyleXfs>
  <cellXfs count="10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43" fontId="3" fillId="0" borderId="0" xfId="1" applyFont="1" applyAlignment="1">
      <alignment vertical="top"/>
    </xf>
    <xf numFmtId="43" fontId="4" fillId="0" borderId="0" xfId="1" applyFont="1" applyAlignment="1">
      <alignment vertical="top"/>
    </xf>
    <xf numFmtId="165" fontId="4" fillId="0" borderId="0" xfId="3" applyNumberFormat="1" applyFont="1" applyAlignment="1">
      <alignment vertical="top"/>
    </xf>
    <xf numFmtId="43" fontId="5" fillId="0" borderId="0" xfId="1" applyFont="1" applyAlignment="1">
      <alignment vertical="top"/>
    </xf>
    <xf numFmtId="0" fontId="4" fillId="0" borderId="0" xfId="0" applyFont="1" applyAlignment="1">
      <alignment vertical="top"/>
    </xf>
    <xf numFmtId="9" fontId="4" fillId="0" borderId="0" xfId="2" applyFont="1" applyAlignment="1">
      <alignment horizontal="center" vertical="top"/>
    </xf>
    <xf numFmtId="43" fontId="4" fillId="0" borderId="0" xfId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165" fontId="4" fillId="0" borderId="0" xfId="3" applyNumberFormat="1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3" fontId="6" fillId="2" borderId="1" xfId="1" applyFont="1" applyFill="1" applyBorder="1" applyAlignment="1">
      <alignment horizontal="center" vertical="center"/>
    </xf>
    <xf numFmtId="43" fontId="6" fillId="2" borderId="1" xfId="1" applyFont="1" applyFill="1" applyBorder="1" applyAlignment="1">
      <alignment horizontal="center" vertical="center" wrapText="1"/>
    </xf>
    <xf numFmtId="165" fontId="6" fillId="2" borderId="1" xfId="3" applyNumberFormat="1" applyFont="1" applyFill="1" applyBorder="1" applyAlignment="1">
      <alignment horizontal="center" vertical="center" wrapText="1"/>
    </xf>
    <xf numFmtId="165" fontId="7" fillId="3" borderId="1" xfId="3" applyNumberFormat="1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indent="1"/>
    </xf>
    <xf numFmtId="43" fontId="4" fillId="0" borderId="1" xfId="1" applyFont="1" applyBorder="1" applyAlignment="1">
      <alignment horizontal="left" vertical="top" indent="1"/>
    </xf>
    <xf numFmtId="43" fontId="4" fillId="0" borderId="1" xfId="1" applyFont="1" applyFill="1" applyBorder="1" applyAlignment="1">
      <alignment vertical="top"/>
    </xf>
    <xf numFmtId="165" fontId="4" fillId="0" borderId="1" xfId="3" applyNumberFormat="1" applyFont="1" applyFill="1" applyBorder="1" applyAlignment="1">
      <alignment vertical="top"/>
    </xf>
    <xf numFmtId="165" fontId="4" fillId="0" borderId="1" xfId="3" applyNumberFormat="1" applyFont="1" applyBorder="1" applyAlignment="1">
      <alignment vertical="top"/>
    </xf>
    <xf numFmtId="9" fontId="4" fillId="0" borderId="1" xfId="2" applyFont="1" applyBorder="1" applyAlignment="1">
      <alignment horizontal="center" vertical="top"/>
    </xf>
    <xf numFmtId="165" fontId="8" fillId="5" borderId="1" xfId="3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top" indent="1"/>
    </xf>
    <xf numFmtId="0" fontId="4" fillId="0" borderId="0" xfId="0" applyFont="1" applyAlignment="1">
      <alignment horizontal="center" vertical="center"/>
    </xf>
    <xf numFmtId="9" fontId="5" fillId="0" borderId="0" xfId="2" applyFont="1" applyAlignment="1">
      <alignment vertical="top"/>
    </xf>
    <xf numFmtId="43" fontId="4" fillId="0" borderId="4" xfId="1" applyFont="1" applyFill="1" applyBorder="1" applyAlignment="1">
      <alignment vertical="center"/>
    </xf>
    <xf numFmtId="43" fontId="11" fillId="0" borderId="1" xfId="1" applyFont="1" applyFill="1" applyBorder="1" applyAlignment="1">
      <alignment vertical="top"/>
    </xf>
    <xf numFmtId="43" fontId="4" fillId="0" borderId="1" xfId="1" applyFont="1" applyBorder="1" applyAlignment="1">
      <alignment vertical="top"/>
    </xf>
    <xf numFmtId="43" fontId="10" fillId="0" borderId="0" xfId="1" applyFont="1" applyFill="1" applyAlignment="1">
      <alignment vertical="top"/>
    </xf>
    <xf numFmtId="9" fontId="4" fillId="0" borderId="0" xfId="2" applyFont="1" applyFill="1" applyAlignment="1">
      <alignment horizontal="center" vertical="top"/>
    </xf>
    <xf numFmtId="43" fontId="4" fillId="0" borderId="0" xfId="1" applyFont="1" applyFill="1" applyAlignment="1">
      <alignment vertical="top"/>
    </xf>
    <xf numFmtId="0" fontId="7" fillId="4" borderId="1" xfId="0" applyFont="1" applyFill="1" applyBorder="1" applyAlignment="1">
      <alignment horizontal="center" vertical="center"/>
    </xf>
    <xf numFmtId="43" fontId="7" fillId="4" borderId="1" xfId="1" applyFont="1" applyFill="1" applyBorder="1" applyAlignment="1">
      <alignment horizontal="left" vertical="top" indent="1"/>
    </xf>
    <xf numFmtId="43" fontId="7" fillId="4" borderId="1" xfId="1" applyFont="1" applyFill="1" applyBorder="1" applyAlignment="1">
      <alignment vertical="top"/>
    </xf>
    <xf numFmtId="0" fontId="5" fillId="4" borderId="1" xfId="0" applyFont="1" applyFill="1" applyBorder="1" applyAlignment="1">
      <alignment horizontal="left" vertical="top" indent="1"/>
    </xf>
    <xf numFmtId="0" fontId="8" fillId="4" borderId="1" xfId="0" applyFont="1" applyFill="1" applyBorder="1" applyAlignment="1">
      <alignment horizontal="center" vertical="center"/>
    </xf>
    <xf numFmtId="43" fontId="5" fillId="4" borderId="1" xfId="1" applyFont="1" applyFill="1" applyBorder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43" fontId="8" fillId="4" borderId="1" xfId="1" applyFont="1" applyFill="1" applyBorder="1" applyAlignment="1">
      <alignment horizontal="left" vertical="top" indent="1"/>
    </xf>
    <xf numFmtId="43" fontId="8" fillId="4" borderId="1" xfId="1" applyFont="1" applyFill="1" applyBorder="1" applyAlignment="1">
      <alignment vertical="top"/>
    </xf>
    <xf numFmtId="165" fontId="8" fillId="4" borderId="1" xfId="3" applyNumberFormat="1" applyFont="1" applyFill="1" applyBorder="1" applyAlignment="1">
      <alignment vertical="top"/>
    </xf>
    <xf numFmtId="9" fontId="8" fillId="4" borderId="1" xfId="2" applyFont="1" applyFill="1" applyBorder="1" applyAlignment="1">
      <alignment horizontal="left" vertical="center"/>
    </xf>
    <xf numFmtId="9" fontId="8" fillId="0" borderId="1" xfId="2" applyFont="1" applyFill="1" applyBorder="1" applyAlignment="1">
      <alignment horizontal="left" vertical="center"/>
    </xf>
    <xf numFmtId="43" fontId="7" fillId="6" borderId="1" xfId="1" applyFont="1" applyFill="1" applyBorder="1" applyAlignment="1">
      <alignment vertical="top"/>
    </xf>
    <xf numFmtId="43" fontId="8" fillId="6" borderId="1" xfId="1" applyFont="1" applyFill="1" applyBorder="1" applyAlignment="1">
      <alignment vertical="top"/>
    </xf>
    <xf numFmtId="9" fontId="8" fillId="6" borderId="1" xfId="2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5" fillId="7" borderId="1" xfId="1" applyFont="1" applyFill="1" applyBorder="1" applyAlignment="1">
      <alignment vertical="top"/>
    </xf>
    <xf numFmtId="0" fontId="8" fillId="8" borderId="1" xfId="0" applyFont="1" applyFill="1" applyBorder="1" applyAlignment="1">
      <alignment horizontal="center" vertical="center"/>
    </xf>
    <xf numFmtId="43" fontId="5" fillId="8" borderId="1" xfId="1" applyFont="1" applyFill="1" applyBorder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43" fontId="8" fillId="8" borderId="1" xfId="1" applyFont="1" applyFill="1" applyBorder="1" applyAlignment="1">
      <alignment horizontal="left" vertical="top" indent="1"/>
    </xf>
    <xf numFmtId="43" fontId="8" fillId="8" borderId="1" xfId="1" applyFont="1" applyFill="1" applyBorder="1" applyAlignment="1">
      <alignment vertical="top"/>
    </xf>
    <xf numFmtId="165" fontId="8" fillId="8" borderId="1" xfId="3" applyNumberFormat="1" applyFont="1" applyFill="1" applyBorder="1" applyAlignment="1">
      <alignment vertical="top"/>
    </xf>
    <xf numFmtId="43" fontId="7" fillId="2" borderId="8" xfId="1" applyFont="1" applyFill="1" applyBorder="1" applyAlignment="1">
      <alignment horizontal="center" vertical="center" wrapText="1"/>
    </xf>
    <xf numFmtId="43" fontId="7" fillId="2" borderId="9" xfId="1" applyFont="1" applyFill="1" applyBorder="1" applyAlignment="1">
      <alignment horizontal="center" vertical="center" wrapText="1"/>
    </xf>
    <xf numFmtId="43" fontId="7" fillId="2" borderId="3" xfId="1" applyFont="1" applyFill="1" applyBorder="1" applyAlignment="1">
      <alignment horizontal="center" vertical="center" wrapText="1"/>
    </xf>
    <xf numFmtId="43" fontId="5" fillId="0" borderId="1" xfId="1" applyFont="1" applyFill="1" applyBorder="1" applyAlignment="1">
      <alignment vertical="top"/>
    </xf>
    <xf numFmtId="0" fontId="4" fillId="0" borderId="0" xfId="0" applyFont="1" applyAlignment="1">
      <alignment vertical="center"/>
    </xf>
    <xf numFmtId="165" fontId="7" fillId="2" borderId="1" xfId="3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top" indent="1"/>
    </xf>
    <xf numFmtId="43" fontId="7" fillId="2" borderId="1" xfId="1" applyFont="1" applyFill="1" applyBorder="1" applyAlignment="1">
      <alignment horizontal="left" vertical="top" indent="1"/>
    </xf>
    <xf numFmtId="43" fontId="7" fillId="2" borderId="1" xfId="1" applyFont="1" applyFill="1" applyBorder="1" applyAlignment="1">
      <alignment vertical="top"/>
    </xf>
    <xf numFmtId="43" fontId="7" fillId="2" borderId="1" xfId="1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43" fontId="7" fillId="2" borderId="1" xfId="1" applyFont="1" applyFill="1" applyBorder="1" applyAlignment="1">
      <alignment horizontal="left" vertical="center"/>
    </xf>
    <xf numFmtId="43" fontId="7" fillId="2" borderId="1" xfId="1" applyFont="1" applyFill="1" applyBorder="1" applyAlignment="1">
      <alignment vertical="center"/>
    </xf>
    <xf numFmtId="9" fontId="7" fillId="2" borderId="1" xfId="2" applyFont="1" applyFill="1" applyBorder="1" applyAlignment="1">
      <alignment horizontal="center" vertical="center"/>
    </xf>
    <xf numFmtId="43" fontId="5" fillId="9" borderId="1" xfId="1" applyFont="1" applyFill="1" applyBorder="1" applyAlignment="1">
      <alignment vertical="top"/>
    </xf>
    <xf numFmtId="43" fontId="5" fillId="10" borderId="0" xfId="1" applyFont="1" applyFill="1" applyAlignment="1">
      <alignment vertical="top"/>
    </xf>
    <xf numFmtId="43" fontId="4" fillId="0" borderId="1" xfId="1" applyFont="1" applyFill="1" applyBorder="1" applyAlignment="1">
      <alignment horizontal="left" vertical="top" indent="1"/>
    </xf>
    <xf numFmtId="0" fontId="4" fillId="11" borderId="1" xfId="0" applyFont="1" applyFill="1" applyBorder="1" applyAlignment="1">
      <alignment horizontal="center" vertical="center"/>
    </xf>
    <xf numFmtId="43" fontId="4" fillId="12" borderId="1" xfId="1" applyFont="1" applyFill="1" applyBorder="1" applyAlignment="1">
      <alignment horizontal="left" vertical="top" indent="1"/>
    </xf>
    <xf numFmtId="43" fontId="5" fillId="0" borderId="0" xfId="1" applyFont="1" applyAlignment="1">
      <alignment horizontal="left"/>
    </xf>
    <xf numFmtId="43" fontId="4" fillId="13" borderId="1" xfId="1" applyFont="1" applyFill="1" applyBorder="1" applyAlignment="1">
      <alignment horizontal="left" vertical="top" indent="1"/>
    </xf>
    <xf numFmtId="43" fontId="4" fillId="14" borderId="1" xfId="1" applyFont="1" applyFill="1" applyBorder="1" applyAlignment="1">
      <alignment horizontal="left" vertical="top" indent="1"/>
    </xf>
    <xf numFmtId="43" fontId="4" fillId="6" borderId="1" xfId="1" applyFont="1" applyFill="1" applyBorder="1" applyAlignment="1">
      <alignment horizontal="left" vertical="top" indent="1"/>
    </xf>
    <xf numFmtId="43" fontId="4" fillId="15" borderId="1" xfId="1" applyFont="1" applyFill="1" applyBorder="1" applyAlignment="1">
      <alignment horizontal="left" vertical="top" indent="1"/>
    </xf>
    <xf numFmtId="43" fontId="4" fillId="11" borderId="1" xfId="1" applyFont="1" applyFill="1" applyBorder="1" applyAlignment="1">
      <alignment horizontal="left" vertical="top" indent="1"/>
    </xf>
    <xf numFmtId="43" fontId="4" fillId="16" borderId="1" xfId="1" applyFont="1" applyFill="1" applyBorder="1" applyAlignment="1">
      <alignment horizontal="left" vertical="top" indent="1"/>
    </xf>
    <xf numFmtId="43" fontId="4" fillId="17" borderId="1" xfId="1" applyFont="1" applyFill="1" applyBorder="1" applyAlignment="1">
      <alignment horizontal="left" vertical="top" indent="1"/>
    </xf>
    <xf numFmtId="43" fontId="4" fillId="10" borderId="1" xfId="1" applyFont="1" applyFill="1" applyBorder="1" applyAlignment="1">
      <alignment horizontal="left" vertical="top" indent="1"/>
    </xf>
    <xf numFmtId="43" fontId="4" fillId="10" borderId="0" xfId="1" applyFont="1" applyFill="1" applyAlignment="1">
      <alignment vertical="top"/>
    </xf>
    <xf numFmtId="43" fontId="15" fillId="18" borderId="1" xfId="1" applyFont="1" applyFill="1" applyBorder="1" applyAlignment="1">
      <alignment horizontal="left" vertical="top" indent="1"/>
    </xf>
    <xf numFmtId="43" fontId="4" fillId="19" borderId="1" xfId="1" applyFont="1" applyFill="1" applyBorder="1" applyAlignment="1">
      <alignment horizontal="left" vertical="top" indent="1"/>
    </xf>
    <xf numFmtId="43" fontId="15" fillId="20" borderId="1" xfId="1" applyFont="1" applyFill="1" applyBorder="1" applyAlignment="1">
      <alignment horizontal="left" vertical="top" indent="1"/>
    </xf>
    <xf numFmtId="43" fontId="15" fillId="21" borderId="1" xfId="1" applyFont="1" applyFill="1" applyBorder="1" applyAlignment="1">
      <alignment horizontal="left" vertical="top" indent="1"/>
    </xf>
    <xf numFmtId="43" fontId="15" fillId="22" borderId="1" xfId="1" applyFont="1" applyFill="1" applyBorder="1" applyAlignment="1">
      <alignment horizontal="left" vertical="top" indent="1"/>
    </xf>
    <xf numFmtId="43" fontId="15" fillId="2" borderId="1" xfId="1" applyFont="1" applyFill="1" applyBorder="1" applyAlignment="1">
      <alignment horizontal="left" vertical="top" indent="1"/>
    </xf>
    <xf numFmtId="43" fontId="15" fillId="23" borderId="1" xfId="1" applyFont="1" applyFill="1" applyBorder="1" applyAlignment="1">
      <alignment horizontal="left" vertical="top" indent="1"/>
    </xf>
    <xf numFmtId="43" fontId="15" fillId="24" borderId="1" xfId="1" applyFont="1" applyFill="1" applyBorder="1" applyAlignment="1">
      <alignment horizontal="left" vertical="top" indent="1"/>
    </xf>
    <xf numFmtId="43" fontId="15" fillId="25" borderId="1" xfId="1" applyFont="1" applyFill="1" applyBorder="1" applyAlignment="1">
      <alignment horizontal="left" vertical="top" indent="1"/>
    </xf>
    <xf numFmtId="43" fontId="4" fillId="0" borderId="1" xfId="1" applyFont="1" applyBorder="1" applyAlignment="1">
      <alignment horizontal="right" vertical="top" indent="1"/>
    </xf>
    <xf numFmtId="43" fontId="16" fillId="26" borderId="1" xfId="1" applyFont="1" applyFill="1" applyBorder="1" applyAlignment="1">
      <alignment horizontal="left" vertical="top" indent="1"/>
    </xf>
    <xf numFmtId="43" fontId="4" fillId="27" borderId="1" xfId="1" applyFont="1" applyFill="1" applyBorder="1" applyAlignment="1">
      <alignment horizontal="left" vertical="top" indent="1"/>
    </xf>
    <xf numFmtId="43" fontId="4" fillId="11" borderId="1" xfId="1" applyFont="1" applyFill="1" applyBorder="1" applyAlignment="1">
      <alignment vertical="top"/>
    </xf>
    <xf numFmtId="43" fontId="5" fillId="11" borderId="0" xfId="1" applyFont="1" applyFill="1" applyAlignment="1">
      <alignment vertical="top"/>
    </xf>
    <xf numFmtId="43" fontId="18" fillId="11" borderId="0" xfId="1" applyFont="1" applyFill="1" applyAlignment="1">
      <alignment vertical="top"/>
    </xf>
    <xf numFmtId="43" fontId="10" fillId="10" borderId="0" xfId="1" applyFont="1" applyFill="1" applyAlignment="1">
      <alignment vertical="top"/>
    </xf>
    <xf numFmtId="0" fontId="14" fillId="0" borderId="0" xfId="4" applyAlignment="1">
      <alignment horizontal="center"/>
    </xf>
    <xf numFmtId="0" fontId="19" fillId="0" borderId="0" xfId="4" applyFont="1" applyAlignment="1">
      <alignment horizontal="left"/>
    </xf>
    <xf numFmtId="0" fontId="14" fillId="0" borderId="0" xfId="4"/>
    <xf numFmtId="0" fontId="21" fillId="28" borderId="16" xfId="4" applyFont="1" applyFill="1" applyBorder="1" applyAlignment="1">
      <alignment horizontal="center" vertical="center" wrapText="1"/>
    </xf>
    <xf numFmtId="0" fontId="20" fillId="0" borderId="13" xfId="4" applyFont="1" applyBorder="1" applyAlignment="1">
      <alignment horizontal="center" vertical="center" wrapText="1"/>
    </xf>
    <xf numFmtId="0" fontId="20" fillId="0" borderId="18" xfId="4" applyFont="1" applyBorder="1" applyAlignment="1">
      <alignment horizontal="center" vertical="center" wrapText="1"/>
    </xf>
    <xf numFmtId="0" fontId="20" fillId="30" borderId="17" xfId="4" applyFont="1" applyFill="1" applyBorder="1" applyAlignment="1">
      <alignment horizontal="center" vertical="center" wrapText="1"/>
    </xf>
    <xf numFmtId="0" fontId="20" fillId="28" borderId="17" xfId="4" applyFont="1" applyFill="1" applyBorder="1" applyAlignment="1">
      <alignment horizontal="center" vertical="center" wrapText="1"/>
    </xf>
    <xf numFmtId="0" fontId="20" fillId="12" borderId="17" xfId="4" applyFont="1" applyFill="1" applyBorder="1" applyAlignment="1">
      <alignment horizontal="center" vertical="center" wrapText="1"/>
    </xf>
    <xf numFmtId="0" fontId="20" fillId="0" borderId="17" xfId="4" applyFont="1" applyBorder="1" applyAlignment="1">
      <alignment horizontal="center" vertical="center" wrapText="1"/>
    </xf>
    <xf numFmtId="0" fontId="20" fillId="13" borderId="17" xfId="4" applyFont="1" applyFill="1" applyBorder="1" applyAlignment="1">
      <alignment horizontal="center" vertical="center" wrapText="1"/>
    </xf>
    <xf numFmtId="0" fontId="20" fillId="0" borderId="0" xfId="4" applyFont="1" applyAlignment="1">
      <alignment horizontal="center" vertical="center" wrapText="1"/>
    </xf>
    <xf numFmtId="0" fontId="1" fillId="0" borderId="19" xfId="4" applyFont="1" applyBorder="1" applyAlignment="1">
      <alignment horizontal="center" vertical="center" wrapText="1"/>
    </xf>
    <xf numFmtId="0" fontId="0" fillId="0" borderId="3" xfId="4" applyFont="1" applyBorder="1" applyAlignment="1">
      <alignment vertical="center" wrapText="1"/>
    </xf>
    <xf numFmtId="43" fontId="23" fillId="0" borderId="7" xfId="1" applyFont="1" applyFill="1" applyBorder="1" applyAlignment="1">
      <alignment horizontal="center" vertical="center" wrapText="1"/>
    </xf>
    <xf numFmtId="43" fontId="14" fillId="0" borderId="19" xfId="4" applyNumberFormat="1" applyBorder="1" applyAlignment="1">
      <alignment vertical="center"/>
    </xf>
    <xf numFmtId="43" fontId="14" fillId="30" borderId="19" xfId="4" applyNumberFormat="1" applyFill="1" applyBorder="1" applyAlignment="1">
      <alignment vertical="center"/>
    </xf>
    <xf numFmtId="43" fontId="14" fillId="31" borderId="19" xfId="4" applyNumberFormat="1" applyFill="1" applyBorder="1" applyAlignment="1">
      <alignment vertical="center"/>
    </xf>
    <xf numFmtId="43" fontId="24" fillId="0" borderId="19" xfId="4" applyNumberFormat="1" applyFont="1" applyBorder="1" applyAlignment="1">
      <alignment vertical="center"/>
    </xf>
    <xf numFmtId="43" fontId="14" fillId="13" borderId="20" xfId="4" applyNumberFormat="1" applyFill="1" applyBorder="1" applyAlignment="1">
      <alignment vertical="center"/>
    </xf>
    <xf numFmtId="43" fontId="14" fillId="0" borderId="19" xfId="4" applyNumberFormat="1" applyBorder="1" applyAlignment="1">
      <alignment horizontal="center" vertical="center" wrapText="1"/>
    </xf>
    <xf numFmtId="43" fontId="25" fillId="13" borderId="19" xfId="4" applyNumberFormat="1" applyFont="1" applyFill="1" applyBorder="1" applyAlignment="1">
      <alignment vertical="center"/>
    </xf>
    <xf numFmtId="43" fontId="25" fillId="0" borderId="0" xfId="4" applyNumberFormat="1" applyFont="1" applyAlignment="1">
      <alignment vertical="center"/>
    </xf>
    <xf numFmtId="0" fontId="1" fillId="0" borderId="3" xfId="4" applyFont="1" applyBorder="1" applyAlignment="1">
      <alignment vertical="center" wrapText="1"/>
    </xf>
    <xf numFmtId="43" fontId="14" fillId="0" borderId="2" xfId="4" applyNumberFormat="1" applyBorder="1" applyAlignment="1">
      <alignment vertical="center"/>
    </xf>
    <xf numFmtId="43" fontId="25" fillId="28" borderId="19" xfId="4" applyNumberFormat="1" applyFont="1" applyFill="1" applyBorder="1" applyAlignment="1">
      <alignment vertical="center"/>
    </xf>
    <xf numFmtId="43" fontId="25" fillId="13" borderId="20" xfId="4" applyNumberFormat="1" applyFont="1" applyFill="1" applyBorder="1" applyAlignment="1">
      <alignment vertical="center"/>
    </xf>
    <xf numFmtId="0" fontId="17" fillId="0" borderId="19" xfId="4" applyFont="1" applyBorder="1" applyAlignment="1">
      <alignment horizontal="center" vertical="center" wrapText="1"/>
    </xf>
    <xf numFmtId="0" fontId="17" fillId="0" borderId="3" xfId="4" applyFont="1" applyBorder="1" applyAlignment="1">
      <alignment vertical="center" wrapText="1"/>
    </xf>
    <xf numFmtId="43" fontId="14" fillId="0" borderId="0" xfId="4" applyNumberFormat="1" applyAlignment="1">
      <alignment vertical="center"/>
    </xf>
    <xf numFmtId="43" fontId="14" fillId="0" borderId="21" xfId="4" applyNumberFormat="1" applyBorder="1" applyAlignment="1">
      <alignment vertical="center"/>
    </xf>
    <xf numFmtId="43" fontId="14" fillId="28" borderId="19" xfId="4" applyNumberFormat="1" applyFill="1" applyBorder="1" applyAlignment="1">
      <alignment vertical="center"/>
    </xf>
    <xf numFmtId="43" fontId="26" fillId="13" borderId="20" xfId="4" applyNumberFormat="1" applyFont="1" applyFill="1" applyBorder="1" applyAlignment="1">
      <alignment horizontal="center" vertical="center" wrapText="1"/>
    </xf>
    <xf numFmtId="43" fontId="25" fillId="17" borderId="19" xfId="4" applyNumberFormat="1" applyFont="1" applyFill="1" applyBorder="1" applyAlignment="1">
      <alignment vertical="center"/>
    </xf>
    <xf numFmtId="43" fontId="14" fillId="0" borderId="0" xfId="1" applyFont="1"/>
    <xf numFmtId="0" fontId="0" fillId="0" borderId="22" xfId="4" applyFont="1" applyBorder="1" applyAlignment="1">
      <alignment vertical="center" wrapText="1"/>
    </xf>
    <xf numFmtId="43" fontId="14" fillId="13" borderId="23" xfId="4" applyNumberFormat="1" applyFill="1" applyBorder="1" applyAlignment="1">
      <alignment vertical="center"/>
    </xf>
    <xf numFmtId="0" fontId="1" fillId="0" borderId="1" xfId="4" applyFont="1" applyBorder="1" applyAlignment="1">
      <alignment vertical="center" wrapText="1"/>
    </xf>
    <xf numFmtId="0" fontId="17" fillId="0" borderId="1" xfId="4" applyFont="1" applyBorder="1" applyAlignment="1">
      <alignment vertical="center" wrapText="1"/>
    </xf>
    <xf numFmtId="0" fontId="1" fillId="0" borderId="24" xfId="4" applyFont="1" applyBorder="1" applyAlignment="1">
      <alignment vertical="center" wrapText="1"/>
    </xf>
    <xf numFmtId="43" fontId="14" fillId="0" borderId="0" xfId="4" applyNumberFormat="1"/>
    <xf numFmtId="43" fontId="14" fillId="0" borderId="25" xfId="4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14" fillId="0" borderId="2" xfId="4" applyBorder="1"/>
    <xf numFmtId="43" fontId="14" fillId="0" borderId="19" xfId="4" applyNumberFormat="1" applyBorder="1"/>
    <xf numFmtId="0" fontId="0" fillId="0" borderId="19" xfId="4" applyFont="1" applyBorder="1" applyAlignment="1">
      <alignment horizontal="center" vertical="center" wrapText="1"/>
    </xf>
    <xf numFmtId="0" fontId="14" fillId="0" borderId="7" xfId="4" applyBorder="1"/>
    <xf numFmtId="0" fontId="1" fillId="0" borderId="19" xfId="4" applyFont="1" applyBorder="1" applyAlignment="1">
      <alignment vertical="center" wrapText="1"/>
    </xf>
    <xf numFmtId="0" fontId="14" fillId="0" borderId="26" xfId="4" applyBorder="1"/>
    <xf numFmtId="43" fontId="14" fillId="28" borderId="19" xfId="4" applyNumberFormat="1" applyFill="1" applyBorder="1"/>
    <xf numFmtId="0" fontId="14" fillId="0" borderId="27" xfId="4" applyBorder="1"/>
    <xf numFmtId="43" fontId="14" fillId="0" borderId="21" xfId="4" applyNumberFormat="1" applyBorder="1"/>
    <xf numFmtId="0" fontId="14" fillId="0" borderId="28" xfId="4" applyBorder="1"/>
    <xf numFmtId="0" fontId="14" fillId="0" borderId="21" xfId="4" applyBorder="1"/>
    <xf numFmtId="0" fontId="14" fillId="0" borderId="21" xfId="4" applyBorder="1" applyAlignment="1">
      <alignment horizontal="center"/>
    </xf>
    <xf numFmtId="43" fontId="25" fillId="13" borderId="29" xfId="4" applyNumberFormat="1" applyFont="1" applyFill="1" applyBorder="1" applyAlignment="1">
      <alignment vertical="center"/>
    </xf>
    <xf numFmtId="43" fontId="14" fillId="0" borderId="30" xfId="4" applyNumberFormat="1" applyBorder="1" applyAlignment="1">
      <alignment vertical="center"/>
    </xf>
    <xf numFmtId="43" fontId="25" fillId="13" borderId="30" xfId="4" applyNumberFormat="1" applyFont="1" applyFill="1" applyBorder="1" applyAlignment="1">
      <alignment vertical="center"/>
    </xf>
    <xf numFmtId="43" fontId="14" fillId="0" borderId="17" xfId="4" applyNumberFormat="1" applyBorder="1" applyAlignment="1">
      <alignment vertical="center"/>
    </xf>
    <xf numFmtId="43" fontId="20" fillId="0" borderId="12" xfId="4" applyNumberFormat="1" applyFont="1" applyBorder="1" applyAlignment="1">
      <alignment vertical="center"/>
    </xf>
    <xf numFmtId="43" fontId="20" fillId="0" borderId="31" xfId="4" applyNumberFormat="1" applyFont="1" applyBorder="1" applyAlignment="1">
      <alignment vertical="center"/>
    </xf>
    <xf numFmtId="43" fontId="20" fillId="30" borderId="31" xfId="4" applyNumberFormat="1" applyFont="1" applyFill="1" applyBorder="1" applyAlignment="1">
      <alignment vertical="center"/>
    </xf>
    <xf numFmtId="43" fontId="20" fillId="28" borderId="18" xfId="4" applyNumberFormat="1" applyFont="1" applyFill="1" applyBorder="1" applyAlignment="1">
      <alignment vertical="center"/>
    </xf>
    <xf numFmtId="43" fontId="20" fillId="0" borderId="18" xfId="4" applyNumberFormat="1" applyFont="1" applyBorder="1" applyAlignment="1">
      <alignment vertical="center"/>
    </xf>
    <xf numFmtId="43" fontId="20" fillId="13" borderId="18" xfId="4" applyNumberFormat="1" applyFont="1" applyFill="1" applyBorder="1" applyAlignment="1">
      <alignment vertical="center"/>
    </xf>
    <xf numFmtId="43" fontId="20" fillId="0" borderId="18" xfId="4" applyNumberFormat="1" applyFont="1" applyBorder="1"/>
    <xf numFmtId="43" fontId="20" fillId="0" borderId="13" xfId="4" applyNumberFormat="1" applyFont="1" applyBorder="1" applyAlignment="1">
      <alignment vertical="center"/>
    </xf>
    <xf numFmtId="43" fontId="20" fillId="31" borderId="18" xfId="4" applyNumberFormat="1" applyFont="1" applyFill="1" applyBorder="1" applyAlignment="1">
      <alignment vertical="center"/>
    </xf>
    <xf numFmtId="0" fontId="20" fillId="0" borderId="0" xfId="4" applyFont="1"/>
    <xf numFmtId="0" fontId="20" fillId="17" borderId="0" xfId="4" applyFont="1" applyFill="1"/>
    <xf numFmtId="43" fontId="20" fillId="0" borderId="0" xfId="4" applyNumberFormat="1" applyFont="1"/>
    <xf numFmtId="40" fontId="20" fillId="0" borderId="0" xfId="4" applyNumberFormat="1" applyFont="1"/>
    <xf numFmtId="43" fontId="24" fillId="10" borderId="19" xfId="4" applyNumberFormat="1" applyFont="1" applyFill="1" applyBorder="1" applyAlignment="1">
      <alignment vertical="center"/>
    </xf>
    <xf numFmtId="3" fontId="14" fillId="10" borderId="0" xfId="4" applyNumberFormat="1" applyFill="1"/>
    <xf numFmtId="43" fontId="5" fillId="0" borderId="0" xfId="1" applyFont="1" applyFill="1" applyAlignment="1">
      <alignment vertical="top"/>
    </xf>
    <xf numFmtId="43" fontId="4" fillId="4" borderId="1" xfId="1" applyFont="1" applyFill="1" applyBorder="1" applyAlignment="1">
      <alignment vertical="top"/>
    </xf>
    <xf numFmtId="43" fontId="4" fillId="8" borderId="1" xfId="1" applyFont="1" applyFill="1" applyBorder="1" applyAlignment="1">
      <alignment vertical="top"/>
    </xf>
    <xf numFmtId="43" fontId="5" fillId="0" borderId="0" xfId="1" applyFont="1" applyAlignment="1">
      <alignment horizontal="center" vertical="top"/>
    </xf>
    <xf numFmtId="43" fontId="7" fillId="18" borderId="2" xfId="1" applyFont="1" applyFill="1" applyBorder="1" applyAlignment="1">
      <alignment horizontal="center" vertical="center" wrapText="1"/>
    </xf>
    <xf numFmtId="43" fontId="7" fillId="18" borderId="9" xfId="1" applyFont="1" applyFill="1" applyBorder="1" applyAlignment="1">
      <alignment horizontal="center" vertical="center" wrapText="1"/>
    </xf>
    <xf numFmtId="43" fontId="7" fillId="20" borderId="1" xfId="1" applyFont="1" applyFill="1" applyBorder="1" applyAlignment="1">
      <alignment vertical="top"/>
    </xf>
    <xf numFmtId="0" fontId="14" fillId="0" borderId="0" xfId="4" applyAlignment="1">
      <alignment horizontal="center" vertical="center"/>
    </xf>
    <xf numFmtId="0" fontId="20" fillId="0" borderId="0" xfId="4" applyFont="1" applyAlignment="1">
      <alignment horizontal="left" vertical="center"/>
    </xf>
    <xf numFmtId="166" fontId="14" fillId="0" borderId="0" xfId="2" applyNumberFormat="1" applyFont="1"/>
    <xf numFmtId="0" fontId="14" fillId="0" borderId="0" xfId="4" applyAlignment="1">
      <alignment horizontal="left" vertical="center"/>
    </xf>
    <xf numFmtId="43" fontId="14" fillId="10" borderId="0" xfId="1" applyFont="1" applyFill="1"/>
    <xf numFmtId="43" fontId="28" fillId="28" borderId="38" xfId="1" applyFont="1" applyFill="1" applyBorder="1" applyAlignment="1">
      <alignment horizontal="center" vertical="center" wrapText="1"/>
    </xf>
    <xf numFmtId="43" fontId="28" fillId="28" borderId="39" xfId="1" applyFont="1" applyFill="1" applyBorder="1" applyAlignment="1">
      <alignment horizontal="center" vertical="center" wrapText="1"/>
    </xf>
    <xf numFmtId="43" fontId="21" fillId="28" borderId="41" xfId="1" applyFont="1" applyFill="1" applyBorder="1" applyAlignment="1">
      <alignment horizontal="center" vertical="center" wrapText="1"/>
    </xf>
    <xf numFmtId="43" fontId="21" fillId="28" borderId="42" xfId="1" applyFont="1" applyFill="1" applyBorder="1" applyAlignment="1">
      <alignment horizontal="center" vertical="center" wrapText="1"/>
    </xf>
    <xf numFmtId="43" fontId="21" fillId="28" borderId="43" xfId="1" applyFont="1" applyFill="1" applyBorder="1" applyAlignment="1">
      <alignment horizontal="center" vertical="center" wrapText="1"/>
    </xf>
    <xf numFmtId="43" fontId="21" fillId="28" borderId="44" xfId="1" applyFont="1" applyFill="1" applyBorder="1" applyAlignment="1">
      <alignment horizontal="center" vertical="center" wrapText="1"/>
    </xf>
    <xf numFmtId="43" fontId="21" fillId="28" borderId="45" xfId="1" applyFont="1" applyFill="1" applyBorder="1" applyAlignment="1">
      <alignment horizontal="center" vertical="center" wrapText="1"/>
    </xf>
    <xf numFmtId="166" fontId="21" fillId="28" borderId="42" xfId="2" applyNumberFormat="1" applyFont="1" applyFill="1" applyBorder="1" applyAlignment="1">
      <alignment horizontal="center" vertical="center" wrapText="1"/>
    </xf>
    <xf numFmtId="43" fontId="21" fillId="28" borderId="3" xfId="1" applyFont="1" applyFill="1" applyBorder="1" applyAlignment="1">
      <alignment horizontal="center" vertical="center" wrapText="1"/>
    </xf>
    <xf numFmtId="43" fontId="21" fillId="28" borderId="1" xfId="1" applyFont="1" applyFill="1" applyBorder="1" applyAlignment="1">
      <alignment horizontal="center" vertical="center" wrapText="1"/>
    </xf>
    <xf numFmtId="43" fontId="21" fillId="28" borderId="48" xfId="1" applyFont="1" applyFill="1" applyBorder="1" applyAlignment="1">
      <alignment horizontal="center" vertical="center" wrapText="1"/>
    </xf>
    <xf numFmtId="43" fontId="21" fillId="28" borderId="49" xfId="1" applyFont="1" applyFill="1" applyBorder="1" applyAlignment="1">
      <alignment horizontal="center" vertical="center" wrapText="1"/>
    </xf>
    <xf numFmtId="43" fontId="29" fillId="28" borderId="50" xfId="1" applyFont="1" applyFill="1" applyBorder="1" applyAlignment="1">
      <alignment horizontal="center" vertical="center" wrapText="1"/>
    </xf>
    <xf numFmtId="43" fontId="29" fillId="28" borderId="3" xfId="1" applyFont="1" applyFill="1" applyBorder="1" applyAlignment="1">
      <alignment horizontal="center" vertical="center" wrapText="1"/>
    </xf>
    <xf numFmtId="166" fontId="29" fillId="28" borderId="1" xfId="2" applyNumberFormat="1" applyFont="1" applyFill="1" applyBorder="1" applyAlignment="1">
      <alignment horizontal="center" vertical="center" wrapText="1"/>
    </xf>
    <xf numFmtId="43" fontId="29" fillId="28" borderId="1" xfId="1" applyFont="1" applyFill="1" applyBorder="1" applyAlignment="1">
      <alignment horizontal="center" vertical="center" wrapText="1"/>
    </xf>
    <xf numFmtId="43" fontId="29" fillId="28" borderId="48" xfId="1" applyFont="1" applyFill="1" applyBorder="1" applyAlignment="1">
      <alignment horizontal="center" vertical="center" wrapText="1"/>
    </xf>
    <xf numFmtId="9" fontId="29" fillId="28" borderId="51" xfId="1" applyNumberFormat="1" applyFont="1" applyFill="1" applyBorder="1" applyAlignment="1">
      <alignment horizontal="center" vertical="center" wrapText="1"/>
    </xf>
    <xf numFmtId="43" fontId="29" fillId="28" borderId="7" xfId="1" applyFont="1" applyFill="1" applyBorder="1" applyAlignment="1">
      <alignment horizontal="center" vertical="center" wrapText="1"/>
    </xf>
    <xf numFmtId="43" fontId="29" fillId="28" borderId="52" xfId="1" applyFont="1" applyFill="1" applyBorder="1" applyAlignment="1">
      <alignment horizontal="center" vertical="center" wrapText="1"/>
    </xf>
    <xf numFmtId="0" fontId="1" fillId="29" borderId="2" xfId="4" applyFont="1" applyFill="1" applyBorder="1" applyAlignment="1">
      <alignment horizontal="center" vertical="center" wrapText="1"/>
    </xf>
    <xf numFmtId="0" fontId="1" fillId="0" borderId="50" xfId="4" applyFont="1" applyBorder="1" applyAlignment="1">
      <alignment horizontal="center" vertical="center" wrapText="1"/>
    </xf>
    <xf numFmtId="0" fontId="0" fillId="0" borderId="1" xfId="4" applyFont="1" applyBorder="1" applyAlignment="1">
      <alignment horizontal="center" vertical="center" wrapText="1"/>
    </xf>
    <xf numFmtId="4" fontId="23" fillId="0" borderId="2" xfId="4" applyNumberFormat="1" applyFont="1" applyBorder="1" applyAlignment="1">
      <alignment horizontal="right" vertical="center" wrapText="1"/>
    </xf>
    <xf numFmtId="43" fontId="23" fillId="0" borderId="3" xfId="1" applyFont="1" applyBorder="1" applyAlignment="1">
      <alignment horizontal="right" vertical="center" wrapText="1"/>
    </xf>
    <xf numFmtId="43" fontId="23" fillId="0" borderId="1" xfId="1" applyFont="1" applyBorder="1" applyAlignment="1">
      <alignment horizontal="right" vertical="center" wrapText="1"/>
    </xf>
    <xf numFmtId="43" fontId="23" fillId="0" borderId="48" xfId="1" applyFont="1" applyBorder="1" applyAlignment="1">
      <alignment horizontal="right" vertical="center" wrapText="1"/>
    </xf>
    <xf numFmtId="43" fontId="23" fillId="0" borderId="49" xfId="1" applyFont="1" applyBorder="1" applyAlignment="1">
      <alignment horizontal="right" vertical="center" wrapText="1"/>
    </xf>
    <xf numFmtId="43" fontId="23" fillId="0" borderId="50" xfId="1" applyFont="1" applyFill="1" applyBorder="1" applyAlignment="1">
      <alignment horizontal="right" vertical="center" wrapText="1"/>
    </xf>
    <xf numFmtId="43" fontId="23" fillId="0" borderId="1" xfId="1" applyFont="1" applyFill="1" applyBorder="1" applyAlignment="1">
      <alignment horizontal="right" vertical="center" wrapText="1"/>
    </xf>
    <xf numFmtId="166" fontId="23" fillId="0" borderId="1" xfId="2" applyNumberFormat="1" applyFont="1" applyFill="1" applyBorder="1" applyAlignment="1">
      <alignment horizontal="right" vertical="center" wrapText="1"/>
    </xf>
    <xf numFmtId="43" fontId="23" fillId="0" borderId="51" xfId="1" applyFont="1" applyBorder="1" applyAlignment="1">
      <alignment horizontal="right" vertical="center" wrapText="1"/>
    </xf>
    <xf numFmtId="43" fontId="23" fillId="0" borderId="7" xfId="1" applyFont="1" applyBorder="1" applyAlignment="1">
      <alignment horizontal="right" vertical="center" wrapText="1"/>
    </xf>
    <xf numFmtId="43" fontId="23" fillId="0" borderId="52" xfId="1" applyFont="1" applyFill="1" applyBorder="1" applyAlignment="1">
      <alignment horizontal="center" vertical="center" wrapText="1"/>
    </xf>
    <xf numFmtId="43" fontId="23" fillId="0" borderId="1" xfId="1" applyFont="1" applyFill="1" applyBorder="1" applyAlignment="1">
      <alignment horizontal="center" vertical="center" wrapText="1"/>
    </xf>
    <xf numFmtId="0" fontId="14" fillId="0" borderId="0" xfId="4" applyAlignment="1">
      <alignment vertical="center"/>
    </xf>
    <xf numFmtId="43" fontId="30" fillId="0" borderId="3" xfId="1" applyFont="1" applyBorder="1" applyAlignment="1">
      <alignment horizontal="right" vertical="center" wrapText="1"/>
    </xf>
    <xf numFmtId="0" fontId="1" fillId="32" borderId="2" xfId="4" applyFont="1" applyFill="1" applyBorder="1" applyAlignment="1">
      <alignment horizontal="center" vertical="center" wrapText="1"/>
    </xf>
    <xf numFmtId="0" fontId="0" fillId="0" borderId="1" xfId="4" applyFont="1" applyBorder="1" applyAlignment="1">
      <alignment vertical="center" wrapText="1"/>
    </xf>
    <xf numFmtId="43" fontId="0" fillId="0" borderId="3" xfId="1" applyFont="1" applyFill="1" applyBorder="1" applyAlignment="1">
      <alignment horizontal="left" vertical="center" wrapText="1"/>
    </xf>
    <xf numFmtId="0" fontId="0" fillId="0" borderId="50" xfId="4" applyFont="1" applyBorder="1" applyAlignment="1">
      <alignment horizontal="center" vertical="center" wrapText="1"/>
    </xf>
    <xf numFmtId="43" fontId="0" fillId="0" borderId="3" xfId="1" applyFont="1" applyBorder="1" applyAlignment="1">
      <alignment horizontal="left" vertical="center" wrapText="1"/>
    </xf>
    <xf numFmtId="43" fontId="23" fillId="0" borderId="48" xfId="1" applyFont="1" applyFill="1" applyBorder="1" applyAlignment="1">
      <alignment horizontal="right" vertical="center" wrapText="1"/>
    </xf>
    <xf numFmtId="43" fontId="23" fillId="0" borderId="49" xfId="1" applyFont="1" applyFill="1" applyBorder="1" applyAlignment="1">
      <alignment horizontal="right" vertical="center" wrapText="1"/>
    </xf>
    <xf numFmtId="0" fontId="1" fillId="0" borderId="1" xfId="4" applyFont="1" applyBorder="1" applyAlignment="1">
      <alignment horizontal="left" vertical="center" wrapText="1"/>
    </xf>
    <xf numFmtId="0" fontId="1" fillId="0" borderId="2" xfId="4" applyFont="1" applyBorder="1" applyAlignment="1">
      <alignment horizontal="center" vertical="center" wrapText="1"/>
    </xf>
    <xf numFmtId="0" fontId="31" fillId="0" borderId="1" xfId="4" applyFont="1" applyBorder="1" applyAlignment="1">
      <alignment horizontal="left" vertical="center" wrapText="1"/>
    </xf>
    <xf numFmtId="0" fontId="32" fillId="0" borderId="1" xfId="4" applyFont="1" applyBorder="1" applyAlignment="1">
      <alignment horizontal="center" vertical="center" wrapText="1"/>
    </xf>
    <xf numFmtId="0" fontId="1" fillId="22" borderId="2" xfId="4" applyFont="1" applyFill="1" applyBorder="1" applyAlignment="1">
      <alignment horizontal="center" vertical="center" wrapText="1"/>
    </xf>
    <xf numFmtId="0" fontId="0" fillId="0" borderId="1" xfId="4" applyFont="1" applyBorder="1" applyAlignment="1">
      <alignment horizontal="left" vertical="center"/>
    </xf>
    <xf numFmtId="0" fontId="1" fillId="31" borderId="2" xfId="4" applyFont="1" applyFill="1" applyBorder="1" applyAlignment="1">
      <alignment horizontal="center" vertical="center" wrapText="1"/>
    </xf>
    <xf numFmtId="43" fontId="30" fillId="0" borderId="3" xfId="1" applyFont="1" applyFill="1" applyBorder="1" applyAlignment="1">
      <alignment horizontal="right" vertical="center" wrapText="1"/>
    </xf>
    <xf numFmtId="0" fontId="0" fillId="0" borderId="1" xfId="4" applyFont="1" applyBorder="1" applyAlignment="1">
      <alignment horizontal="left" vertical="center" wrapText="1"/>
    </xf>
    <xf numFmtId="4" fontId="30" fillId="0" borderId="2" xfId="4" applyNumberFormat="1" applyFont="1" applyBorder="1" applyAlignment="1">
      <alignment vertical="center" wrapText="1"/>
    </xf>
    <xf numFmtId="43" fontId="30" fillId="0" borderId="3" xfId="1" applyFont="1" applyBorder="1" applyAlignment="1">
      <alignment vertical="center" wrapText="1"/>
    </xf>
    <xf numFmtId="0" fontId="0" fillId="33" borderId="2" xfId="4" applyFont="1" applyFill="1" applyBorder="1" applyAlignment="1">
      <alignment horizontal="center" vertical="center" wrapText="1"/>
    </xf>
    <xf numFmtId="0" fontId="1" fillId="0" borderId="1" xfId="4" applyFont="1" applyBorder="1" applyAlignment="1">
      <alignment vertical="center"/>
    </xf>
    <xf numFmtId="0" fontId="1" fillId="33" borderId="2" xfId="4" applyFont="1" applyFill="1" applyBorder="1" applyAlignment="1">
      <alignment horizontal="center" vertical="center" wrapText="1"/>
    </xf>
    <xf numFmtId="0" fontId="31" fillId="0" borderId="1" xfId="4" applyFont="1" applyBorder="1" applyAlignment="1">
      <alignment horizontal="center" vertical="center" wrapText="1"/>
    </xf>
    <xf numFmtId="43" fontId="23" fillId="0" borderId="3" xfId="1" applyFont="1" applyBorder="1" applyAlignment="1">
      <alignment vertical="center" wrapText="1"/>
    </xf>
    <xf numFmtId="0" fontId="33" fillId="0" borderId="1" xfId="0" applyFont="1" applyBorder="1" applyAlignment="1">
      <alignment horizontal="left" vertical="center" wrapText="1"/>
    </xf>
    <xf numFmtId="0" fontId="1" fillId="32" borderId="16" xfId="4" applyFont="1" applyFill="1" applyBorder="1" applyAlignment="1">
      <alignment horizontal="center" vertical="center" wrapText="1"/>
    </xf>
    <xf numFmtId="0" fontId="14" fillId="0" borderId="2" xfId="4" applyBorder="1" applyAlignment="1">
      <alignment horizontal="center" vertical="center"/>
    </xf>
    <xf numFmtId="0" fontId="14" fillId="0" borderId="50" xfId="4" applyBorder="1" applyAlignment="1">
      <alignment horizontal="center" vertical="center"/>
    </xf>
    <xf numFmtId="0" fontId="14" fillId="0" borderId="1" xfId="4" applyBorder="1" applyAlignment="1">
      <alignment vertical="center" wrapText="1"/>
    </xf>
    <xf numFmtId="0" fontId="14" fillId="0" borderId="1" xfId="4" applyBorder="1" applyAlignment="1">
      <alignment vertical="center"/>
    </xf>
    <xf numFmtId="0" fontId="14" fillId="0" borderId="1" xfId="4" applyBorder="1" applyAlignment="1">
      <alignment horizontal="center" vertical="center"/>
    </xf>
    <xf numFmtId="4" fontId="14" fillId="0" borderId="2" xfId="1" applyNumberFormat="1" applyFont="1" applyFill="1" applyBorder="1" applyAlignment="1">
      <alignment vertical="center"/>
    </xf>
    <xf numFmtId="43" fontId="14" fillId="0" borderId="3" xfId="1" applyFont="1" applyFill="1" applyBorder="1" applyAlignment="1">
      <alignment vertical="center"/>
    </xf>
    <xf numFmtId="0" fontId="20" fillId="0" borderId="50" xfId="4" applyFont="1" applyBorder="1" applyAlignment="1">
      <alignment horizontal="center"/>
    </xf>
    <xf numFmtId="0" fontId="13" fillId="0" borderId="1" xfId="4" applyFont="1" applyBorder="1" applyAlignment="1">
      <alignment horizontal="right"/>
    </xf>
    <xf numFmtId="0" fontId="14" fillId="0" borderId="1" xfId="4" applyBorder="1" applyAlignment="1">
      <alignment horizontal="center"/>
    </xf>
    <xf numFmtId="3" fontId="20" fillId="11" borderId="2" xfId="4" applyNumberFormat="1" applyFont="1" applyFill="1" applyBorder="1"/>
    <xf numFmtId="3" fontId="20" fillId="11" borderId="1" xfId="4" applyNumberFormat="1" applyFont="1" applyFill="1" applyBorder="1"/>
    <xf numFmtId="43" fontId="20" fillId="11" borderId="3" xfId="1" applyFont="1" applyFill="1" applyBorder="1"/>
    <xf numFmtId="43" fontId="20" fillId="11" borderId="1" xfId="1" applyFont="1" applyFill="1" applyBorder="1"/>
    <xf numFmtId="43" fontId="20" fillId="11" borderId="48" xfId="1" applyFont="1" applyFill="1" applyBorder="1"/>
    <xf numFmtId="43" fontId="20" fillId="11" borderId="49" xfId="1" applyFont="1" applyFill="1" applyBorder="1"/>
    <xf numFmtId="43" fontId="20" fillId="11" borderId="50" xfId="1" applyFont="1" applyFill="1" applyBorder="1"/>
    <xf numFmtId="166" fontId="20" fillId="11" borderId="1" xfId="2" applyNumberFormat="1" applyFont="1" applyFill="1" applyBorder="1"/>
    <xf numFmtId="43" fontId="20" fillId="11" borderId="52" xfId="1" applyFont="1" applyFill="1" applyBorder="1"/>
    <xf numFmtId="43" fontId="20" fillId="11" borderId="1" xfId="1" applyFont="1" applyFill="1" applyBorder="1" applyAlignment="1">
      <alignment horizontal="center" vertical="center"/>
    </xf>
    <xf numFmtId="0" fontId="1" fillId="33" borderId="2" xfId="4" applyFont="1" applyFill="1" applyBorder="1" applyAlignment="1">
      <alignment horizontal="center" vertical="top" wrapText="1"/>
    </xf>
    <xf numFmtId="0" fontId="1" fillId="0" borderId="50" xfId="4" applyFont="1" applyBorder="1" applyAlignment="1">
      <alignment horizontal="center" vertical="top" wrapText="1"/>
    </xf>
    <xf numFmtId="0" fontId="0" fillId="0" borderId="1" xfId="4" applyFont="1" applyBorder="1" applyAlignment="1">
      <alignment horizontal="left"/>
    </xf>
    <xf numFmtId="0" fontId="31" fillId="0" borderId="1" xfId="4" applyFont="1" applyBorder="1" applyAlignment="1">
      <alignment horizontal="left" vertical="top" wrapText="1"/>
    </xf>
    <xf numFmtId="0" fontId="0" fillId="0" borderId="1" xfId="4" applyFont="1" applyBorder="1" applyAlignment="1">
      <alignment horizontal="center" vertical="top" wrapText="1"/>
    </xf>
    <xf numFmtId="43" fontId="30" fillId="0" borderId="3" xfId="1" applyFont="1" applyBorder="1" applyAlignment="1">
      <alignment vertical="top" wrapText="1"/>
    </xf>
    <xf numFmtId="43" fontId="23" fillId="0" borderId="1" xfId="1" applyFont="1" applyBorder="1" applyAlignment="1">
      <alignment horizontal="right" vertical="top" wrapText="1"/>
    </xf>
    <xf numFmtId="43" fontId="23" fillId="0" borderId="48" xfId="1" applyFont="1" applyBorder="1" applyAlignment="1">
      <alignment horizontal="right" vertical="top" wrapText="1"/>
    </xf>
    <xf numFmtId="43" fontId="23" fillId="0" borderId="49" xfId="1" applyFont="1" applyBorder="1" applyAlignment="1">
      <alignment horizontal="right" vertical="top" wrapText="1"/>
    </xf>
    <xf numFmtId="43" fontId="23" fillId="0" borderId="50" xfId="1" applyFont="1" applyFill="1" applyBorder="1" applyAlignment="1">
      <alignment horizontal="right" vertical="top" wrapText="1"/>
    </xf>
    <xf numFmtId="43" fontId="23" fillId="0" borderId="1" xfId="1" applyFont="1" applyFill="1" applyBorder="1" applyAlignment="1">
      <alignment horizontal="right" vertical="top" wrapText="1"/>
    </xf>
    <xf numFmtId="166" fontId="23" fillId="0" borderId="1" xfId="2" applyNumberFormat="1" applyFont="1" applyFill="1" applyBorder="1" applyAlignment="1">
      <alignment horizontal="right" vertical="top" wrapText="1"/>
    </xf>
    <xf numFmtId="0" fontId="1" fillId="0" borderId="2" xfId="4" applyFont="1" applyBorder="1" applyAlignment="1">
      <alignment horizontal="center" vertical="top" wrapText="1"/>
    </xf>
    <xf numFmtId="0" fontId="13" fillId="34" borderId="0" xfId="4" applyFont="1" applyFill="1" applyAlignment="1">
      <alignment horizontal="center"/>
    </xf>
    <xf numFmtId="3" fontId="34" fillId="11" borderId="2" xfId="4" applyNumberFormat="1" applyFont="1" applyFill="1" applyBorder="1" applyAlignment="1">
      <alignment vertical="top" wrapText="1"/>
    </xf>
    <xf numFmtId="43" fontId="20" fillId="11" borderId="2" xfId="1" applyFont="1" applyFill="1" applyBorder="1"/>
    <xf numFmtId="43" fontId="34" fillId="11" borderId="50" xfId="1" applyFont="1" applyFill="1" applyBorder="1" applyAlignment="1">
      <alignment vertical="top" wrapText="1"/>
    </xf>
    <xf numFmtId="43" fontId="34" fillId="11" borderId="1" xfId="1" applyFont="1" applyFill="1" applyBorder="1" applyAlignment="1">
      <alignment vertical="top" wrapText="1"/>
    </xf>
    <xf numFmtId="166" fontId="34" fillId="11" borderId="1" xfId="2" applyNumberFormat="1" applyFont="1" applyFill="1" applyBorder="1" applyAlignment="1">
      <alignment vertical="top" wrapText="1"/>
    </xf>
    <xf numFmtId="43" fontId="34" fillId="11" borderId="48" xfId="1" applyFont="1" applyFill="1" applyBorder="1" applyAlignment="1">
      <alignment vertical="top" wrapText="1"/>
    </xf>
    <xf numFmtId="43" fontId="34" fillId="11" borderId="58" xfId="1" applyFont="1" applyFill="1" applyBorder="1" applyAlignment="1">
      <alignment horizontal="center" vertical="top" wrapText="1"/>
    </xf>
    <xf numFmtId="43" fontId="34" fillId="11" borderId="1" xfId="1" applyFont="1" applyFill="1" applyBorder="1" applyAlignment="1">
      <alignment horizontal="center" vertical="center" wrapText="1"/>
    </xf>
    <xf numFmtId="3" fontId="31" fillId="34" borderId="0" xfId="4" applyNumberFormat="1" applyFont="1" applyFill="1"/>
    <xf numFmtId="0" fontId="13" fillId="0" borderId="0" xfId="4" applyFont="1" applyAlignment="1">
      <alignment horizontal="center"/>
    </xf>
    <xf numFmtId="0" fontId="13" fillId="0" borderId="50" xfId="4" applyFont="1" applyBorder="1" applyAlignment="1">
      <alignment horizontal="center"/>
    </xf>
    <xf numFmtId="0" fontId="13" fillId="0" borderId="1" xfId="4" applyFont="1" applyBorder="1"/>
    <xf numFmtId="0" fontId="13" fillId="0" borderId="1" xfId="4" applyFont="1" applyBorder="1" applyAlignment="1">
      <alignment horizontal="center"/>
    </xf>
    <xf numFmtId="3" fontId="34" fillId="0" borderId="2" xfId="4" applyNumberFormat="1" applyFont="1" applyBorder="1" applyAlignment="1">
      <alignment vertical="top" wrapText="1"/>
    </xf>
    <xf numFmtId="43" fontId="34" fillId="0" borderId="3" xfId="1" applyFont="1" applyFill="1" applyBorder="1" applyAlignment="1">
      <alignment vertical="top" wrapText="1"/>
    </xf>
    <xf numFmtId="43" fontId="34" fillId="0" borderId="1" xfId="1" applyFont="1" applyFill="1" applyBorder="1" applyAlignment="1">
      <alignment vertical="top" wrapText="1"/>
    </xf>
    <xf numFmtId="43" fontId="34" fillId="0" borderId="48" xfId="1" applyFont="1" applyFill="1" applyBorder="1" applyAlignment="1">
      <alignment vertical="top" wrapText="1"/>
    </xf>
    <xf numFmtId="43" fontId="34" fillId="0" borderId="49" xfId="1" applyFont="1" applyFill="1" applyBorder="1" applyAlignment="1">
      <alignment vertical="top" wrapText="1"/>
    </xf>
    <xf numFmtId="43" fontId="34" fillId="0" borderId="50" xfId="1" applyFont="1" applyFill="1" applyBorder="1" applyAlignment="1">
      <alignment vertical="top" wrapText="1"/>
    </xf>
    <xf numFmtId="166" fontId="34" fillId="0" borderId="1" xfId="2" applyNumberFormat="1" applyFont="1" applyFill="1" applyBorder="1" applyAlignment="1">
      <alignment vertical="top" wrapText="1"/>
    </xf>
    <xf numFmtId="43" fontId="34" fillId="0" borderId="58" xfId="1" applyFont="1" applyFill="1" applyBorder="1" applyAlignment="1">
      <alignment horizontal="center" vertical="top" wrapText="1"/>
    </xf>
    <xf numFmtId="43" fontId="34" fillId="0" borderId="1" xfId="1" applyFont="1" applyFill="1" applyBorder="1" applyAlignment="1">
      <alignment horizontal="center" vertical="center" wrapText="1"/>
    </xf>
    <xf numFmtId="3" fontId="31" fillId="0" borderId="0" xfId="4" applyNumberFormat="1" applyFont="1"/>
    <xf numFmtId="0" fontId="1" fillId="29" borderId="53" xfId="4" applyFont="1" applyFill="1" applyBorder="1" applyAlignment="1">
      <alignment horizontal="center" vertical="center" wrapText="1"/>
    </xf>
    <xf numFmtId="43" fontId="30" fillId="0" borderId="3" xfId="1" applyFont="1" applyFill="1" applyBorder="1" applyAlignment="1">
      <alignment vertical="center" wrapText="1"/>
    </xf>
    <xf numFmtId="0" fontId="14" fillId="0" borderId="50" xfId="4" applyBorder="1" applyAlignment="1">
      <alignment horizontal="center"/>
    </xf>
    <xf numFmtId="0" fontId="13" fillId="0" borderId="1" xfId="4" applyFont="1" applyBorder="1" applyAlignment="1">
      <alignment horizontal="left" vertical="center"/>
    </xf>
    <xf numFmtId="3" fontId="20" fillId="0" borderId="2" xfId="4" applyNumberFormat="1" applyFont="1" applyBorder="1"/>
    <xf numFmtId="43" fontId="20" fillId="0" borderId="3" xfId="1" applyFont="1" applyFill="1" applyBorder="1"/>
    <xf numFmtId="43" fontId="20" fillId="0" borderId="1" xfId="1" applyFont="1" applyFill="1" applyBorder="1"/>
    <xf numFmtId="43" fontId="20" fillId="0" borderId="48" xfId="1" applyFont="1" applyFill="1" applyBorder="1"/>
    <xf numFmtId="43" fontId="20" fillId="0" borderId="49" xfId="1" applyFont="1" applyFill="1" applyBorder="1"/>
    <xf numFmtId="43" fontId="20" fillId="0" borderId="50" xfId="1" applyFont="1" applyFill="1" applyBorder="1"/>
    <xf numFmtId="166" fontId="20" fillId="0" borderId="1" xfId="2" applyNumberFormat="1" applyFont="1" applyFill="1" applyBorder="1"/>
    <xf numFmtId="43" fontId="20" fillId="0" borderId="1" xfId="1" applyFont="1" applyFill="1" applyBorder="1" applyAlignment="1">
      <alignment horizontal="center" vertical="center"/>
    </xf>
    <xf numFmtId="0" fontId="0" fillId="0" borderId="50" xfId="4" applyFont="1" applyBorder="1" applyAlignment="1">
      <alignment horizontal="left" vertical="center"/>
    </xf>
    <xf numFmtId="43" fontId="30" fillId="0" borderId="1" xfId="1" applyFont="1" applyFill="1" applyBorder="1" applyAlignment="1">
      <alignment horizontal="center" vertical="center" wrapText="1"/>
    </xf>
    <xf numFmtId="43" fontId="14" fillId="0" borderId="1" xfId="1" applyFont="1" applyFill="1" applyBorder="1"/>
    <xf numFmtId="43" fontId="23" fillId="0" borderId="50" xfId="1" applyFont="1" applyFill="1" applyBorder="1" applyAlignment="1">
      <alignment vertical="center" wrapText="1"/>
    </xf>
    <xf numFmtId="166" fontId="14" fillId="0" borderId="1" xfId="2" applyNumberFormat="1" applyFont="1" applyFill="1" applyBorder="1"/>
    <xf numFmtId="43" fontId="14" fillId="0" borderId="48" xfId="1" applyFont="1" applyFill="1" applyBorder="1"/>
    <xf numFmtId="0" fontId="1" fillId="0" borderId="1" xfId="4" applyFont="1" applyBorder="1" applyAlignment="1">
      <alignment horizontal="right"/>
    </xf>
    <xf numFmtId="43" fontId="14" fillId="0" borderId="3" xfId="1" applyFont="1" applyFill="1" applyBorder="1"/>
    <xf numFmtId="43" fontId="14" fillId="0" borderId="49" xfId="1" applyFont="1" applyFill="1" applyBorder="1"/>
    <xf numFmtId="43" fontId="23" fillId="0" borderId="2" xfId="1" applyFont="1" applyBorder="1" applyAlignment="1">
      <alignment horizontal="right" vertical="center" wrapText="1"/>
    </xf>
    <xf numFmtId="43" fontId="23" fillId="0" borderId="52" xfId="1" applyFont="1" applyBorder="1" applyAlignment="1">
      <alignment horizontal="right" vertical="center" wrapText="1"/>
    </xf>
    <xf numFmtId="43" fontId="23" fillId="0" borderId="3" xfId="1" applyFont="1" applyFill="1" applyBorder="1" applyAlignment="1">
      <alignment horizontal="center" vertical="center" wrapText="1"/>
    </xf>
    <xf numFmtId="43" fontId="23" fillId="0" borderId="2" xfId="1" applyFont="1" applyFill="1" applyBorder="1" applyAlignment="1">
      <alignment horizontal="right" vertical="center" wrapText="1"/>
    </xf>
    <xf numFmtId="43" fontId="20" fillId="0" borderId="52" xfId="1" applyFont="1" applyFill="1" applyBorder="1"/>
    <xf numFmtId="43" fontId="14" fillId="0" borderId="52" xfId="1" applyFont="1" applyFill="1" applyBorder="1"/>
    <xf numFmtId="43" fontId="23" fillId="0" borderId="3" xfId="1" applyFont="1" applyFill="1" applyBorder="1" applyAlignment="1">
      <alignment horizontal="right" vertical="center" wrapText="1"/>
    </xf>
    <xf numFmtId="43" fontId="20" fillId="0" borderId="2" xfId="1" applyFont="1" applyFill="1" applyBorder="1"/>
    <xf numFmtId="43" fontId="20" fillId="0" borderId="1" xfId="1" applyFont="1" applyFill="1" applyBorder="1" applyAlignment="1"/>
    <xf numFmtId="43" fontId="23" fillId="0" borderId="2" xfId="1" applyFont="1" applyFill="1" applyBorder="1" applyAlignment="1">
      <alignment vertical="center" wrapText="1"/>
    </xf>
    <xf numFmtId="43" fontId="23" fillId="0" borderId="3" xfId="1" applyFont="1" applyFill="1" applyBorder="1" applyAlignment="1">
      <alignment vertical="center" wrapText="1"/>
    </xf>
    <xf numFmtId="43" fontId="20" fillId="0" borderId="3" xfId="1" applyFont="1" applyFill="1" applyBorder="1" applyAlignment="1"/>
    <xf numFmtId="43" fontId="20" fillId="0" borderId="3" xfId="1" applyFont="1" applyFill="1" applyBorder="1" applyAlignment="1">
      <alignment horizontal="center" vertical="center"/>
    </xf>
    <xf numFmtId="43" fontId="20" fillId="11" borderId="7" xfId="1" applyFont="1" applyFill="1" applyBorder="1"/>
    <xf numFmtId="43" fontId="20" fillId="11" borderId="2" xfId="1" applyFont="1" applyFill="1" applyBorder="1" applyAlignment="1">
      <alignment horizontal="center" vertical="center"/>
    </xf>
    <xf numFmtId="0" fontId="1" fillId="0" borderId="53" xfId="4" applyFont="1" applyBorder="1" applyAlignment="1">
      <alignment horizontal="center" vertical="center" wrapText="1"/>
    </xf>
    <xf numFmtId="43" fontId="23" fillId="0" borderId="51" xfId="1" applyFont="1" applyFill="1" applyBorder="1" applyAlignment="1">
      <alignment horizontal="right" vertical="center" wrapText="1"/>
    </xf>
    <xf numFmtId="43" fontId="23" fillId="0" borderId="52" xfId="1" applyFont="1" applyFill="1" applyBorder="1" applyAlignment="1">
      <alignment horizontal="right" vertical="center" wrapText="1"/>
    </xf>
    <xf numFmtId="0" fontId="1" fillId="0" borderId="47" xfId="4" applyFont="1" applyBorder="1" applyAlignment="1">
      <alignment horizontal="center" vertical="center" wrapText="1"/>
    </xf>
    <xf numFmtId="0" fontId="13" fillId="34" borderId="11" xfId="4" applyFont="1" applyFill="1" applyBorder="1"/>
    <xf numFmtId="0" fontId="13" fillId="0" borderId="59" xfId="4" applyFont="1" applyBorder="1"/>
    <xf numFmtId="0" fontId="13" fillId="0" borderId="60" xfId="4" applyFont="1" applyBorder="1"/>
    <xf numFmtId="0" fontId="13" fillId="0" borderId="60" xfId="4" applyFont="1" applyBorder="1" applyAlignment="1">
      <alignment horizontal="center"/>
    </xf>
    <xf numFmtId="43" fontId="13" fillId="11" borderId="61" xfId="1" applyFont="1" applyFill="1" applyBorder="1" applyAlignment="1"/>
    <xf numFmtId="43" fontId="34" fillId="11" borderId="62" xfId="1" applyFont="1" applyFill="1" applyBorder="1" applyAlignment="1">
      <alignment vertical="top" wrapText="1"/>
    </xf>
    <xf numFmtId="43" fontId="34" fillId="11" borderId="60" xfId="1" applyFont="1" applyFill="1" applyBorder="1" applyAlignment="1">
      <alignment vertical="top" wrapText="1"/>
    </xf>
    <xf numFmtId="43" fontId="34" fillId="11" borderId="63" xfId="1" applyFont="1" applyFill="1" applyBorder="1" applyAlignment="1">
      <alignment vertical="top" wrapText="1"/>
    </xf>
    <xf numFmtId="43" fontId="34" fillId="11" borderId="61" xfId="1" applyFont="1" applyFill="1" applyBorder="1" applyAlignment="1">
      <alignment vertical="top" wrapText="1"/>
    </xf>
    <xf numFmtId="43" fontId="34" fillId="11" borderId="59" xfId="1" applyFont="1" applyFill="1" applyBorder="1" applyAlignment="1">
      <alignment vertical="top" wrapText="1"/>
    </xf>
    <xf numFmtId="166" fontId="34" fillId="11" borderId="60" xfId="2" applyNumberFormat="1" applyFont="1" applyFill="1" applyBorder="1" applyAlignment="1">
      <alignment vertical="top" wrapText="1"/>
    </xf>
    <xf numFmtId="43" fontId="34" fillId="10" borderId="60" xfId="1" applyFont="1" applyFill="1" applyBorder="1" applyAlignment="1">
      <alignment vertical="top" wrapText="1"/>
    </xf>
    <xf numFmtId="43" fontId="34" fillId="11" borderId="64" xfId="1" applyFont="1" applyFill="1" applyBorder="1" applyAlignment="1">
      <alignment vertical="top" wrapText="1"/>
    </xf>
    <xf numFmtId="43" fontId="34" fillId="11" borderId="60" xfId="1" applyFont="1" applyFill="1" applyBorder="1" applyAlignment="1">
      <alignment vertical="center" wrapText="1"/>
    </xf>
    <xf numFmtId="43" fontId="14" fillId="0" borderId="0" xfId="1" applyFont="1" applyFill="1"/>
    <xf numFmtId="4" fontId="14" fillId="0" borderId="0" xfId="4" applyNumberFormat="1" applyAlignment="1">
      <alignment horizontal="center"/>
    </xf>
    <xf numFmtId="0" fontId="35" fillId="0" borderId="0" xfId="5" applyNumberFormat="1" applyFont="1" applyFill="1" applyAlignment="1">
      <alignment horizontal="left" vertical="top" indent="1"/>
    </xf>
    <xf numFmtId="0" fontId="14" fillId="0" borderId="0" xfId="4" applyAlignment="1">
      <alignment horizontal="right"/>
    </xf>
    <xf numFmtId="43" fontId="14" fillId="0" borderId="0" xfId="1" quotePrefix="1" applyFont="1" applyFill="1"/>
    <xf numFmtId="43" fontId="14" fillId="0" borderId="0" xfId="1" quotePrefix="1" applyFont="1"/>
    <xf numFmtId="166" fontId="14" fillId="0" borderId="0" xfId="2" quotePrefix="1" applyNumberFormat="1" applyFont="1"/>
    <xf numFmtId="43" fontId="14" fillId="29" borderId="0" xfId="1" quotePrefix="1" applyFont="1" applyFill="1"/>
    <xf numFmtId="43" fontId="14" fillId="10" borderId="0" xfId="1" quotePrefix="1" applyFont="1" applyFill="1"/>
    <xf numFmtId="43" fontId="14" fillId="32" borderId="0" xfId="1" quotePrefix="1" applyFont="1" applyFill="1"/>
    <xf numFmtId="43" fontId="14" fillId="31" borderId="0" xfId="1" quotePrefix="1" applyFont="1" applyFill="1"/>
    <xf numFmtId="43" fontId="14" fillId="33" borderId="0" xfId="1" applyFont="1" applyFill="1"/>
    <xf numFmtId="43" fontId="14" fillId="35" borderId="0" xfId="1" applyFont="1" applyFill="1"/>
    <xf numFmtId="43" fontId="14" fillId="22" borderId="0" xfId="1" applyFont="1" applyFill="1"/>
    <xf numFmtId="43" fontId="4" fillId="0" borderId="0" xfId="0" applyNumberFormat="1" applyFont="1" applyAlignment="1">
      <alignment vertical="top"/>
    </xf>
    <xf numFmtId="43" fontId="18" fillId="0" borderId="0" xfId="1" applyFont="1" applyFill="1" applyAlignment="1">
      <alignment vertical="top"/>
    </xf>
    <xf numFmtId="0" fontId="4" fillId="0" borderId="1" xfId="0" applyFont="1" applyBorder="1" applyAlignment="1">
      <alignment horizontal="left" vertical="center"/>
    </xf>
    <xf numFmtId="43" fontId="4" fillId="0" borderId="1" xfId="1" applyFont="1" applyBorder="1" applyAlignment="1">
      <alignment horizontal="left" vertical="center"/>
    </xf>
    <xf numFmtId="43" fontId="15" fillId="22" borderId="1" xfId="1" applyFont="1" applyFill="1" applyBorder="1" applyAlignment="1">
      <alignment horizontal="left" vertical="center"/>
    </xf>
    <xf numFmtId="43" fontId="4" fillId="0" borderId="1" xfId="1" applyFont="1" applyFill="1" applyBorder="1" applyAlignment="1">
      <alignment vertical="center"/>
    </xf>
    <xf numFmtId="43" fontId="4" fillId="0" borderId="1" xfId="1" applyFont="1" applyBorder="1" applyAlignment="1">
      <alignment vertical="center"/>
    </xf>
    <xf numFmtId="43" fontId="5" fillId="0" borderId="0" xfId="1" applyFont="1" applyAlignment="1">
      <alignment vertical="center"/>
    </xf>
    <xf numFmtId="165" fontId="4" fillId="0" borderId="0" xfId="3" applyNumberFormat="1" applyFont="1" applyAlignment="1">
      <alignment vertical="center"/>
    </xf>
    <xf numFmtId="43" fontId="5" fillId="7" borderId="1" xfId="1" applyFont="1" applyFill="1" applyBorder="1" applyAlignment="1">
      <alignment vertical="center"/>
    </xf>
    <xf numFmtId="9" fontId="4" fillId="0" borderId="1" xfId="2" applyFont="1" applyBorder="1" applyAlignment="1">
      <alignment horizontal="center" vertical="center"/>
    </xf>
    <xf numFmtId="165" fontId="4" fillId="0" borderId="1" xfId="3" applyNumberFormat="1" applyFont="1" applyBorder="1" applyAlignment="1">
      <alignment vertical="center"/>
    </xf>
    <xf numFmtId="43" fontId="4" fillId="12" borderId="1" xfId="1" applyFont="1" applyFill="1" applyBorder="1" applyAlignment="1">
      <alignment horizontal="left" vertical="center"/>
    </xf>
    <xf numFmtId="43" fontId="4" fillId="14" borderId="1" xfId="1" applyFont="1" applyFill="1" applyBorder="1" applyAlignment="1">
      <alignment horizontal="left" vertical="center"/>
    </xf>
    <xf numFmtId="43" fontId="4" fillId="13" borderId="1" xfId="1" applyFont="1" applyFill="1" applyBorder="1" applyAlignment="1">
      <alignment horizontal="left" vertical="center"/>
    </xf>
    <xf numFmtId="43" fontId="15" fillId="18" borderId="1" xfId="1" applyFont="1" applyFill="1" applyBorder="1" applyAlignment="1">
      <alignment horizontal="left" vertical="center"/>
    </xf>
    <xf numFmtId="43" fontId="5" fillId="0" borderId="0" xfId="1" applyFont="1" applyFill="1" applyAlignment="1">
      <alignment vertical="center"/>
    </xf>
    <xf numFmtId="165" fontId="4" fillId="0" borderId="0" xfId="3" applyNumberFormat="1" applyFont="1" applyFill="1" applyAlignment="1">
      <alignment vertical="center"/>
    </xf>
    <xf numFmtId="43" fontId="15" fillId="20" borderId="1" xfId="1" applyFont="1" applyFill="1" applyBorder="1" applyAlignment="1">
      <alignment horizontal="left" vertical="center"/>
    </xf>
    <xf numFmtId="43" fontId="4" fillId="6" borderId="1" xfId="1" applyFont="1" applyFill="1" applyBorder="1" applyAlignment="1">
      <alignment horizontal="left" vertical="center"/>
    </xf>
    <xf numFmtId="43" fontId="15" fillId="21" borderId="1" xfId="1" applyFont="1" applyFill="1" applyBorder="1" applyAlignment="1">
      <alignment horizontal="left" vertical="center"/>
    </xf>
    <xf numFmtId="43" fontId="4" fillId="19" borderId="1" xfId="1" applyFont="1" applyFill="1" applyBorder="1" applyAlignment="1">
      <alignment horizontal="left" vertical="center"/>
    </xf>
    <xf numFmtId="43" fontId="4" fillId="17" borderId="1" xfId="1" applyFont="1" applyFill="1" applyBorder="1" applyAlignment="1">
      <alignment horizontal="left" vertical="center"/>
    </xf>
    <xf numFmtId="43" fontId="4" fillId="16" borderId="1" xfId="1" applyFont="1" applyFill="1" applyBorder="1" applyAlignment="1">
      <alignment horizontal="left" vertical="center"/>
    </xf>
    <xf numFmtId="43" fontId="4" fillId="15" borderId="1" xfId="1" applyFont="1" applyFill="1" applyBorder="1" applyAlignment="1">
      <alignment horizontal="left" vertical="center"/>
    </xf>
    <xf numFmtId="43" fontId="4" fillId="10" borderId="1" xfId="1" applyFont="1" applyFill="1" applyBorder="1" applyAlignment="1">
      <alignment horizontal="left" vertical="center"/>
    </xf>
    <xf numFmtId="43" fontId="4" fillId="11" borderId="1" xfId="1" applyFont="1" applyFill="1" applyBorder="1" applyAlignment="1">
      <alignment horizontal="left" vertical="center"/>
    </xf>
    <xf numFmtId="43" fontId="4" fillId="0" borderId="1" xfId="1" applyFont="1" applyBorder="1" applyAlignment="1">
      <alignment horizontal="right" vertical="center"/>
    </xf>
    <xf numFmtId="43" fontId="15" fillId="2" borderId="1" xfId="1" applyFont="1" applyFill="1" applyBorder="1" applyAlignment="1">
      <alignment horizontal="left" vertical="center"/>
    </xf>
    <xf numFmtId="43" fontId="4" fillId="0" borderId="1" xfId="1" applyFont="1" applyFill="1" applyBorder="1" applyAlignment="1">
      <alignment horizontal="left" vertical="center"/>
    </xf>
    <xf numFmtId="43" fontId="8" fillId="4" borderId="1" xfId="1" applyFont="1" applyFill="1" applyBorder="1" applyAlignment="1">
      <alignment horizontal="left" vertical="center"/>
    </xf>
    <xf numFmtId="43" fontId="8" fillId="4" borderId="1" xfId="1" applyFont="1" applyFill="1" applyBorder="1" applyAlignment="1">
      <alignment vertical="center"/>
    </xf>
    <xf numFmtId="43" fontId="8" fillId="6" borderId="1" xfId="1" applyFont="1" applyFill="1" applyBorder="1" applyAlignment="1">
      <alignment vertical="center"/>
    </xf>
    <xf numFmtId="43" fontId="15" fillId="23" borderId="1" xfId="1" applyFont="1" applyFill="1" applyBorder="1" applyAlignment="1">
      <alignment horizontal="left" vertical="center"/>
    </xf>
    <xf numFmtId="43" fontId="8" fillId="8" borderId="1" xfId="1" applyFont="1" applyFill="1" applyBorder="1" applyAlignment="1">
      <alignment horizontal="left" vertical="center"/>
    </xf>
    <xf numFmtId="43" fontId="8" fillId="8" borderId="1" xfId="1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43" fontId="4" fillId="27" borderId="1" xfId="1" applyFont="1" applyFill="1" applyBorder="1" applyAlignment="1">
      <alignment horizontal="left" vertical="center"/>
    </xf>
    <xf numFmtId="43" fontId="16" fillId="26" borderId="1" xfId="1" applyFont="1" applyFill="1" applyBorder="1" applyAlignment="1">
      <alignment horizontal="left" vertical="center"/>
    </xf>
    <xf numFmtId="43" fontId="15" fillId="24" borderId="1" xfId="1" applyFont="1" applyFill="1" applyBorder="1" applyAlignment="1">
      <alignment horizontal="left" vertical="center"/>
    </xf>
    <xf numFmtId="43" fontId="11" fillId="0" borderId="1" xfId="1" applyFont="1" applyFill="1" applyBorder="1" applyAlignment="1">
      <alignment vertical="center"/>
    </xf>
    <xf numFmtId="43" fontId="15" fillId="25" borderId="1" xfId="1" applyFont="1" applyFill="1" applyBorder="1" applyAlignment="1">
      <alignment horizontal="left" vertical="center"/>
    </xf>
    <xf numFmtId="43" fontId="8" fillId="0" borderId="1" xfId="1" applyFont="1" applyFill="1" applyBorder="1" applyAlignment="1">
      <alignment vertical="center"/>
    </xf>
    <xf numFmtId="43" fontId="4" fillId="0" borderId="0" xfId="1" applyFont="1" applyAlignment="1">
      <alignment vertical="center"/>
    </xf>
    <xf numFmtId="43" fontId="5" fillId="0" borderId="0" xfId="1" applyFont="1" applyAlignment="1">
      <alignment horizontal="left" vertical="center"/>
    </xf>
    <xf numFmtId="43" fontId="4" fillId="0" borderId="0" xfId="1" applyFont="1" applyAlignment="1">
      <alignment horizontal="right" vertical="center"/>
    </xf>
    <xf numFmtId="9" fontId="4" fillId="0" borderId="0" xfId="2" applyFont="1" applyAlignment="1">
      <alignment horizontal="center" vertical="center"/>
    </xf>
    <xf numFmtId="9" fontId="5" fillId="0" borderId="0" xfId="2" applyFont="1" applyAlignment="1">
      <alignment vertical="center"/>
    </xf>
    <xf numFmtId="43" fontId="8" fillId="36" borderId="1" xfId="1" applyFont="1" applyFill="1" applyBorder="1" applyAlignment="1">
      <alignment vertical="center"/>
    </xf>
    <xf numFmtId="0" fontId="38" fillId="0" borderId="0" xfId="0" applyFont="1" applyAlignment="1">
      <alignment horizontal="left"/>
    </xf>
    <xf numFmtId="0" fontId="0" fillId="0" borderId="28" xfId="0" applyBorder="1" applyAlignment="1">
      <alignment horizontal="center"/>
    </xf>
    <xf numFmtId="0" fontId="0" fillId="0" borderId="28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3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39" fontId="39" fillId="0" borderId="7" xfId="0" applyNumberFormat="1" applyFont="1" applyBorder="1" applyAlignment="1">
      <alignment vertical="center"/>
    </xf>
    <xf numFmtId="0" fontId="13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41" fillId="0" borderId="0" xfId="4" applyFont="1" applyAlignment="1">
      <alignment horizontal="center" vertical="center" wrapText="1"/>
    </xf>
    <xf numFmtId="0" fontId="41" fillId="0" borderId="0" xfId="4" applyFont="1" applyAlignment="1">
      <alignment vertical="center" wrapText="1"/>
    </xf>
    <xf numFmtId="0" fontId="1" fillId="0" borderId="0" xfId="0" applyFont="1" applyAlignment="1">
      <alignment vertical="center"/>
    </xf>
    <xf numFmtId="164" fontId="41" fillId="0" borderId="0" xfId="3" applyFont="1" applyFill="1" applyBorder="1" applyAlignment="1">
      <alignment vertical="center" wrapText="1"/>
    </xf>
    <xf numFmtId="39" fontId="39" fillId="0" borderId="0" xfId="0" applyNumberFormat="1" applyFont="1" applyAlignment="1">
      <alignment vertical="center"/>
    </xf>
    <xf numFmtId="39" fontId="0" fillId="0" borderId="0" xfId="3" applyNumberFormat="1" applyFont="1" applyFill="1" applyAlignment="1">
      <alignment vertical="center"/>
    </xf>
    <xf numFmtId="0" fontId="39" fillId="0" borderId="0" xfId="0" applyFont="1" applyAlignment="1">
      <alignment vertical="center"/>
    </xf>
    <xf numFmtId="39" fontId="0" fillId="0" borderId="0" xfId="3" applyNumberFormat="1" applyFont="1" applyAlignment="1">
      <alignment vertical="center"/>
    </xf>
    <xf numFmtId="164" fontId="39" fillId="0" borderId="0" xfId="3" applyFont="1" applyFill="1" applyAlignment="1">
      <alignment vertical="center"/>
    </xf>
    <xf numFmtId="0" fontId="41" fillId="10" borderId="0" xfId="4" applyFont="1" applyFill="1" applyAlignment="1">
      <alignment horizontal="center" vertical="center" wrapText="1"/>
    </xf>
    <xf numFmtId="0" fontId="39" fillId="10" borderId="0" xfId="0" applyFont="1" applyFill="1" applyAlignment="1">
      <alignment vertical="center"/>
    </xf>
    <xf numFmtId="0" fontId="1" fillId="10" borderId="0" xfId="0" applyFont="1" applyFill="1" applyAlignment="1">
      <alignment vertical="center"/>
    </xf>
    <xf numFmtId="39" fontId="39" fillId="10" borderId="0" xfId="0" applyNumberFormat="1" applyFont="1" applyFill="1" applyAlignment="1">
      <alignment vertical="center"/>
    </xf>
    <xf numFmtId="0" fontId="0" fillId="10" borderId="0" xfId="0" applyFill="1" applyAlignment="1">
      <alignment vertical="center"/>
    </xf>
    <xf numFmtId="39" fontId="0" fillId="10" borderId="0" xfId="3" applyNumberFormat="1" applyFont="1" applyFill="1" applyAlignment="1">
      <alignment vertical="center"/>
    </xf>
    <xf numFmtId="0" fontId="0" fillId="37" borderId="0" xfId="0" applyFill="1" applyAlignment="1">
      <alignment vertical="center"/>
    </xf>
    <xf numFmtId="164" fontId="39" fillId="10" borderId="0" xfId="0" applyNumberFormat="1" applyFont="1" applyFill="1" applyAlignment="1">
      <alignment vertical="center"/>
    </xf>
    <xf numFmtId="164" fontId="39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41" fillId="37" borderId="0" xfId="4" applyFont="1" applyFill="1" applyAlignment="1">
      <alignment horizontal="center" vertical="center" wrapText="1"/>
    </xf>
    <xf numFmtId="0" fontId="39" fillId="37" borderId="0" xfId="0" applyFont="1" applyFill="1" applyAlignment="1">
      <alignment vertical="center"/>
    </xf>
    <xf numFmtId="0" fontId="1" fillId="37" borderId="0" xfId="0" applyFont="1" applyFill="1" applyAlignment="1">
      <alignment vertical="center"/>
    </xf>
    <xf numFmtId="39" fontId="39" fillId="37" borderId="0" xfId="0" applyNumberFormat="1" applyFont="1" applyFill="1" applyAlignment="1">
      <alignment vertical="center"/>
    </xf>
    <xf numFmtId="39" fontId="0" fillId="37" borderId="0" xfId="3" applyNumberFormat="1" applyFont="1" applyFill="1" applyAlignment="1">
      <alignment vertical="center"/>
    </xf>
    <xf numFmtId="0" fontId="42" fillId="37" borderId="0" xfId="0" applyFont="1" applyFill="1" applyAlignment="1">
      <alignment vertical="center"/>
    </xf>
    <xf numFmtId="0" fontId="1" fillId="0" borderId="65" xfId="0" applyFont="1" applyBorder="1" applyAlignment="1">
      <alignment horizontal="center" vertical="center"/>
    </xf>
    <xf numFmtId="0" fontId="1" fillId="0" borderId="65" xfId="0" applyFont="1" applyBorder="1" applyAlignment="1">
      <alignment vertical="center"/>
    </xf>
    <xf numFmtId="164" fontId="39" fillId="0" borderId="65" xfId="0" applyNumberFormat="1" applyFont="1" applyBorder="1" applyAlignment="1">
      <alignment vertical="center"/>
    </xf>
    <xf numFmtId="0" fontId="0" fillId="0" borderId="65" xfId="0" applyBorder="1" applyAlignment="1">
      <alignment vertical="center"/>
    </xf>
    <xf numFmtId="0" fontId="0" fillId="0" borderId="0" xfId="0" applyAlignment="1">
      <alignment horizontal="center" vertical="center"/>
    </xf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3" fillId="0" borderId="0" xfId="0" applyFont="1" applyAlignment="1">
      <alignment horizontal="left" vertical="center"/>
    </xf>
    <xf numFmtId="0" fontId="4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8" fontId="46" fillId="0" borderId="0" xfId="0" applyNumberFormat="1" applyFont="1" applyAlignment="1">
      <alignment horizontal="center" vertical="center"/>
    </xf>
    <xf numFmtId="168" fontId="0" fillId="0" borderId="0" xfId="0" applyNumberFormat="1" applyAlignment="1">
      <alignment horizontal="left" vertical="center"/>
    </xf>
    <xf numFmtId="0" fontId="47" fillId="0" borderId="0" xfId="0" applyFont="1" applyAlignment="1">
      <alignment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vertical="center"/>
    </xf>
    <xf numFmtId="0" fontId="51" fillId="6" borderId="69" xfId="0" applyFont="1" applyFill="1" applyBorder="1" applyAlignment="1">
      <alignment horizontal="center" vertical="center" wrapText="1"/>
    </xf>
    <xf numFmtId="0" fontId="51" fillId="6" borderId="68" xfId="0" applyFont="1" applyFill="1" applyBorder="1" applyAlignment="1">
      <alignment vertical="center" wrapText="1"/>
    </xf>
    <xf numFmtId="0" fontId="51" fillId="4" borderId="69" xfId="0" applyFont="1" applyFill="1" applyBorder="1" applyAlignment="1">
      <alignment vertical="center" wrapText="1"/>
    </xf>
    <xf numFmtId="0" fontId="51" fillId="4" borderId="67" xfId="0" applyFont="1" applyFill="1" applyBorder="1" applyAlignment="1">
      <alignment vertical="center" wrapText="1"/>
    </xf>
    <xf numFmtId="0" fontId="51" fillId="4" borderId="69" xfId="0" applyFont="1" applyFill="1" applyBorder="1" applyAlignment="1">
      <alignment horizontal="center" vertical="center" wrapText="1"/>
    </xf>
    <xf numFmtId="0" fontId="51" fillId="4" borderId="70" xfId="0" applyFont="1" applyFill="1" applyBorder="1" applyAlignment="1">
      <alignment horizontal="center" vertical="center" wrapText="1"/>
    </xf>
    <xf numFmtId="0" fontId="47" fillId="0" borderId="7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1" fillId="26" borderId="72" xfId="0" applyFont="1" applyFill="1" applyBorder="1" applyAlignment="1">
      <alignment horizontal="center" vertical="center" wrapText="1"/>
    </xf>
    <xf numFmtId="0" fontId="51" fillId="26" borderId="73" xfId="0" applyFont="1" applyFill="1" applyBorder="1" applyAlignment="1">
      <alignment horizontal="center" vertical="center" wrapText="1"/>
    </xf>
    <xf numFmtId="0" fontId="51" fillId="6" borderId="74" xfId="0" applyFont="1" applyFill="1" applyBorder="1" applyAlignment="1">
      <alignment horizontal="center" vertical="center" wrapText="1"/>
    </xf>
    <xf numFmtId="0" fontId="51" fillId="6" borderId="73" xfId="0" applyFont="1" applyFill="1" applyBorder="1" applyAlignment="1">
      <alignment horizontal="center" vertical="center" wrapText="1"/>
    </xf>
    <xf numFmtId="0" fontId="51" fillId="13" borderId="73" xfId="0" applyFont="1" applyFill="1" applyBorder="1" applyAlignment="1">
      <alignment horizontal="center" vertical="center" wrapText="1"/>
    </xf>
    <xf numFmtId="0" fontId="51" fillId="4" borderId="73" xfId="0" applyFont="1" applyFill="1" applyBorder="1" applyAlignment="1">
      <alignment horizontal="center" vertical="center" wrapText="1"/>
    </xf>
    <xf numFmtId="0" fontId="51" fillId="14" borderId="73" xfId="0" applyFont="1" applyFill="1" applyBorder="1" applyAlignment="1">
      <alignment horizontal="center" vertical="center" wrapText="1"/>
    </xf>
    <xf numFmtId="0" fontId="52" fillId="14" borderId="73" xfId="0" applyFont="1" applyFill="1" applyBorder="1" applyAlignment="1">
      <alignment horizontal="center" vertical="center" wrapText="1"/>
    </xf>
    <xf numFmtId="0" fontId="51" fillId="38" borderId="73" xfId="0" applyFont="1" applyFill="1" applyBorder="1" applyAlignment="1">
      <alignment horizontal="center" vertical="center" wrapText="1"/>
    </xf>
    <xf numFmtId="0" fontId="51" fillId="38" borderId="75" xfId="0" applyFont="1" applyFill="1" applyBorder="1" applyAlignment="1">
      <alignment horizontal="center" vertical="center" wrapText="1"/>
    </xf>
    <xf numFmtId="0" fontId="47" fillId="0" borderId="76" xfId="0" applyFont="1" applyBorder="1" applyAlignment="1">
      <alignment horizontal="center" vertical="center" wrapText="1"/>
    </xf>
    <xf numFmtId="0" fontId="53" fillId="10" borderId="77" xfId="0" applyFont="1" applyFill="1" applyBorder="1" applyAlignment="1">
      <alignment horizontal="center" vertical="center"/>
    </xf>
    <xf numFmtId="0" fontId="53" fillId="10" borderId="5" xfId="0" applyFont="1" applyFill="1" applyBorder="1" applyAlignment="1">
      <alignment horizontal="center" vertical="center"/>
    </xf>
    <xf numFmtId="0" fontId="53" fillId="10" borderId="5" xfId="0" applyFont="1" applyFill="1" applyBorder="1" applyAlignment="1">
      <alignment vertical="center" wrapText="1"/>
    </xf>
    <xf numFmtId="0" fontId="53" fillId="10" borderId="5" xfId="0" applyFont="1" applyFill="1" applyBorder="1" applyAlignment="1">
      <alignment horizontal="center" vertical="center" wrapText="1"/>
    </xf>
    <xf numFmtId="169" fontId="53" fillId="0" borderId="5" xfId="0" applyNumberFormat="1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/>
    </xf>
    <xf numFmtId="0" fontId="53" fillId="0" borderId="5" xfId="0" applyFont="1" applyBorder="1" applyAlignment="1">
      <alignment vertical="center"/>
    </xf>
    <xf numFmtId="169" fontId="53" fillId="0" borderId="5" xfId="0" applyNumberFormat="1" applyFont="1" applyBorder="1" applyAlignment="1">
      <alignment vertical="center"/>
    </xf>
    <xf numFmtId="164" fontId="53" fillId="10" borderId="5" xfId="3" applyFont="1" applyFill="1" applyBorder="1" applyAlignment="1">
      <alignment vertical="center"/>
    </xf>
    <xf numFmtId="39" fontId="53" fillId="10" borderId="5" xfId="3" applyNumberFormat="1" applyFont="1" applyFill="1" applyBorder="1" applyAlignment="1">
      <alignment vertical="center"/>
    </xf>
    <xf numFmtId="14" fontId="53" fillId="0" borderId="5" xfId="0" applyNumberFormat="1" applyFont="1" applyBorder="1" applyAlignment="1">
      <alignment vertical="center" wrapText="1"/>
    </xf>
    <xf numFmtId="14" fontId="53" fillId="0" borderId="5" xfId="0" applyNumberFormat="1" applyFont="1" applyBorder="1" applyAlignment="1">
      <alignment horizontal="center" vertical="center" wrapText="1"/>
    </xf>
    <xf numFmtId="39" fontId="53" fillId="0" borderId="5" xfId="3" applyNumberFormat="1" applyFont="1" applyFill="1" applyBorder="1" applyAlignment="1">
      <alignment horizontal="center" vertical="center" wrapText="1"/>
    </xf>
    <xf numFmtId="0" fontId="53" fillId="0" borderId="5" xfId="0" applyFont="1" applyBorder="1" applyAlignment="1">
      <alignment vertical="center" wrapText="1"/>
    </xf>
    <xf numFmtId="0" fontId="54" fillId="0" borderId="5" xfId="0" applyFont="1" applyBorder="1" applyAlignment="1">
      <alignment vertical="center" wrapText="1"/>
    </xf>
    <xf numFmtId="0" fontId="47" fillId="10" borderId="23" xfId="4" applyFont="1" applyFill="1" applyBorder="1" applyAlignment="1">
      <alignment vertical="center" wrapText="1"/>
    </xf>
    <xf numFmtId="0" fontId="53" fillId="0" borderId="0" xfId="0" applyFont="1" applyAlignment="1">
      <alignment vertical="center"/>
    </xf>
    <xf numFmtId="0" fontId="53" fillId="10" borderId="78" xfId="0" applyFont="1" applyFill="1" applyBorder="1" applyAlignment="1">
      <alignment horizontal="center" vertical="center"/>
    </xf>
    <xf numFmtId="0" fontId="53" fillId="10" borderId="1" xfId="0" applyFont="1" applyFill="1" applyBorder="1" applyAlignment="1">
      <alignment horizontal="center" vertical="center"/>
    </xf>
    <xf numFmtId="0" fontId="53" fillId="10" borderId="1" xfId="0" applyFont="1" applyFill="1" applyBorder="1" applyAlignment="1">
      <alignment vertical="center" wrapText="1"/>
    </xf>
    <xf numFmtId="168" fontId="53" fillId="0" borderId="1" xfId="0" applyNumberFormat="1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vertical="center" wrapText="1"/>
    </xf>
    <xf numFmtId="14" fontId="53" fillId="0" borderId="1" xfId="0" applyNumberFormat="1" applyFont="1" applyBorder="1" applyAlignment="1">
      <alignment horizontal="center" vertical="center" wrapText="1"/>
    </xf>
    <xf numFmtId="164" fontId="53" fillId="10" borderId="1" xfId="3" applyFont="1" applyFill="1" applyBorder="1" applyAlignment="1">
      <alignment vertical="center" wrapText="1"/>
    </xf>
    <xf numFmtId="39" fontId="53" fillId="10" borderId="1" xfId="3" applyNumberFormat="1" applyFont="1" applyFill="1" applyBorder="1" applyAlignment="1">
      <alignment vertical="center" wrapText="1"/>
    </xf>
    <xf numFmtId="14" fontId="53" fillId="0" borderId="1" xfId="0" applyNumberFormat="1" applyFont="1" applyBorder="1" applyAlignment="1">
      <alignment vertical="center" wrapText="1"/>
    </xf>
    <xf numFmtId="39" fontId="53" fillId="0" borderId="1" xfId="3" applyNumberFormat="1" applyFont="1" applyFill="1" applyBorder="1" applyAlignment="1">
      <alignment horizontal="center" vertical="center" wrapText="1"/>
    </xf>
    <xf numFmtId="0" fontId="54" fillId="0" borderId="1" xfId="0" applyFont="1" applyBorder="1" applyAlignment="1">
      <alignment vertical="center" wrapText="1"/>
    </xf>
    <xf numFmtId="0" fontId="47" fillId="10" borderId="20" xfId="4" applyFont="1" applyFill="1" applyBorder="1" applyAlignment="1">
      <alignment vertical="center" wrapText="1"/>
    </xf>
    <xf numFmtId="0" fontId="53" fillId="0" borderId="78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 wrapText="1"/>
    </xf>
    <xf numFmtId="0" fontId="53" fillId="0" borderId="1" xfId="0" applyFont="1" applyBorder="1" applyAlignment="1">
      <alignment vertical="center"/>
    </xf>
    <xf numFmtId="164" fontId="53" fillId="0" borderId="1" xfId="3" applyFont="1" applyFill="1" applyBorder="1" applyAlignment="1">
      <alignment horizontal="center" vertical="center"/>
    </xf>
    <xf numFmtId="39" fontId="53" fillId="0" borderId="1" xfId="3" applyNumberFormat="1" applyFont="1" applyFill="1" applyBorder="1" applyAlignment="1">
      <alignment vertical="center"/>
    </xf>
    <xf numFmtId="14" fontId="53" fillId="0" borderId="1" xfId="0" applyNumberFormat="1" applyFont="1" applyBorder="1" applyAlignment="1">
      <alignment vertical="center"/>
    </xf>
    <xf numFmtId="14" fontId="53" fillId="0" borderId="1" xfId="0" applyNumberFormat="1" applyFont="1" applyBorder="1" applyAlignment="1">
      <alignment horizontal="center" vertical="center"/>
    </xf>
    <xf numFmtId="39" fontId="53" fillId="0" borderId="1" xfId="3" applyNumberFormat="1" applyFont="1" applyFill="1" applyBorder="1" applyAlignment="1">
      <alignment horizontal="center" vertical="center"/>
    </xf>
    <xf numFmtId="0" fontId="47" fillId="0" borderId="20" xfId="4" applyFont="1" applyBorder="1" applyAlignment="1">
      <alignment vertical="center" wrapText="1"/>
    </xf>
    <xf numFmtId="169" fontId="53" fillId="0" borderId="1" xfId="0" applyNumberFormat="1" applyFont="1" applyBorder="1" applyAlignment="1">
      <alignment vertical="center"/>
    </xf>
    <xf numFmtId="164" fontId="53" fillId="10" borderId="1" xfId="3" applyFont="1" applyFill="1" applyBorder="1" applyAlignment="1">
      <alignment vertical="center"/>
    </xf>
    <xf numFmtId="39" fontId="53" fillId="10" borderId="1" xfId="3" applyNumberFormat="1" applyFont="1" applyFill="1" applyBorder="1" applyAlignment="1">
      <alignment vertical="center"/>
    </xf>
    <xf numFmtId="0" fontId="54" fillId="10" borderId="79" xfId="0" applyFont="1" applyFill="1" applyBorder="1" applyAlignment="1">
      <alignment vertical="center"/>
    </xf>
    <xf numFmtId="0" fontId="53" fillId="0" borderId="1" xfId="0" applyFont="1" applyBorder="1" applyAlignment="1">
      <alignment horizontal="left" vertical="center"/>
    </xf>
    <xf numFmtId="169" fontId="53" fillId="0" borderId="1" xfId="0" applyNumberFormat="1" applyFont="1" applyBorder="1" applyAlignment="1">
      <alignment horizontal="center" vertical="center"/>
    </xf>
    <xf numFmtId="164" fontId="53" fillId="0" borderId="1" xfId="3" applyFont="1" applyFill="1" applyBorder="1" applyAlignment="1">
      <alignment vertical="center"/>
    </xf>
    <xf numFmtId="0" fontId="47" fillId="0" borderId="79" xfId="4" applyFont="1" applyBorder="1" applyAlignment="1">
      <alignment vertical="center" wrapText="1"/>
    </xf>
    <xf numFmtId="0" fontId="54" fillId="0" borderId="79" xfId="0" applyFont="1" applyBorder="1" applyAlignment="1">
      <alignment vertical="center"/>
    </xf>
    <xf numFmtId="169" fontId="53" fillId="0" borderId="1" xfId="0" applyNumberFormat="1" applyFont="1" applyBorder="1" applyAlignment="1">
      <alignment horizontal="center" vertical="center" wrapText="1"/>
    </xf>
    <xf numFmtId="169" fontId="53" fillId="10" borderId="1" xfId="0" applyNumberFormat="1" applyFont="1" applyFill="1" applyBorder="1" applyAlignment="1">
      <alignment horizontal="center" vertical="center"/>
    </xf>
    <xf numFmtId="0" fontId="53" fillId="10" borderId="1" xfId="0" applyFont="1" applyFill="1" applyBorder="1" applyAlignment="1">
      <alignment vertical="center"/>
    </xf>
    <xf numFmtId="169" fontId="53" fillId="10" borderId="1" xfId="0" applyNumberFormat="1" applyFont="1" applyFill="1" applyBorder="1" applyAlignment="1">
      <alignment vertical="center"/>
    </xf>
    <xf numFmtId="14" fontId="53" fillId="10" borderId="1" xfId="0" applyNumberFormat="1" applyFont="1" applyFill="1" applyBorder="1" applyAlignment="1">
      <alignment vertical="center"/>
    </xf>
    <xf numFmtId="39" fontId="53" fillId="10" borderId="1" xfId="3" applyNumberFormat="1" applyFont="1" applyFill="1" applyBorder="1" applyAlignment="1">
      <alignment horizontal="center" vertical="center"/>
    </xf>
    <xf numFmtId="14" fontId="53" fillId="10" borderId="1" xfId="0" applyNumberFormat="1" applyFont="1" applyFill="1" applyBorder="1" applyAlignment="1">
      <alignment horizontal="center" vertical="center" wrapText="1"/>
    </xf>
    <xf numFmtId="0" fontId="53" fillId="10" borderId="1" xfId="0" applyFont="1" applyFill="1" applyBorder="1" applyAlignment="1">
      <alignment horizontal="center" vertical="center" wrapText="1"/>
    </xf>
    <xf numFmtId="164" fontId="53" fillId="10" borderId="1" xfId="3" applyFont="1" applyFill="1" applyBorder="1" applyAlignment="1">
      <alignment horizontal="right" vertical="center" wrapText="1"/>
    </xf>
    <xf numFmtId="39" fontId="53" fillId="10" borderId="1" xfId="3" applyNumberFormat="1" applyFont="1" applyFill="1" applyBorder="1" applyAlignment="1">
      <alignment horizontal="right" vertical="center" wrapText="1"/>
    </xf>
    <xf numFmtId="0" fontId="53" fillId="0" borderId="1" xfId="0" applyFont="1" applyBorder="1" applyAlignment="1">
      <alignment horizontal="left" vertical="center" wrapText="1"/>
    </xf>
    <xf numFmtId="169" fontId="53" fillId="10" borderId="1" xfId="0" applyNumberFormat="1" applyFont="1" applyFill="1" applyBorder="1" applyAlignment="1">
      <alignment horizontal="center" vertical="center" wrapText="1"/>
    </xf>
    <xf numFmtId="14" fontId="53" fillId="10" borderId="1" xfId="0" applyNumberFormat="1" applyFont="1" applyFill="1" applyBorder="1" applyAlignment="1">
      <alignment horizontal="center" vertical="center"/>
    </xf>
    <xf numFmtId="14" fontId="53" fillId="10" borderId="1" xfId="0" applyNumberFormat="1" applyFont="1" applyFill="1" applyBorder="1" applyAlignment="1">
      <alignment horizontal="left" vertical="center" wrapText="1"/>
    </xf>
    <xf numFmtId="170" fontId="53" fillId="10" borderId="1" xfId="0" applyNumberFormat="1" applyFont="1" applyFill="1" applyBorder="1" applyAlignment="1">
      <alignment horizontal="center" vertical="center"/>
    </xf>
    <xf numFmtId="168" fontId="53" fillId="10" borderId="1" xfId="0" applyNumberFormat="1" applyFont="1" applyFill="1" applyBorder="1" applyAlignment="1">
      <alignment horizontal="center" vertical="center"/>
    </xf>
    <xf numFmtId="0" fontId="55" fillId="0" borderId="1" xfId="0" applyFont="1" applyBorder="1" applyAlignment="1">
      <alignment horizontal="center" vertical="center" wrapText="1"/>
    </xf>
    <xf numFmtId="170" fontId="53" fillId="0" borderId="1" xfId="0" applyNumberFormat="1" applyFont="1" applyBorder="1" applyAlignment="1">
      <alignment horizontal="center" vertical="center"/>
    </xf>
    <xf numFmtId="40" fontId="53" fillId="0" borderId="1" xfId="0" applyNumberFormat="1" applyFont="1" applyBorder="1" applyAlignment="1">
      <alignment horizontal="right" vertical="center"/>
    </xf>
    <xf numFmtId="170" fontId="53" fillId="0" borderId="1" xfId="0" applyNumberFormat="1" applyFont="1" applyBorder="1" applyAlignment="1">
      <alignment horizontal="center" vertical="center" wrapText="1"/>
    </xf>
    <xf numFmtId="164" fontId="56" fillId="0" borderId="1" xfId="3" applyFont="1" applyFill="1" applyBorder="1" applyAlignment="1">
      <alignment vertical="center"/>
    </xf>
    <xf numFmtId="164" fontId="53" fillId="0" borderId="1" xfId="3" applyFont="1" applyFill="1" applyBorder="1" applyAlignment="1">
      <alignment horizontal="center" vertical="center" wrapText="1"/>
    </xf>
    <xf numFmtId="14" fontId="53" fillId="0" borderId="1" xfId="0" applyNumberFormat="1" applyFont="1" applyBorder="1" applyAlignment="1">
      <alignment horizontal="left" vertical="center" wrapText="1"/>
    </xf>
    <xf numFmtId="164" fontId="53" fillId="10" borderId="1" xfId="3" applyFont="1" applyFill="1" applyBorder="1" applyAlignment="1">
      <alignment horizontal="center" vertical="center"/>
    </xf>
    <xf numFmtId="0" fontId="57" fillId="10" borderId="20" xfId="4" applyFont="1" applyFill="1" applyBorder="1" applyAlignment="1">
      <alignment vertical="center" wrapText="1"/>
    </xf>
    <xf numFmtId="0" fontId="54" fillId="0" borderId="1" xfId="0" applyFont="1" applyBorder="1" applyAlignment="1">
      <alignment horizontal="center" vertical="center" wrapText="1"/>
    </xf>
    <xf numFmtId="0" fontId="54" fillId="0" borderId="1" xfId="0" applyFont="1" applyBorder="1" applyAlignment="1">
      <alignment horizontal="left" vertical="center" wrapText="1"/>
    </xf>
    <xf numFmtId="164" fontId="56" fillId="0" borderId="1" xfId="3" applyFont="1" applyFill="1" applyBorder="1" applyAlignment="1">
      <alignment horizontal="center" vertical="center"/>
    </xf>
    <xf numFmtId="0" fontId="58" fillId="0" borderId="7" xfId="0" applyFont="1" applyBorder="1" applyAlignment="1">
      <alignment vertical="center" wrapText="1"/>
    </xf>
    <xf numFmtId="40" fontId="53" fillId="0" borderId="1" xfId="3" applyNumberFormat="1" applyFont="1" applyFill="1" applyBorder="1" applyAlignment="1">
      <alignment vertical="center"/>
    </xf>
    <xf numFmtId="0" fontId="54" fillId="10" borderId="1" xfId="0" applyFont="1" applyFill="1" applyBorder="1" applyAlignment="1">
      <alignment vertical="center" wrapText="1"/>
    </xf>
    <xf numFmtId="164" fontId="53" fillId="0" borderId="5" xfId="3" applyFont="1" applyFill="1" applyBorder="1" applyAlignment="1">
      <alignment vertical="center"/>
    </xf>
    <xf numFmtId="39" fontId="53" fillId="0" borderId="5" xfId="3" applyNumberFormat="1" applyFont="1" applyFill="1" applyBorder="1" applyAlignment="1">
      <alignment vertical="center"/>
    </xf>
    <xf numFmtId="39" fontId="56" fillId="0" borderId="1" xfId="3" applyNumberFormat="1" applyFont="1" applyFill="1" applyBorder="1" applyAlignment="1">
      <alignment vertical="center"/>
    </xf>
    <xf numFmtId="169" fontId="53" fillId="0" borderId="2" xfId="0" applyNumberFormat="1" applyFont="1" applyBorder="1" applyAlignment="1">
      <alignment vertical="center"/>
    </xf>
    <xf numFmtId="39" fontId="53" fillId="10" borderId="3" xfId="3" applyNumberFormat="1" applyFont="1" applyFill="1" applyBorder="1" applyAlignment="1">
      <alignment vertical="center"/>
    </xf>
    <xf numFmtId="0" fontId="53" fillId="0" borderId="3" xfId="0" applyFont="1" applyBorder="1" applyAlignment="1">
      <alignment vertical="center"/>
    </xf>
    <xf numFmtId="0" fontId="53" fillId="0" borderId="80" xfId="0" applyFont="1" applyBorder="1" applyAlignment="1">
      <alignment horizontal="center" vertical="center"/>
    </xf>
    <xf numFmtId="0" fontId="59" fillId="0" borderId="81" xfId="0" applyFont="1" applyBorder="1" applyAlignment="1">
      <alignment horizontal="center" vertical="center"/>
    </xf>
    <xf numFmtId="0" fontId="60" fillId="0" borderId="81" xfId="0" applyFont="1" applyBorder="1" applyAlignment="1">
      <alignment vertical="center" wrapText="1"/>
    </xf>
    <xf numFmtId="0" fontId="60" fillId="0" borderId="81" xfId="0" applyFont="1" applyBorder="1" applyAlignment="1">
      <alignment horizontal="center" vertical="center" wrapText="1"/>
    </xf>
    <xf numFmtId="0" fontId="0" fillId="0" borderId="74" xfId="0" applyBorder="1" applyAlignment="1">
      <alignment vertical="center"/>
    </xf>
    <xf numFmtId="164" fontId="56" fillId="0" borderId="74" xfId="3" applyFont="1" applyFill="1" applyBorder="1" applyAlignment="1">
      <alignment vertical="center"/>
    </xf>
    <xf numFmtId="39" fontId="56" fillId="0" borderId="74" xfId="3" applyNumberFormat="1" applyFont="1" applyFill="1" applyBorder="1" applyAlignment="1">
      <alignment vertical="center"/>
    </xf>
    <xf numFmtId="0" fontId="0" fillId="0" borderId="74" xfId="0" applyBorder="1" applyAlignment="1">
      <alignment horizontal="center" vertical="center"/>
    </xf>
    <xf numFmtId="0" fontId="48" fillId="0" borderId="74" xfId="0" applyFont="1" applyBorder="1" applyAlignment="1">
      <alignment horizontal="center" vertical="center"/>
    </xf>
    <xf numFmtId="0" fontId="47" fillId="0" borderId="82" xfId="4" applyFont="1" applyBorder="1" applyAlignment="1">
      <alignment vertical="center" wrapText="1"/>
    </xf>
    <xf numFmtId="0" fontId="61" fillId="39" borderId="83" xfId="0" applyFont="1" applyFill="1" applyBorder="1" applyAlignment="1">
      <alignment horizontal="center" vertical="center" wrapText="1"/>
    </xf>
    <xf numFmtId="0" fontId="61" fillId="39" borderId="84" xfId="0" applyFont="1" applyFill="1" applyBorder="1" applyAlignment="1">
      <alignment horizontal="center" vertical="center" wrapText="1"/>
    </xf>
    <xf numFmtId="4" fontId="61" fillId="39" borderId="73" xfId="0" applyNumberFormat="1" applyFont="1" applyFill="1" applyBorder="1" applyAlignment="1">
      <alignment horizontal="center" vertical="center" wrapText="1"/>
    </xf>
    <xf numFmtId="0" fontId="45" fillId="39" borderId="85" xfId="0" applyFont="1" applyFill="1" applyBorder="1" applyAlignment="1">
      <alignment horizontal="center" vertical="center" wrapText="1"/>
    </xf>
    <xf numFmtId="165" fontId="5" fillId="0" borderId="0" xfId="3" applyNumberFormat="1" applyFont="1" applyAlignment="1">
      <alignment vertical="top"/>
    </xf>
    <xf numFmtId="165" fontId="4" fillId="0" borderId="0" xfId="3" applyNumberFormat="1" applyFont="1" applyAlignment="1">
      <alignment horizontal="center" vertical="top"/>
    </xf>
    <xf numFmtId="0" fontId="2" fillId="0" borderId="0" xfId="0" quotePrefix="1" applyFont="1" applyAlignment="1">
      <alignment vertical="top"/>
    </xf>
    <xf numFmtId="0" fontId="62" fillId="0" borderId="1" xfId="0" applyFont="1" applyBorder="1" applyAlignment="1">
      <alignment horizontal="left" vertical="top" indent="1"/>
    </xf>
    <xf numFmtId="165" fontId="62" fillId="0" borderId="1" xfId="3" applyNumberFormat="1" applyFont="1" applyFill="1" applyBorder="1" applyAlignment="1">
      <alignment horizontal="center" vertical="top" wrapText="1"/>
    </xf>
    <xf numFmtId="165" fontId="4" fillId="0" borderId="2" xfId="3" applyNumberFormat="1" applyFont="1" applyFill="1" applyBorder="1" applyAlignment="1">
      <alignment horizontal="center" vertical="top" wrapText="1"/>
    </xf>
    <xf numFmtId="165" fontId="5" fillId="0" borderId="1" xfId="3" applyNumberFormat="1" applyFont="1" applyFill="1" applyBorder="1" applyAlignment="1">
      <alignment horizontal="center" vertical="top" wrapText="1"/>
    </xf>
    <xf numFmtId="0" fontId="64" fillId="0" borderId="1" xfId="0" applyFont="1" applyBorder="1" applyAlignment="1">
      <alignment horizontal="left" vertical="top" indent="1"/>
    </xf>
    <xf numFmtId="0" fontId="7" fillId="3" borderId="1" xfId="0" applyFont="1" applyFill="1" applyBorder="1" applyAlignment="1">
      <alignment horizontal="left" vertical="top" indent="1"/>
    </xf>
    <xf numFmtId="9" fontId="7" fillId="3" borderId="1" xfId="2" applyFont="1" applyFill="1" applyBorder="1" applyAlignment="1">
      <alignment horizontal="center" vertical="top"/>
    </xf>
    <xf numFmtId="165" fontId="7" fillId="3" borderId="1" xfId="3" applyNumberFormat="1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 indent="1"/>
    </xf>
    <xf numFmtId="165" fontId="5" fillId="0" borderId="1" xfId="3" applyNumberFormat="1" applyFont="1" applyFill="1" applyBorder="1" applyAlignment="1">
      <alignment vertical="top"/>
    </xf>
    <xf numFmtId="9" fontId="4" fillId="0" borderId="1" xfId="2" applyFont="1" applyFill="1" applyBorder="1" applyAlignment="1">
      <alignment horizontal="center" vertical="top"/>
    </xf>
    <xf numFmtId="165" fontId="4" fillId="0" borderId="0" xfId="0" applyNumberFormat="1" applyFont="1" applyAlignment="1">
      <alignment vertical="top"/>
    </xf>
    <xf numFmtId="0" fontId="4" fillId="28" borderId="1" xfId="0" applyFont="1" applyFill="1" applyBorder="1" applyAlignment="1">
      <alignment horizontal="left" vertical="top" wrapText="1" indent="1"/>
    </xf>
    <xf numFmtId="0" fontId="4" fillId="28" borderId="1" xfId="0" applyFont="1" applyFill="1" applyBorder="1" applyAlignment="1">
      <alignment horizontal="left" vertical="top" indent="1"/>
    </xf>
    <xf numFmtId="165" fontId="5" fillId="28" borderId="1" xfId="3" applyNumberFormat="1" applyFont="1" applyFill="1" applyBorder="1" applyAlignment="1">
      <alignment vertical="top"/>
    </xf>
    <xf numFmtId="165" fontId="4" fillId="10" borderId="1" xfId="3" applyNumberFormat="1" applyFont="1" applyFill="1" applyBorder="1" applyAlignment="1">
      <alignment vertical="top"/>
    </xf>
    <xf numFmtId="0" fontId="4" fillId="10" borderId="1" xfId="0" applyFont="1" applyFill="1" applyBorder="1" applyAlignment="1">
      <alignment horizontal="left" vertical="top" wrapText="1" indent="1"/>
    </xf>
    <xf numFmtId="0" fontId="16" fillId="0" borderId="1" xfId="0" applyFont="1" applyBorder="1" applyAlignment="1">
      <alignment horizontal="left" vertical="top" indent="1"/>
    </xf>
    <xf numFmtId="0" fontId="4" fillId="2" borderId="4" xfId="0" applyFont="1" applyFill="1" applyBorder="1" applyAlignment="1">
      <alignment horizontal="left" vertical="top" indent="1"/>
    </xf>
    <xf numFmtId="165" fontId="7" fillId="2" borderId="1" xfId="3" applyNumberFormat="1" applyFont="1" applyFill="1" applyBorder="1" applyAlignment="1">
      <alignment vertical="top"/>
    </xf>
    <xf numFmtId="9" fontId="7" fillId="2" borderId="1" xfId="2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left" vertical="top" indent="1"/>
    </xf>
    <xf numFmtId="0" fontId="7" fillId="3" borderId="1" xfId="0" applyFont="1" applyFill="1" applyBorder="1" applyAlignment="1">
      <alignment horizontal="left" vertical="top" wrapText="1" indent="1"/>
    </xf>
    <xf numFmtId="165" fontId="5" fillId="0" borderId="0" xfId="3" applyNumberFormat="1" applyFont="1" applyFill="1" applyBorder="1" applyAlignment="1">
      <alignment vertical="top"/>
    </xf>
    <xf numFmtId="0" fontId="4" fillId="0" borderId="4" xfId="0" applyFont="1" applyBorder="1" applyAlignment="1">
      <alignment horizontal="left" vertical="top" wrapText="1" indent="1"/>
    </xf>
    <xf numFmtId="0" fontId="4" fillId="0" borderId="4" xfId="0" applyFont="1" applyBorder="1" applyAlignment="1">
      <alignment horizontal="left" vertical="top" indent="1"/>
    </xf>
    <xf numFmtId="165" fontId="4" fillId="0" borderId="4" xfId="3" applyNumberFormat="1" applyFont="1" applyBorder="1" applyAlignment="1">
      <alignment vertical="top"/>
    </xf>
    <xf numFmtId="43" fontId="4" fillId="0" borderId="1" xfId="6" applyFont="1" applyBorder="1" applyAlignment="1">
      <alignment horizontal="left" vertical="top" wrapText="1" indent="1"/>
    </xf>
    <xf numFmtId="0" fontId="4" fillId="0" borderId="5" xfId="0" applyFont="1" applyBorder="1" applyAlignment="1">
      <alignment horizontal="left" vertical="top" indent="1"/>
    </xf>
    <xf numFmtId="165" fontId="4" fillId="0" borderId="5" xfId="3" applyNumberFormat="1" applyFont="1" applyBorder="1" applyAlignment="1">
      <alignment vertical="top"/>
    </xf>
    <xf numFmtId="0" fontId="4" fillId="0" borderId="7" xfId="0" applyFont="1" applyBorder="1" applyAlignment="1">
      <alignment horizontal="left" vertical="top" indent="1"/>
    </xf>
    <xf numFmtId="165" fontId="5" fillId="0" borderId="7" xfId="3" applyNumberFormat="1" applyFont="1" applyFill="1" applyBorder="1" applyAlignment="1">
      <alignment vertical="top"/>
    </xf>
    <xf numFmtId="43" fontId="4" fillId="0" borderId="7" xfId="3" applyNumberFormat="1" applyFont="1" applyBorder="1" applyAlignment="1">
      <alignment vertical="top"/>
    </xf>
    <xf numFmtId="165" fontId="4" fillId="0" borderId="7" xfId="3" applyNumberFormat="1" applyFont="1" applyBorder="1" applyAlignment="1">
      <alignment vertical="top"/>
    </xf>
    <xf numFmtId="9" fontId="4" fillId="0" borderId="7" xfId="2" applyFont="1" applyBorder="1" applyAlignment="1">
      <alignment horizontal="center" vertical="top"/>
    </xf>
    <xf numFmtId="165" fontId="4" fillId="0" borderId="7" xfId="3" applyNumberFormat="1" applyFont="1" applyFill="1" applyBorder="1" applyAlignment="1">
      <alignment vertical="top"/>
    </xf>
    <xf numFmtId="165" fontId="4" fillId="0" borderId="7" xfId="3" applyNumberFormat="1" applyFont="1" applyBorder="1" applyAlignment="1">
      <alignment horizontal="right" vertical="top"/>
    </xf>
    <xf numFmtId="165" fontId="7" fillId="0" borderId="1" xfId="3" applyNumberFormat="1" applyFont="1" applyFill="1" applyBorder="1" applyAlignment="1">
      <alignment vertical="top"/>
    </xf>
    <xf numFmtId="9" fontId="7" fillId="2" borderId="1" xfId="2" applyFont="1" applyFill="1" applyBorder="1" applyAlignment="1">
      <alignment vertical="top"/>
    </xf>
    <xf numFmtId="165" fontId="7" fillId="2" borderId="1" xfId="3" applyNumberFormat="1" applyFont="1" applyFill="1" applyBorder="1" applyAlignment="1">
      <alignment horizontal="center" vertical="top"/>
    </xf>
    <xf numFmtId="9" fontId="5" fillId="0" borderId="0" xfId="2" applyFont="1" applyAlignment="1">
      <alignment horizontal="center" vertical="top"/>
    </xf>
    <xf numFmtId="0" fontId="5" fillId="0" borderId="0" xfId="0" applyFont="1" applyAlignment="1">
      <alignment vertical="top"/>
    </xf>
    <xf numFmtId="165" fontId="4" fillId="0" borderId="0" xfId="2" applyNumberFormat="1" applyFont="1" applyAlignment="1">
      <alignment vertical="top"/>
    </xf>
    <xf numFmtId="0" fontId="9" fillId="0" borderId="0" xfId="0" applyFont="1" applyAlignment="1">
      <alignment vertical="top"/>
    </xf>
    <xf numFmtId="43" fontId="16" fillId="10" borderId="1" xfId="0" applyNumberFormat="1" applyFont="1" applyFill="1" applyBorder="1" applyAlignment="1">
      <alignment horizontal="left" vertical="top" indent="1"/>
    </xf>
    <xf numFmtId="9" fontId="16" fillId="0" borderId="1" xfId="2" applyFont="1" applyFill="1" applyBorder="1" applyAlignment="1">
      <alignment horizontal="center" vertical="top"/>
    </xf>
    <xf numFmtId="0" fontId="16" fillId="0" borderId="4" xfId="0" applyFont="1" applyBorder="1" applyAlignment="1">
      <alignment horizontal="left" vertical="top" indent="1"/>
    </xf>
    <xf numFmtId="165" fontId="16" fillId="10" borderId="1" xfId="3" applyNumberFormat="1" applyFont="1" applyFill="1" applyBorder="1" applyAlignment="1">
      <alignment vertical="top"/>
    </xf>
    <xf numFmtId="0" fontId="16" fillId="0" borderId="0" xfId="0" applyFont="1" applyAlignment="1">
      <alignment vertical="top"/>
    </xf>
    <xf numFmtId="165" fontId="16" fillId="10" borderId="4" xfId="3" applyNumberFormat="1" applyFont="1" applyFill="1" applyBorder="1" applyAlignment="1">
      <alignment vertical="top"/>
    </xf>
    <xf numFmtId="0" fontId="16" fillId="0" borderId="1" xfId="0" applyFont="1" applyBorder="1" applyAlignment="1">
      <alignment horizontal="left" vertical="top" wrapText="1" indent="1"/>
    </xf>
    <xf numFmtId="165" fontId="10" fillId="10" borderId="1" xfId="3" applyNumberFormat="1" applyFont="1" applyFill="1" applyBorder="1" applyAlignment="1">
      <alignment vertical="top"/>
    </xf>
    <xf numFmtId="165" fontId="10" fillId="0" borderId="1" xfId="3" applyNumberFormat="1" applyFont="1" applyFill="1" applyBorder="1" applyAlignment="1">
      <alignment vertical="top"/>
    </xf>
    <xf numFmtId="9" fontId="10" fillId="0" borderId="1" xfId="2" applyFont="1" applyFill="1" applyBorder="1" applyAlignment="1">
      <alignment horizontal="center" vertical="top"/>
    </xf>
    <xf numFmtId="165" fontId="5" fillId="0" borderId="1" xfId="3" applyNumberFormat="1" applyFont="1" applyBorder="1" applyAlignment="1">
      <alignment vertical="top"/>
    </xf>
    <xf numFmtId="9" fontId="5" fillId="0" borderId="1" xfId="2" applyFont="1" applyFill="1" applyBorder="1" applyAlignment="1">
      <alignment horizontal="center" vertical="top"/>
    </xf>
    <xf numFmtId="0" fontId="65" fillId="0" borderId="0" xfId="7"/>
    <xf numFmtId="0" fontId="66" fillId="0" borderId="0" xfId="7" applyFont="1"/>
    <xf numFmtId="0" fontId="68" fillId="0" borderId="0" xfId="7" applyFont="1" applyAlignment="1">
      <alignment horizontal="center"/>
    </xf>
    <xf numFmtId="0" fontId="65" fillId="0" borderId="0" xfId="7" applyAlignment="1">
      <alignment horizontal="center"/>
    </xf>
    <xf numFmtId="0" fontId="68" fillId="0" borderId="0" xfId="7" applyFont="1"/>
    <xf numFmtId="0" fontId="65" fillId="0" borderId="0" xfId="7" applyAlignment="1">
      <alignment vertical="center"/>
    </xf>
    <xf numFmtId="4" fontId="42" fillId="0" borderId="12" xfId="8" applyNumberFormat="1" applyFont="1" applyBorder="1" applyAlignment="1">
      <alignment horizontal="center" vertical="center" wrapText="1"/>
    </xf>
    <xf numFmtId="4" fontId="42" fillId="0" borderId="18" xfId="8" applyNumberFormat="1" applyFont="1" applyBorder="1" applyAlignment="1">
      <alignment horizontal="center" vertical="center" wrapText="1"/>
    </xf>
    <xf numFmtId="4" fontId="42" fillId="11" borderId="18" xfId="8" applyNumberFormat="1" applyFont="1" applyFill="1" applyBorder="1" applyAlignment="1">
      <alignment horizontal="center" vertical="center" wrapText="1"/>
    </xf>
    <xf numFmtId="4" fontId="42" fillId="40" borderId="18" xfId="8" applyNumberFormat="1" applyFont="1" applyFill="1" applyBorder="1" applyAlignment="1">
      <alignment horizontal="center" vertical="center" wrapText="1"/>
    </xf>
    <xf numFmtId="4" fontId="42" fillId="12" borderId="18" xfId="8" applyNumberFormat="1" applyFont="1" applyFill="1" applyBorder="1" applyAlignment="1">
      <alignment horizontal="center" vertical="center" wrapText="1"/>
    </xf>
    <xf numFmtId="0" fontId="65" fillId="41" borderId="86" xfId="7" applyFill="1" applyBorder="1" applyAlignment="1">
      <alignment horizontal="center" vertical="center"/>
    </xf>
    <xf numFmtId="0" fontId="65" fillId="0" borderId="66" xfId="7" applyBorder="1" applyAlignment="1">
      <alignment vertical="center"/>
    </xf>
    <xf numFmtId="43" fontId="0" fillId="0" borderId="86" xfId="9" applyFont="1" applyFill="1" applyBorder="1" applyAlignment="1">
      <alignment vertical="center"/>
    </xf>
    <xf numFmtId="43" fontId="0" fillId="0" borderId="66" xfId="9" applyFont="1" applyFill="1" applyBorder="1" applyAlignment="1">
      <alignment vertical="center"/>
    </xf>
    <xf numFmtId="43" fontId="0" fillId="11" borderId="86" xfId="9" applyFont="1" applyFill="1" applyBorder="1" applyAlignment="1">
      <alignment vertical="center"/>
    </xf>
    <xf numFmtId="43" fontId="65" fillId="11" borderId="86" xfId="6" applyFont="1" applyFill="1" applyBorder="1"/>
    <xf numFmtId="43" fontId="65" fillId="40" borderId="86" xfId="7" applyNumberFormat="1" applyFill="1" applyBorder="1" applyAlignment="1">
      <alignment vertical="center"/>
    </xf>
    <xf numFmtId="43" fontId="65" fillId="0" borderId="86" xfId="7" applyNumberFormat="1" applyBorder="1"/>
    <xf numFmtId="0" fontId="65" fillId="41" borderId="19" xfId="7" applyFill="1" applyBorder="1" applyAlignment="1">
      <alignment horizontal="center" vertical="center"/>
    </xf>
    <xf numFmtId="0" fontId="65" fillId="0" borderId="26" xfId="7" applyBorder="1" applyAlignment="1">
      <alignment vertical="center"/>
    </xf>
    <xf numFmtId="43" fontId="0" fillId="0" borderId="19" xfId="9" applyFont="1" applyFill="1" applyBorder="1" applyAlignment="1">
      <alignment vertical="center"/>
    </xf>
    <xf numFmtId="43" fontId="0" fillId="0" borderId="26" xfId="9" applyFont="1" applyFill="1" applyBorder="1" applyAlignment="1">
      <alignment vertical="center"/>
    </xf>
    <xf numFmtId="43" fontId="0" fillId="0" borderId="30" xfId="9" applyFont="1" applyFill="1" applyBorder="1" applyAlignment="1">
      <alignment vertical="center"/>
    </xf>
    <xf numFmtId="43" fontId="0" fillId="11" borderId="30" xfId="9" applyFont="1" applyFill="1" applyBorder="1" applyAlignment="1">
      <alignment vertical="center"/>
    </xf>
    <xf numFmtId="43" fontId="65" fillId="40" borderId="30" xfId="7" applyNumberFormat="1" applyFill="1" applyBorder="1" applyAlignment="1">
      <alignment vertical="center"/>
    </xf>
    <xf numFmtId="43" fontId="65" fillId="0" borderId="19" xfId="7" applyNumberFormat="1" applyBorder="1"/>
    <xf numFmtId="43" fontId="65" fillId="12" borderId="19" xfId="7" applyNumberFormat="1" applyFill="1" applyBorder="1"/>
    <xf numFmtId="0" fontId="65" fillId="11" borderId="26" xfId="7" applyFill="1" applyBorder="1" applyAlignment="1">
      <alignment vertical="center"/>
    </xf>
    <xf numFmtId="4" fontId="0" fillId="11" borderId="19" xfId="9" applyNumberFormat="1" applyFont="1" applyFill="1" applyBorder="1" applyAlignment="1">
      <alignment vertical="center"/>
    </xf>
    <xf numFmtId="4" fontId="0" fillId="0" borderId="26" xfId="9" applyNumberFormat="1" applyFont="1" applyFill="1" applyBorder="1" applyAlignment="1">
      <alignment vertical="center"/>
    </xf>
    <xf numFmtId="43" fontId="65" fillId="40" borderId="19" xfId="7" applyNumberFormat="1" applyFill="1" applyBorder="1" applyAlignment="1">
      <alignment vertical="center"/>
    </xf>
    <xf numFmtId="0" fontId="65" fillId="41" borderId="21" xfId="7" applyFill="1" applyBorder="1" applyAlignment="1">
      <alignment horizontal="center" vertical="center"/>
    </xf>
    <xf numFmtId="0" fontId="65" fillId="0" borderId="27" xfId="7" applyBorder="1" applyAlignment="1">
      <alignment vertical="center"/>
    </xf>
    <xf numFmtId="4" fontId="0" fillId="0" borderId="21" xfId="9" applyNumberFormat="1" applyFont="1" applyFill="1" applyBorder="1" applyAlignment="1">
      <alignment vertical="center"/>
    </xf>
    <xf numFmtId="4" fontId="0" fillId="0" borderId="28" xfId="9" applyNumberFormat="1" applyFont="1" applyFill="1" applyBorder="1" applyAlignment="1">
      <alignment vertical="center"/>
    </xf>
    <xf numFmtId="43" fontId="0" fillId="0" borderId="21" xfId="9" applyFont="1" applyFill="1" applyBorder="1" applyAlignment="1">
      <alignment vertical="center"/>
    </xf>
    <xf numFmtId="0" fontId="65" fillId="0" borderId="25" xfId="7" applyBorder="1" applyAlignment="1">
      <alignment horizontal="center" vertical="center"/>
    </xf>
    <xf numFmtId="0" fontId="1" fillId="0" borderId="26" xfId="10" applyBorder="1"/>
    <xf numFmtId="0" fontId="1" fillId="0" borderId="87" xfId="10" applyBorder="1"/>
    <xf numFmtId="43" fontId="0" fillId="0" borderId="25" xfId="9" applyFont="1" applyFill="1" applyBorder="1" applyAlignment="1">
      <alignment vertical="center"/>
    </xf>
    <xf numFmtId="43" fontId="65" fillId="0" borderId="0" xfId="7" applyNumberFormat="1" applyAlignment="1">
      <alignment vertical="center"/>
    </xf>
    <xf numFmtId="0" fontId="65" fillId="41" borderId="30" xfId="7" applyFill="1" applyBorder="1" applyAlignment="1">
      <alignment horizontal="center" vertical="center"/>
    </xf>
    <xf numFmtId="0" fontId="65" fillId="0" borderId="87" xfId="7" applyBorder="1" applyAlignment="1">
      <alignment vertical="center"/>
    </xf>
    <xf numFmtId="43" fontId="0" fillId="0" borderId="87" xfId="9" applyFont="1" applyFill="1" applyBorder="1" applyAlignment="1">
      <alignment vertical="center"/>
    </xf>
    <xf numFmtId="43" fontId="0" fillId="11" borderId="19" xfId="9" applyFont="1" applyFill="1" applyBorder="1" applyAlignment="1">
      <alignment vertical="center"/>
    </xf>
    <xf numFmtId="43" fontId="0" fillId="0" borderId="7" xfId="9" applyFont="1" applyFill="1" applyBorder="1" applyAlignment="1">
      <alignment vertical="center"/>
    </xf>
    <xf numFmtId="43" fontId="65" fillId="0" borderId="0" xfId="7" applyNumberFormat="1"/>
    <xf numFmtId="43" fontId="0" fillId="0" borderId="11" xfId="9" applyFont="1" applyFill="1" applyBorder="1" applyAlignment="1">
      <alignment vertical="center"/>
    </xf>
    <xf numFmtId="0" fontId="65" fillId="41" borderId="29" xfId="7" applyFill="1" applyBorder="1" applyAlignment="1">
      <alignment horizontal="center" vertical="center"/>
    </xf>
    <xf numFmtId="0" fontId="65" fillId="11" borderId="88" xfId="7" applyFill="1" applyBorder="1" applyAlignment="1">
      <alignment vertical="center"/>
    </xf>
    <xf numFmtId="43" fontId="0" fillId="11" borderId="29" xfId="9" applyFont="1" applyFill="1" applyBorder="1" applyAlignment="1">
      <alignment vertical="center"/>
    </xf>
    <xf numFmtId="43" fontId="0" fillId="0" borderId="89" xfId="9" applyFont="1" applyFill="1" applyBorder="1" applyAlignment="1">
      <alignment vertical="center"/>
    </xf>
    <xf numFmtId="43" fontId="0" fillId="0" borderId="29" xfId="9" applyFont="1" applyFill="1" applyBorder="1" applyAlignment="1">
      <alignment vertical="center"/>
    </xf>
    <xf numFmtId="43" fontId="65" fillId="0" borderId="29" xfId="7" applyNumberFormat="1" applyBorder="1"/>
    <xf numFmtId="43" fontId="65" fillId="11" borderId="29" xfId="7" applyNumberFormat="1" applyFill="1" applyBorder="1"/>
    <xf numFmtId="43" fontId="65" fillId="40" borderId="29" xfId="7" applyNumberFormat="1" applyFill="1" applyBorder="1" applyAlignment="1">
      <alignment vertical="center"/>
    </xf>
    <xf numFmtId="43" fontId="65" fillId="12" borderId="29" xfId="7" applyNumberFormat="1" applyFill="1" applyBorder="1"/>
    <xf numFmtId="0" fontId="65" fillId="0" borderId="90" xfId="7" applyBorder="1" applyAlignment="1">
      <alignment vertical="center"/>
    </xf>
    <xf numFmtId="43" fontId="0" fillId="11" borderId="25" xfId="9" applyFont="1" applyFill="1" applyBorder="1" applyAlignment="1">
      <alignment vertical="center"/>
    </xf>
    <xf numFmtId="43" fontId="65" fillId="11" borderId="25" xfId="7" applyNumberFormat="1" applyFill="1" applyBorder="1"/>
    <xf numFmtId="43" fontId="0" fillId="40" borderId="25" xfId="9" applyFont="1" applyFill="1" applyBorder="1" applyAlignment="1">
      <alignment vertical="center"/>
    </xf>
    <xf numFmtId="43" fontId="0" fillId="12" borderId="21" xfId="9" applyFont="1" applyFill="1" applyBorder="1" applyAlignment="1">
      <alignment vertical="center"/>
    </xf>
    <xf numFmtId="0" fontId="70" fillId="0" borderId="26" xfId="11" applyFont="1" applyBorder="1" applyAlignment="1">
      <alignment horizontal="left" vertical="center" wrapText="1"/>
    </xf>
    <xf numFmtId="43" fontId="65" fillId="11" borderId="30" xfId="7" applyNumberFormat="1" applyFill="1" applyBorder="1"/>
    <xf numFmtId="0" fontId="65" fillId="0" borderId="21" xfId="7" applyBorder="1" applyAlignment="1">
      <alignment horizontal="center" vertical="center"/>
    </xf>
    <xf numFmtId="0" fontId="70" fillId="0" borderId="90" xfId="11" applyFont="1" applyBorder="1" applyAlignment="1">
      <alignment vertical="top"/>
    </xf>
    <xf numFmtId="43" fontId="0" fillId="0" borderId="17" xfId="9" applyFont="1" applyFill="1" applyBorder="1" applyAlignment="1">
      <alignment vertical="center"/>
    </xf>
    <xf numFmtId="43" fontId="0" fillId="11" borderId="17" xfId="9" applyFont="1" applyFill="1" applyBorder="1" applyAlignment="1">
      <alignment vertical="center"/>
    </xf>
    <xf numFmtId="0" fontId="65" fillId="0" borderId="92" xfId="7" applyBorder="1" applyAlignment="1">
      <alignment horizontal="center" vertical="center"/>
    </xf>
    <xf numFmtId="0" fontId="65" fillId="0" borderId="92" xfId="7" applyBorder="1" applyAlignment="1">
      <alignment vertical="center"/>
    </xf>
    <xf numFmtId="43" fontId="65" fillId="0" borderId="93" xfId="7" applyNumberFormat="1" applyBorder="1" applyAlignment="1">
      <alignment vertical="center"/>
    </xf>
    <xf numFmtId="43" fontId="65" fillId="0" borderId="15" xfId="7" applyNumberFormat="1" applyBorder="1" applyAlignment="1">
      <alignment vertical="center"/>
    </xf>
    <xf numFmtId="43" fontId="68" fillId="11" borderId="15" xfId="7" applyNumberFormat="1" applyFont="1" applyFill="1" applyBorder="1" applyAlignment="1">
      <alignment vertical="center"/>
    </xf>
    <xf numFmtId="43" fontId="65" fillId="0" borderId="92" xfId="7" applyNumberFormat="1" applyBorder="1" applyAlignment="1">
      <alignment vertical="center"/>
    </xf>
    <xf numFmtId="43" fontId="68" fillId="11" borderId="92" xfId="7" applyNumberFormat="1" applyFont="1" applyFill="1" applyBorder="1" applyAlignment="1">
      <alignment vertical="center"/>
    </xf>
    <xf numFmtId="43" fontId="65" fillId="40" borderId="15" xfId="7" applyNumberFormat="1" applyFill="1" applyBorder="1" applyAlignment="1">
      <alignment vertical="center"/>
    </xf>
    <xf numFmtId="0" fontId="65" fillId="0" borderId="94" xfId="7" applyBorder="1"/>
    <xf numFmtId="0" fontId="65" fillId="0" borderId="0" xfId="7" applyAlignment="1">
      <alignment horizontal="right"/>
    </xf>
    <xf numFmtId="0" fontId="65" fillId="11" borderId="0" xfId="7" applyFill="1"/>
    <xf numFmtId="43" fontId="68" fillId="0" borderId="0" xfId="7" applyNumberFormat="1" applyFont="1"/>
    <xf numFmtId="0" fontId="68" fillId="0" borderId="0" xfId="7" applyFont="1" applyAlignment="1">
      <alignment horizontal="right"/>
    </xf>
    <xf numFmtId="43" fontId="68" fillId="19" borderId="0" xfId="7" applyNumberFormat="1" applyFont="1" applyFill="1"/>
    <xf numFmtId="0" fontId="65" fillId="17" borderId="0" xfId="7" applyFill="1"/>
    <xf numFmtId="4" fontId="42" fillId="17" borderId="18" xfId="8" applyNumberFormat="1" applyFont="1" applyFill="1" applyBorder="1" applyAlignment="1">
      <alignment horizontal="center" vertical="center" wrapText="1"/>
    </xf>
    <xf numFmtId="43" fontId="65" fillId="17" borderId="19" xfId="7" applyNumberFormat="1" applyFill="1" applyBorder="1"/>
    <xf numFmtId="43" fontId="65" fillId="17" borderId="29" xfId="7" applyNumberFormat="1" applyFill="1" applyBorder="1"/>
    <xf numFmtId="43" fontId="65" fillId="17" borderId="86" xfId="7" applyNumberFormat="1" applyFill="1" applyBorder="1"/>
    <xf numFmtId="43" fontId="65" fillId="17" borderId="92" xfId="7" applyNumberFormat="1" applyFill="1" applyBorder="1" applyAlignment="1">
      <alignment vertical="center"/>
    </xf>
    <xf numFmtId="0" fontId="65" fillId="17" borderId="0" xfId="7" applyFill="1" applyAlignment="1">
      <alignment horizontal="right"/>
    </xf>
    <xf numFmtId="165" fontId="5" fillId="17" borderId="1" xfId="3" applyNumberFormat="1" applyFont="1" applyFill="1" applyBorder="1" applyAlignment="1">
      <alignment vertical="top"/>
    </xf>
    <xf numFmtId="165" fontId="4" fillId="17" borderId="1" xfId="3" applyNumberFormat="1" applyFont="1" applyFill="1" applyBorder="1" applyAlignment="1">
      <alignment vertical="top"/>
    </xf>
    <xf numFmtId="9" fontId="4" fillId="17" borderId="1" xfId="2" applyFont="1" applyFill="1" applyBorder="1" applyAlignment="1">
      <alignment horizontal="center" vertical="top"/>
    </xf>
    <xf numFmtId="43" fontId="4" fillId="17" borderId="1" xfId="1" applyFont="1" applyFill="1" applyBorder="1" applyAlignment="1">
      <alignment vertical="center"/>
    </xf>
    <xf numFmtId="165" fontId="7" fillId="17" borderId="1" xfId="3" applyNumberFormat="1" applyFont="1" applyFill="1" applyBorder="1" applyAlignment="1">
      <alignment vertical="top"/>
    </xf>
    <xf numFmtId="43" fontId="20" fillId="0" borderId="0" xfId="1" applyFont="1"/>
    <xf numFmtId="43" fontId="30" fillId="0" borderId="1" xfId="1" applyFont="1" applyBorder="1" applyAlignment="1">
      <alignment horizontal="right" vertical="center" wrapText="1"/>
    </xf>
    <xf numFmtId="43" fontId="0" fillId="0" borderId="1" xfId="1" applyFont="1" applyBorder="1" applyAlignment="1">
      <alignment horizontal="left" vertical="center" wrapText="1"/>
    </xf>
    <xf numFmtId="43" fontId="30" fillId="0" borderId="1" xfId="1" applyFont="1" applyBorder="1" applyAlignment="1">
      <alignment vertical="center" wrapText="1"/>
    </xf>
    <xf numFmtId="43" fontId="23" fillId="0" borderId="1" xfId="1" applyFont="1" applyBorder="1" applyAlignment="1">
      <alignment vertical="center" wrapText="1"/>
    </xf>
    <xf numFmtId="43" fontId="14" fillId="0" borderId="1" xfId="1" applyFont="1" applyFill="1" applyBorder="1" applyAlignment="1">
      <alignment vertical="center"/>
    </xf>
    <xf numFmtId="43" fontId="30" fillId="0" borderId="1" xfId="1" applyFont="1" applyBorder="1" applyAlignment="1">
      <alignment vertical="top" wrapText="1"/>
    </xf>
    <xf numFmtId="43" fontId="34" fillId="11" borderId="2" xfId="1" applyFont="1" applyFill="1" applyBorder="1" applyAlignment="1">
      <alignment vertical="top" wrapText="1"/>
    </xf>
    <xf numFmtId="43" fontId="34" fillId="0" borderId="1" xfId="1" applyFont="1" applyBorder="1" applyAlignment="1">
      <alignment vertical="top" wrapText="1"/>
    </xf>
    <xf numFmtId="43" fontId="20" fillId="0" borderId="1" xfId="1" applyFont="1" applyBorder="1"/>
    <xf numFmtId="43" fontId="30" fillId="0" borderId="1" xfId="1" applyFont="1" applyBorder="1" applyAlignment="1">
      <alignment horizontal="center" vertical="center" wrapText="1"/>
    </xf>
    <xf numFmtId="43" fontId="30" fillId="0" borderId="3" xfId="1" applyFont="1" applyBorder="1" applyAlignment="1">
      <alignment horizontal="center" vertical="center" wrapText="1"/>
    </xf>
    <xf numFmtId="164" fontId="4" fillId="0" borderId="0" xfId="3" applyFont="1" applyAlignment="1">
      <alignment vertical="top"/>
    </xf>
    <xf numFmtId="0" fontId="5" fillId="28" borderId="1" xfId="0" applyFont="1" applyFill="1" applyBorder="1" applyAlignment="1">
      <alignment horizontal="left" vertical="top" indent="1"/>
    </xf>
    <xf numFmtId="0" fontId="5" fillId="28" borderId="4" xfId="0" applyFont="1" applyFill="1" applyBorder="1" applyAlignment="1">
      <alignment horizontal="left" vertical="top" indent="1"/>
    </xf>
    <xf numFmtId="165" fontId="5" fillId="28" borderId="4" xfId="3" applyNumberFormat="1" applyFont="1" applyFill="1" applyBorder="1" applyAlignment="1">
      <alignment vertical="top"/>
    </xf>
    <xf numFmtId="9" fontId="5" fillId="28" borderId="1" xfId="2" applyFont="1" applyFill="1" applyBorder="1" applyAlignment="1">
      <alignment horizontal="center" vertical="top"/>
    </xf>
    <xf numFmtId="165" fontId="5" fillId="28" borderId="1" xfId="3" applyNumberFormat="1" applyFont="1" applyFill="1" applyBorder="1" applyAlignment="1">
      <alignment horizontal="center" vertical="top"/>
    </xf>
    <xf numFmtId="39" fontId="0" fillId="0" borderId="0" xfId="0" applyNumberFormat="1" applyAlignment="1">
      <alignment vertical="center"/>
    </xf>
    <xf numFmtId="165" fontId="4" fillId="0" borderId="1" xfId="0" applyNumberFormat="1" applyFont="1" applyBorder="1" applyAlignment="1">
      <alignment horizontal="left" vertical="top" indent="1"/>
    </xf>
    <xf numFmtId="43" fontId="4" fillId="0" borderId="0" xfId="2" applyNumberFormat="1" applyFont="1" applyAlignment="1">
      <alignment vertical="top"/>
    </xf>
    <xf numFmtId="43" fontId="0" fillId="10" borderId="30" xfId="9" applyFont="1" applyFill="1" applyBorder="1" applyAlignment="1">
      <alignment vertical="center"/>
    </xf>
    <xf numFmtId="43" fontId="65" fillId="10" borderId="19" xfId="7" applyNumberFormat="1" applyFill="1" applyBorder="1"/>
    <xf numFmtId="43" fontId="65" fillId="0" borderId="0" xfId="1" applyFont="1"/>
    <xf numFmtId="43" fontId="65" fillId="0" borderId="26" xfId="7" applyNumberFormat="1" applyBorder="1" applyAlignment="1">
      <alignment vertical="center"/>
    </xf>
    <xf numFmtId="43" fontId="0" fillId="0" borderId="91" xfId="9" applyFont="1" applyFill="1" applyBorder="1" applyAlignment="1">
      <alignment vertical="center"/>
    </xf>
    <xf numFmtId="43" fontId="65" fillId="42" borderId="19" xfId="7" applyNumberFormat="1" applyFill="1" applyBorder="1"/>
    <xf numFmtId="43" fontId="65" fillId="42" borderId="19" xfId="6" applyFont="1" applyFill="1" applyBorder="1"/>
    <xf numFmtId="43" fontId="65" fillId="36" borderId="19" xfId="7" applyNumberFormat="1" applyFill="1" applyBorder="1"/>
    <xf numFmtId="43" fontId="65" fillId="42" borderId="86" xfId="6" applyFont="1" applyFill="1" applyBorder="1"/>
    <xf numFmtId="43" fontId="65" fillId="10" borderId="92" xfId="7" applyNumberFormat="1" applyFill="1" applyBorder="1" applyAlignment="1">
      <alignment vertical="center"/>
    </xf>
    <xf numFmtId="0" fontId="1" fillId="10" borderId="1" xfId="4" applyFont="1" applyFill="1" applyBorder="1" applyAlignment="1">
      <alignment vertical="center" wrapText="1"/>
    </xf>
    <xf numFmtId="43" fontId="23" fillId="10" borderId="51" xfId="1" applyFont="1" applyFill="1" applyBorder="1" applyAlignment="1">
      <alignment horizontal="right" vertical="center" wrapText="1"/>
    </xf>
    <xf numFmtId="0" fontId="1" fillId="27" borderId="1" xfId="4" applyFont="1" applyFill="1" applyBorder="1" applyAlignment="1">
      <alignment vertical="center" wrapText="1"/>
    </xf>
    <xf numFmtId="43" fontId="23" fillId="27" borderId="51" xfId="1" applyFont="1" applyFill="1" applyBorder="1" applyAlignment="1">
      <alignment horizontal="right" vertical="center" wrapText="1"/>
    </xf>
    <xf numFmtId="0" fontId="1" fillId="43" borderId="1" xfId="4" applyFont="1" applyFill="1" applyBorder="1" applyAlignment="1">
      <alignment vertical="center" wrapText="1"/>
    </xf>
    <xf numFmtId="43" fontId="23" fillId="43" borderId="51" xfId="1" applyFont="1" applyFill="1" applyBorder="1" applyAlignment="1">
      <alignment horizontal="right" vertical="center" wrapText="1"/>
    </xf>
    <xf numFmtId="0" fontId="1" fillId="13" borderId="1" xfId="4" applyFont="1" applyFill="1" applyBorder="1" applyAlignment="1">
      <alignment vertical="center" wrapText="1"/>
    </xf>
    <xf numFmtId="43" fontId="23" fillId="13" borderId="51" xfId="1" applyFont="1" applyFill="1" applyBorder="1" applyAlignment="1">
      <alignment horizontal="right" vertical="center" wrapText="1"/>
    </xf>
    <xf numFmtId="0" fontId="0" fillId="13" borderId="1" xfId="4" applyFont="1" applyFill="1" applyBorder="1" applyAlignment="1">
      <alignment horizontal="center" vertical="center" wrapText="1"/>
    </xf>
    <xf numFmtId="4" fontId="23" fillId="13" borderId="2" xfId="4" applyNumberFormat="1" applyFont="1" applyFill="1" applyBorder="1" applyAlignment="1">
      <alignment horizontal="right" vertical="center" wrapText="1"/>
    </xf>
    <xf numFmtId="43" fontId="30" fillId="13" borderId="1" xfId="1" applyFont="1" applyFill="1" applyBorder="1" applyAlignment="1">
      <alignment horizontal="right" vertical="center" wrapText="1"/>
    </xf>
    <xf numFmtId="43" fontId="23" fillId="13" borderId="3" xfId="1" applyFont="1" applyFill="1" applyBorder="1" applyAlignment="1">
      <alignment horizontal="right" vertical="center" wrapText="1"/>
    </xf>
    <xf numFmtId="43" fontId="30" fillId="13" borderId="3" xfId="1" applyFont="1" applyFill="1" applyBorder="1" applyAlignment="1">
      <alignment horizontal="right" vertical="center" wrapText="1"/>
    </xf>
    <xf numFmtId="43" fontId="23" fillId="13" borderId="1" xfId="1" applyFont="1" applyFill="1" applyBorder="1" applyAlignment="1">
      <alignment horizontal="right" vertical="center" wrapText="1"/>
    </xf>
    <xf numFmtId="43" fontId="23" fillId="13" borderId="48" xfId="1" applyFont="1" applyFill="1" applyBorder="1" applyAlignment="1">
      <alignment horizontal="right" vertical="center" wrapText="1"/>
    </xf>
    <xf numFmtId="43" fontId="23" fillId="13" borderId="49" xfId="1" applyFont="1" applyFill="1" applyBorder="1" applyAlignment="1">
      <alignment horizontal="right" vertical="center" wrapText="1"/>
    </xf>
    <xf numFmtId="43" fontId="23" fillId="13" borderId="50" xfId="1" applyFont="1" applyFill="1" applyBorder="1" applyAlignment="1">
      <alignment horizontal="right" vertical="center" wrapText="1"/>
    </xf>
    <xf numFmtId="166" fontId="23" fillId="13" borderId="1" xfId="2" applyNumberFormat="1" applyFont="1" applyFill="1" applyBorder="1" applyAlignment="1">
      <alignment horizontal="right" vertical="center" wrapText="1"/>
    </xf>
    <xf numFmtId="0" fontId="0" fillId="43" borderId="1" xfId="4" applyFont="1" applyFill="1" applyBorder="1" applyAlignment="1">
      <alignment horizontal="center" vertical="center" wrapText="1"/>
    </xf>
    <xf numFmtId="4" fontId="23" fillId="43" borderId="2" xfId="4" applyNumberFormat="1" applyFont="1" applyFill="1" applyBorder="1" applyAlignment="1">
      <alignment horizontal="right" vertical="center" wrapText="1"/>
    </xf>
    <xf numFmtId="43" fontId="30" fillId="43" borderId="1" xfId="1" applyFont="1" applyFill="1" applyBorder="1" applyAlignment="1">
      <alignment horizontal="right" vertical="center" wrapText="1"/>
    </xf>
    <xf numFmtId="43" fontId="23" fillId="43" borderId="3" xfId="1" applyFont="1" applyFill="1" applyBorder="1" applyAlignment="1">
      <alignment horizontal="right" vertical="center" wrapText="1"/>
    </xf>
    <xf numFmtId="43" fontId="30" fillId="43" borderId="3" xfId="1" applyFont="1" applyFill="1" applyBorder="1" applyAlignment="1">
      <alignment horizontal="right" vertical="center" wrapText="1"/>
    </xf>
    <xf numFmtId="43" fontId="23" fillId="43" borderId="1" xfId="1" applyFont="1" applyFill="1" applyBorder="1" applyAlignment="1">
      <alignment horizontal="right" vertical="center" wrapText="1"/>
    </xf>
    <xf numFmtId="43" fontId="23" fillId="43" borderId="48" xfId="1" applyFont="1" applyFill="1" applyBorder="1" applyAlignment="1">
      <alignment horizontal="right" vertical="center" wrapText="1"/>
    </xf>
    <xf numFmtId="43" fontId="23" fillId="43" borderId="49" xfId="1" applyFont="1" applyFill="1" applyBorder="1" applyAlignment="1">
      <alignment horizontal="right" vertical="center" wrapText="1"/>
    </xf>
    <xf numFmtId="43" fontId="23" fillId="43" borderId="50" xfId="1" applyFont="1" applyFill="1" applyBorder="1" applyAlignment="1">
      <alignment horizontal="right" vertical="center" wrapText="1"/>
    </xf>
    <xf numFmtId="166" fontId="23" fillId="43" borderId="1" xfId="2" applyNumberFormat="1" applyFont="1" applyFill="1" applyBorder="1" applyAlignment="1">
      <alignment horizontal="right" vertical="center" wrapText="1"/>
    </xf>
    <xf numFmtId="0" fontId="32" fillId="43" borderId="1" xfId="4" applyFont="1" applyFill="1" applyBorder="1" applyAlignment="1">
      <alignment horizontal="center" vertical="center" wrapText="1"/>
    </xf>
    <xf numFmtId="43" fontId="30" fillId="43" borderId="1" xfId="1" applyFont="1" applyFill="1" applyBorder="1" applyAlignment="1">
      <alignment vertical="center" wrapText="1"/>
    </xf>
    <xf numFmtId="43" fontId="30" fillId="43" borderId="3" xfId="1" applyFont="1" applyFill="1" applyBorder="1" applyAlignment="1">
      <alignment vertical="center" wrapText="1"/>
    </xf>
    <xf numFmtId="0" fontId="0" fillId="10" borderId="1" xfId="4" applyFont="1" applyFill="1" applyBorder="1" applyAlignment="1">
      <alignment horizontal="center" vertical="center" wrapText="1"/>
    </xf>
    <xf numFmtId="4" fontId="23" fillId="10" borderId="2" xfId="4" applyNumberFormat="1" applyFont="1" applyFill="1" applyBorder="1" applyAlignment="1">
      <alignment horizontal="right" vertical="center" wrapText="1"/>
    </xf>
    <xf numFmtId="43" fontId="30" fillId="10" borderId="1" xfId="1" applyFont="1" applyFill="1" applyBorder="1" applyAlignment="1">
      <alignment horizontal="right" vertical="center" wrapText="1"/>
    </xf>
    <xf numFmtId="43" fontId="23" fillId="10" borderId="3" xfId="1" applyFont="1" applyFill="1" applyBorder="1" applyAlignment="1">
      <alignment horizontal="right" vertical="center" wrapText="1"/>
    </xf>
    <xf numFmtId="43" fontId="30" fillId="10" borderId="3" xfId="1" applyFont="1" applyFill="1" applyBorder="1" applyAlignment="1">
      <alignment horizontal="right" vertical="center" wrapText="1"/>
    </xf>
    <xf numFmtId="43" fontId="23" fillId="10" borderId="1" xfId="1" applyFont="1" applyFill="1" applyBorder="1" applyAlignment="1">
      <alignment horizontal="right" vertical="center" wrapText="1"/>
    </xf>
    <xf numFmtId="43" fontId="23" fillId="10" borderId="48" xfId="1" applyFont="1" applyFill="1" applyBorder="1" applyAlignment="1">
      <alignment horizontal="right" vertical="center" wrapText="1"/>
    </xf>
    <xf numFmtId="43" fontId="23" fillId="10" borderId="49" xfId="1" applyFont="1" applyFill="1" applyBorder="1" applyAlignment="1">
      <alignment horizontal="right" vertical="center" wrapText="1"/>
    </xf>
    <xf numFmtId="43" fontId="23" fillId="10" borderId="50" xfId="1" applyFont="1" applyFill="1" applyBorder="1" applyAlignment="1">
      <alignment horizontal="right" vertical="center" wrapText="1"/>
    </xf>
    <xf numFmtId="166" fontId="23" fillId="10" borderId="1" xfId="2" applyNumberFormat="1" applyFont="1" applyFill="1" applyBorder="1" applyAlignment="1">
      <alignment horizontal="right" vertical="center" wrapText="1"/>
    </xf>
    <xf numFmtId="0" fontId="0" fillId="27" borderId="1" xfId="4" applyFont="1" applyFill="1" applyBorder="1" applyAlignment="1">
      <alignment horizontal="center" vertical="center" wrapText="1"/>
    </xf>
    <xf numFmtId="4" fontId="23" fillId="27" borderId="2" xfId="4" applyNumberFormat="1" applyFont="1" applyFill="1" applyBorder="1" applyAlignment="1">
      <alignment horizontal="right" vertical="center" wrapText="1"/>
    </xf>
    <xf numFmtId="43" fontId="23" fillId="27" borderId="1" xfId="1" applyFont="1" applyFill="1" applyBorder="1" applyAlignment="1">
      <alignment horizontal="right" vertical="center" wrapText="1"/>
    </xf>
    <xf numFmtId="43" fontId="23" fillId="27" borderId="3" xfId="1" applyFont="1" applyFill="1" applyBorder="1" applyAlignment="1">
      <alignment horizontal="right" vertical="center" wrapText="1"/>
    </xf>
    <xf numFmtId="43" fontId="23" fillId="27" borderId="48" xfId="1" applyFont="1" applyFill="1" applyBorder="1" applyAlignment="1">
      <alignment horizontal="right" vertical="center" wrapText="1"/>
    </xf>
    <xf numFmtId="43" fontId="23" fillId="27" borderId="49" xfId="1" applyFont="1" applyFill="1" applyBorder="1" applyAlignment="1">
      <alignment horizontal="right" vertical="center" wrapText="1"/>
    </xf>
    <xf numFmtId="43" fontId="23" fillId="27" borderId="50" xfId="1" applyFont="1" applyFill="1" applyBorder="1" applyAlignment="1">
      <alignment horizontal="right" vertical="center" wrapText="1"/>
    </xf>
    <xf numFmtId="166" fontId="23" fillId="27" borderId="1" xfId="2" applyNumberFormat="1" applyFont="1" applyFill="1" applyBorder="1" applyAlignment="1">
      <alignment horizontal="right" vertical="center" wrapText="1"/>
    </xf>
    <xf numFmtId="43" fontId="30" fillId="27" borderId="1" xfId="1" applyFont="1" applyFill="1" applyBorder="1" applyAlignment="1">
      <alignment horizontal="right" vertical="center" wrapText="1"/>
    </xf>
    <xf numFmtId="43" fontId="30" fillId="27" borderId="3" xfId="1" applyFont="1" applyFill="1" applyBorder="1" applyAlignment="1">
      <alignment horizontal="right" vertical="center" wrapText="1"/>
    </xf>
    <xf numFmtId="0" fontId="31" fillId="7" borderId="1" xfId="4" applyFont="1" applyFill="1" applyBorder="1" applyAlignment="1">
      <alignment horizontal="left" vertical="center" wrapText="1"/>
    </xf>
    <xf numFmtId="0" fontId="0" fillId="7" borderId="1" xfId="4" applyFont="1" applyFill="1" applyBorder="1" applyAlignment="1">
      <alignment horizontal="center" vertical="center" wrapText="1"/>
    </xf>
    <xf numFmtId="4" fontId="23" fillId="7" borderId="2" xfId="4" applyNumberFormat="1" applyFont="1" applyFill="1" applyBorder="1" applyAlignment="1">
      <alignment horizontal="right" vertical="center" wrapText="1"/>
    </xf>
    <xf numFmtId="43" fontId="30" fillId="7" borderId="1" xfId="1" applyFont="1" applyFill="1" applyBorder="1" applyAlignment="1">
      <alignment vertical="center" wrapText="1"/>
    </xf>
    <xf numFmtId="43" fontId="23" fillId="7" borderId="3" xfId="1" applyFont="1" applyFill="1" applyBorder="1" applyAlignment="1">
      <alignment horizontal="right" vertical="center" wrapText="1"/>
    </xf>
    <xf numFmtId="43" fontId="30" fillId="7" borderId="3" xfId="1" applyFont="1" applyFill="1" applyBorder="1" applyAlignment="1">
      <alignment vertical="center" wrapText="1"/>
    </xf>
    <xf numFmtId="43" fontId="23" fillId="7" borderId="1" xfId="1" applyFont="1" applyFill="1" applyBorder="1" applyAlignment="1">
      <alignment horizontal="right" vertical="center" wrapText="1"/>
    </xf>
    <xf numFmtId="43" fontId="23" fillId="7" borderId="48" xfId="1" applyFont="1" applyFill="1" applyBorder="1" applyAlignment="1">
      <alignment horizontal="right" vertical="center" wrapText="1"/>
    </xf>
    <xf numFmtId="43" fontId="23" fillId="7" borderId="49" xfId="1" applyFont="1" applyFill="1" applyBorder="1" applyAlignment="1">
      <alignment horizontal="right" vertical="center" wrapText="1"/>
    </xf>
    <xf numFmtId="43" fontId="23" fillId="7" borderId="50" xfId="1" applyFont="1" applyFill="1" applyBorder="1" applyAlignment="1">
      <alignment horizontal="right" vertical="center" wrapText="1"/>
    </xf>
    <xf numFmtId="166" fontId="23" fillId="7" borderId="1" xfId="2" applyNumberFormat="1" applyFont="1" applyFill="1" applyBorder="1" applyAlignment="1">
      <alignment horizontal="right" vertical="center" wrapText="1"/>
    </xf>
    <xf numFmtId="43" fontId="23" fillId="7" borderId="51" xfId="1" applyFont="1" applyFill="1" applyBorder="1" applyAlignment="1">
      <alignment horizontal="right" vertical="center" wrapText="1"/>
    </xf>
    <xf numFmtId="0" fontId="1" fillId="8" borderId="1" xfId="4" applyFont="1" applyFill="1" applyBorder="1" applyAlignment="1">
      <alignment vertical="center" wrapText="1"/>
    </xf>
    <xf numFmtId="0" fontId="0" fillId="8" borderId="1" xfId="4" applyFont="1" applyFill="1" applyBorder="1" applyAlignment="1">
      <alignment horizontal="center" vertical="center" wrapText="1"/>
    </xf>
    <xf numFmtId="4" fontId="23" fillId="8" borderId="2" xfId="4" applyNumberFormat="1" applyFont="1" applyFill="1" applyBorder="1" applyAlignment="1">
      <alignment horizontal="right" vertical="center" wrapText="1"/>
    </xf>
    <xf numFmtId="43" fontId="30" fillId="8" borderId="1" xfId="1" applyFont="1" applyFill="1" applyBorder="1" applyAlignment="1">
      <alignment horizontal="right" vertical="center" wrapText="1"/>
    </xf>
    <xf numFmtId="43" fontId="23" fillId="8" borderId="3" xfId="1" applyFont="1" applyFill="1" applyBorder="1" applyAlignment="1">
      <alignment horizontal="right" vertical="center" wrapText="1"/>
    </xf>
    <xf numFmtId="43" fontId="30" fillId="8" borderId="3" xfId="1" applyFont="1" applyFill="1" applyBorder="1" applyAlignment="1">
      <alignment horizontal="right" vertical="center" wrapText="1"/>
    </xf>
    <xf numFmtId="43" fontId="23" fillId="8" borderId="1" xfId="1" applyFont="1" applyFill="1" applyBorder="1" applyAlignment="1">
      <alignment horizontal="right" vertical="center" wrapText="1"/>
    </xf>
    <xf numFmtId="43" fontId="23" fillId="8" borderId="48" xfId="1" applyFont="1" applyFill="1" applyBorder="1" applyAlignment="1">
      <alignment horizontal="right" vertical="center" wrapText="1"/>
    </xf>
    <xf numFmtId="43" fontId="23" fillId="8" borderId="49" xfId="1" applyFont="1" applyFill="1" applyBorder="1" applyAlignment="1">
      <alignment horizontal="right" vertical="center" wrapText="1"/>
    </xf>
    <xf numFmtId="43" fontId="23" fillId="8" borderId="50" xfId="1" applyFont="1" applyFill="1" applyBorder="1" applyAlignment="1">
      <alignment horizontal="right" vertical="center" wrapText="1"/>
    </xf>
    <xf numFmtId="166" fontId="23" fillId="8" borderId="1" xfId="2" applyNumberFormat="1" applyFont="1" applyFill="1" applyBorder="1" applyAlignment="1">
      <alignment horizontal="right" vertical="center" wrapText="1"/>
    </xf>
    <xf numFmtId="43" fontId="23" fillId="8" borderId="51" xfId="1" applyFont="1" applyFill="1" applyBorder="1" applyAlignment="1">
      <alignment horizontal="right" vertical="center" wrapText="1"/>
    </xf>
    <xf numFmtId="0" fontId="1" fillId="44" borderId="1" xfId="4" applyFont="1" applyFill="1" applyBorder="1" applyAlignment="1">
      <alignment vertical="center" wrapText="1"/>
    </xf>
    <xf numFmtId="0" fontId="0" fillId="44" borderId="1" xfId="4" applyFont="1" applyFill="1" applyBorder="1" applyAlignment="1">
      <alignment horizontal="center" vertical="center" wrapText="1"/>
    </xf>
    <xf numFmtId="4" fontId="23" fillId="44" borderId="2" xfId="4" applyNumberFormat="1" applyFont="1" applyFill="1" applyBorder="1" applyAlignment="1">
      <alignment horizontal="right" vertical="center" wrapText="1"/>
    </xf>
    <xf numFmtId="43" fontId="30" fillId="44" borderId="1" xfId="1" applyFont="1" applyFill="1" applyBorder="1" applyAlignment="1">
      <alignment horizontal="right" vertical="center" wrapText="1"/>
    </xf>
    <xf numFmtId="43" fontId="23" fillId="44" borderId="3" xfId="1" applyFont="1" applyFill="1" applyBorder="1" applyAlignment="1">
      <alignment horizontal="right" vertical="center" wrapText="1"/>
    </xf>
    <xf numFmtId="43" fontId="30" fillId="44" borderId="3" xfId="1" applyFont="1" applyFill="1" applyBorder="1" applyAlignment="1">
      <alignment horizontal="right" vertical="center" wrapText="1"/>
    </xf>
    <xf numFmtId="43" fontId="23" fillId="44" borderId="1" xfId="1" applyFont="1" applyFill="1" applyBorder="1" applyAlignment="1">
      <alignment horizontal="right" vertical="center" wrapText="1"/>
    </xf>
    <xf numFmtId="43" fontId="23" fillId="44" borderId="48" xfId="1" applyFont="1" applyFill="1" applyBorder="1" applyAlignment="1">
      <alignment horizontal="right" vertical="center" wrapText="1"/>
    </xf>
    <xf numFmtId="43" fontId="23" fillId="44" borderId="49" xfId="1" applyFont="1" applyFill="1" applyBorder="1" applyAlignment="1">
      <alignment horizontal="right" vertical="center" wrapText="1"/>
    </xf>
    <xf numFmtId="43" fontId="23" fillId="44" borderId="50" xfId="1" applyFont="1" applyFill="1" applyBorder="1" applyAlignment="1">
      <alignment horizontal="right" vertical="center" wrapText="1"/>
    </xf>
    <xf numFmtId="166" fontId="23" fillId="44" borderId="1" xfId="2" applyNumberFormat="1" applyFont="1" applyFill="1" applyBorder="1" applyAlignment="1">
      <alignment horizontal="right" vertical="center" wrapText="1"/>
    </xf>
    <xf numFmtId="43" fontId="23" fillId="44" borderId="51" xfId="1" applyFont="1" applyFill="1" applyBorder="1" applyAlignment="1">
      <alignment horizontal="right" vertical="center" wrapText="1"/>
    </xf>
    <xf numFmtId="0" fontId="1" fillId="38" borderId="1" xfId="4" applyFont="1" applyFill="1" applyBorder="1" applyAlignment="1">
      <alignment vertical="center" wrapText="1"/>
    </xf>
    <xf numFmtId="0" fontId="0" fillId="38" borderId="1" xfId="4" applyFont="1" applyFill="1" applyBorder="1" applyAlignment="1">
      <alignment horizontal="center" vertical="center" wrapText="1"/>
    </xf>
    <xf numFmtId="4" fontId="23" fillId="38" borderId="2" xfId="4" applyNumberFormat="1" applyFont="1" applyFill="1" applyBorder="1" applyAlignment="1">
      <alignment horizontal="right" vertical="center" wrapText="1"/>
    </xf>
    <xf numFmtId="43" fontId="30" fillId="38" borderId="1" xfId="1" applyFont="1" applyFill="1" applyBorder="1" applyAlignment="1">
      <alignment horizontal="right" vertical="center" wrapText="1"/>
    </xf>
    <xf numFmtId="43" fontId="23" fillId="38" borderId="3" xfId="1" applyFont="1" applyFill="1" applyBorder="1" applyAlignment="1">
      <alignment horizontal="right" vertical="center" wrapText="1"/>
    </xf>
    <xf numFmtId="43" fontId="30" fillId="38" borderId="3" xfId="1" applyFont="1" applyFill="1" applyBorder="1" applyAlignment="1">
      <alignment horizontal="right" vertical="center" wrapText="1"/>
    </xf>
    <xf numFmtId="43" fontId="23" fillId="38" borderId="1" xfId="1" applyFont="1" applyFill="1" applyBorder="1" applyAlignment="1">
      <alignment horizontal="right" vertical="center" wrapText="1"/>
    </xf>
    <xf numFmtId="43" fontId="23" fillId="38" borderId="48" xfId="1" applyFont="1" applyFill="1" applyBorder="1" applyAlignment="1">
      <alignment horizontal="right" vertical="center" wrapText="1"/>
    </xf>
    <xf numFmtId="43" fontId="23" fillId="38" borderId="49" xfId="1" applyFont="1" applyFill="1" applyBorder="1" applyAlignment="1">
      <alignment horizontal="right" vertical="center" wrapText="1"/>
    </xf>
    <xf numFmtId="43" fontId="23" fillId="38" borderId="50" xfId="1" applyFont="1" applyFill="1" applyBorder="1" applyAlignment="1">
      <alignment horizontal="right" vertical="center" wrapText="1"/>
    </xf>
    <xf numFmtId="166" fontId="23" fillId="38" borderId="1" xfId="2" applyNumberFormat="1" applyFont="1" applyFill="1" applyBorder="1" applyAlignment="1">
      <alignment horizontal="right" vertical="center" wrapText="1"/>
    </xf>
    <xf numFmtId="43" fontId="23" fillId="38" borderId="51" xfId="1" applyFont="1" applyFill="1" applyBorder="1" applyAlignment="1">
      <alignment horizontal="right" vertical="center" wrapText="1"/>
    </xf>
    <xf numFmtId="0" fontId="1" fillId="35" borderId="1" xfId="4" applyFont="1" applyFill="1" applyBorder="1" applyAlignment="1">
      <alignment vertical="center" wrapText="1"/>
    </xf>
    <xf numFmtId="0" fontId="0" fillId="35" borderId="1" xfId="4" applyFont="1" applyFill="1" applyBorder="1" applyAlignment="1">
      <alignment horizontal="center" vertical="center" wrapText="1"/>
    </xf>
    <xf numFmtId="4" fontId="23" fillId="35" borderId="2" xfId="4" applyNumberFormat="1" applyFont="1" applyFill="1" applyBorder="1" applyAlignment="1">
      <alignment horizontal="right" vertical="center" wrapText="1"/>
    </xf>
    <xf numFmtId="43" fontId="23" fillId="35" borderId="1" xfId="1" applyFont="1" applyFill="1" applyBorder="1" applyAlignment="1">
      <alignment horizontal="right" vertical="center" wrapText="1"/>
    </xf>
    <xf numFmtId="43" fontId="23" fillId="35" borderId="3" xfId="1" applyFont="1" applyFill="1" applyBorder="1" applyAlignment="1">
      <alignment horizontal="right" vertical="center" wrapText="1"/>
    </xf>
    <xf numFmtId="43" fontId="23" fillId="35" borderId="48" xfId="1" applyFont="1" applyFill="1" applyBorder="1" applyAlignment="1">
      <alignment horizontal="right" vertical="center" wrapText="1"/>
    </xf>
    <xf numFmtId="43" fontId="23" fillId="35" borderId="49" xfId="1" applyFont="1" applyFill="1" applyBorder="1" applyAlignment="1">
      <alignment horizontal="right" vertical="center" wrapText="1"/>
    </xf>
    <xf numFmtId="43" fontId="23" fillId="35" borderId="50" xfId="1" applyFont="1" applyFill="1" applyBorder="1" applyAlignment="1">
      <alignment horizontal="right" vertical="center" wrapText="1"/>
    </xf>
    <xf numFmtId="166" fontId="23" fillId="35" borderId="1" xfId="2" applyNumberFormat="1" applyFont="1" applyFill="1" applyBorder="1" applyAlignment="1">
      <alignment horizontal="right" vertical="center" wrapText="1"/>
    </xf>
    <xf numFmtId="43" fontId="23" fillId="35" borderId="51" xfId="1" applyFont="1" applyFill="1" applyBorder="1" applyAlignment="1">
      <alignment horizontal="right" vertical="center" wrapText="1"/>
    </xf>
    <xf numFmtId="43" fontId="30" fillId="35" borderId="1" xfId="1" applyFont="1" applyFill="1" applyBorder="1" applyAlignment="1">
      <alignment horizontal="right" vertical="center" wrapText="1"/>
    </xf>
    <xf numFmtId="43" fontId="30" fillId="35" borderId="3" xfId="1" applyFont="1" applyFill="1" applyBorder="1" applyAlignment="1">
      <alignment horizontal="right" vertical="center" wrapText="1"/>
    </xf>
    <xf numFmtId="0" fontId="14" fillId="35" borderId="0" xfId="4" applyFill="1" applyAlignment="1">
      <alignment vertical="center"/>
    </xf>
    <xf numFmtId="9" fontId="6" fillId="2" borderId="1" xfId="2" applyFont="1" applyFill="1" applyBorder="1" applyAlignment="1">
      <alignment horizontal="center" vertical="center" wrapText="1"/>
    </xf>
    <xf numFmtId="9" fontId="7" fillId="4" borderId="1" xfId="2" applyFont="1" applyFill="1" applyBorder="1" applyAlignment="1">
      <alignment horizontal="center" vertical="top"/>
    </xf>
    <xf numFmtId="9" fontId="5" fillId="4" borderId="1" xfId="2" applyFont="1" applyFill="1" applyBorder="1" applyAlignment="1">
      <alignment horizontal="center" vertical="top"/>
    </xf>
    <xf numFmtId="9" fontId="5" fillId="8" borderId="1" xfId="2" applyFont="1" applyFill="1" applyBorder="1" applyAlignment="1">
      <alignment horizontal="center" vertical="top"/>
    </xf>
    <xf numFmtId="9" fontId="11" fillId="0" borderId="1" xfId="2" applyFont="1" applyFill="1" applyBorder="1" applyAlignment="1">
      <alignment horizontal="center" vertical="top"/>
    </xf>
    <xf numFmtId="43" fontId="4" fillId="12" borderId="0" xfId="1" applyFont="1" applyFill="1" applyBorder="1" applyAlignment="1">
      <alignment horizontal="left" vertical="top" indent="1"/>
    </xf>
    <xf numFmtId="43" fontId="4" fillId="14" borderId="0" xfId="1" applyFont="1" applyFill="1" applyBorder="1" applyAlignment="1">
      <alignment horizontal="left" vertical="top" indent="1"/>
    </xf>
    <xf numFmtId="43" fontId="4" fillId="6" borderId="0" xfId="1" applyFont="1" applyFill="1" applyBorder="1" applyAlignment="1">
      <alignment horizontal="left" vertical="top" indent="1"/>
    </xf>
    <xf numFmtId="43" fontId="4" fillId="13" borderId="0" xfId="1" applyFont="1" applyFill="1" applyBorder="1" applyAlignment="1">
      <alignment horizontal="left" vertical="top" indent="1"/>
    </xf>
    <xf numFmtId="43" fontId="4" fillId="15" borderId="0" xfId="1" applyFont="1" applyFill="1" applyBorder="1" applyAlignment="1">
      <alignment horizontal="left" vertical="top" indent="1"/>
    </xf>
    <xf numFmtId="43" fontId="4" fillId="11" borderId="0" xfId="1" applyFont="1" applyFill="1" applyBorder="1" applyAlignment="1">
      <alignment horizontal="left" vertical="top" indent="1"/>
    </xf>
    <xf numFmtId="43" fontId="16" fillId="26" borderId="0" xfId="1" applyFont="1" applyFill="1" applyBorder="1" applyAlignment="1">
      <alignment horizontal="left" vertical="top" indent="1"/>
    </xf>
    <xf numFmtId="43" fontId="4" fillId="16" borderId="0" xfId="1" applyFont="1" applyFill="1" applyBorder="1" applyAlignment="1">
      <alignment horizontal="left" vertical="top" indent="1"/>
    </xf>
    <xf numFmtId="43" fontId="4" fillId="17" borderId="0" xfId="1" applyFont="1" applyFill="1" applyBorder="1" applyAlignment="1">
      <alignment horizontal="left" vertical="top" indent="1"/>
    </xf>
    <xf numFmtId="43" fontId="4" fillId="10" borderId="0" xfId="1" applyFont="1" applyFill="1" applyBorder="1" applyAlignment="1">
      <alignment horizontal="left" vertical="top" indent="1"/>
    </xf>
    <xf numFmtId="43" fontId="15" fillId="18" borderId="0" xfId="1" applyFont="1" applyFill="1" applyBorder="1" applyAlignment="1">
      <alignment horizontal="left" vertical="top" indent="1"/>
    </xf>
    <xf numFmtId="43" fontId="4" fillId="19" borderId="0" xfId="1" applyFont="1" applyFill="1" applyBorder="1" applyAlignment="1">
      <alignment horizontal="left" vertical="top" indent="1"/>
    </xf>
    <xf numFmtId="43" fontId="15" fillId="20" borderId="0" xfId="1" applyFont="1" applyFill="1" applyBorder="1" applyAlignment="1">
      <alignment horizontal="left" vertical="top" indent="1"/>
    </xf>
    <xf numFmtId="43" fontId="15" fillId="2" borderId="0" xfId="1" applyFont="1" applyFill="1" applyBorder="1" applyAlignment="1">
      <alignment horizontal="left" vertical="top" indent="1"/>
    </xf>
    <xf numFmtId="43" fontId="15" fillId="21" borderId="0" xfId="1" applyFont="1" applyFill="1" applyBorder="1" applyAlignment="1">
      <alignment horizontal="left" vertical="top" indent="1"/>
    </xf>
    <xf numFmtId="43" fontId="15" fillId="22" borderId="0" xfId="1" applyFont="1" applyFill="1" applyBorder="1" applyAlignment="1">
      <alignment horizontal="left" vertical="top" indent="1"/>
    </xf>
    <xf numFmtId="43" fontId="15" fillId="24" borderId="0" xfId="1" applyFont="1" applyFill="1" applyBorder="1" applyAlignment="1">
      <alignment horizontal="left" vertical="top" indent="1"/>
    </xf>
    <xf numFmtId="43" fontId="15" fillId="25" borderId="0" xfId="1" applyFont="1" applyFill="1" applyBorder="1" applyAlignment="1">
      <alignment horizontal="left" vertical="top" indent="1"/>
    </xf>
    <xf numFmtId="43" fontId="4" fillId="27" borderId="0" xfId="1" applyFont="1" applyFill="1" applyBorder="1" applyAlignment="1">
      <alignment horizontal="left" vertical="top" indent="1"/>
    </xf>
    <xf numFmtId="43" fontId="15" fillId="23" borderId="0" xfId="1" applyFont="1" applyFill="1" applyBorder="1" applyAlignment="1">
      <alignment horizontal="left" vertical="top" indent="1"/>
    </xf>
    <xf numFmtId="43" fontId="4" fillId="0" borderId="0" xfId="1" applyFont="1" applyBorder="1" applyAlignment="1">
      <alignment horizontal="right" vertical="top" indent="1"/>
    </xf>
    <xf numFmtId="43" fontId="4" fillId="0" borderId="0" xfId="1" applyFont="1" applyBorder="1" applyAlignment="1">
      <alignment horizontal="left" vertical="top" indent="1"/>
    </xf>
    <xf numFmtId="43" fontId="11" fillId="0" borderId="1" xfId="1" applyFont="1" applyFill="1" applyBorder="1" applyAlignment="1">
      <alignment horizontal="left" vertical="top" indent="1"/>
    </xf>
    <xf numFmtId="43" fontId="11" fillId="0" borderId="1" xfId="1" applyFont="1" applyFill="1" applyBorder="1" applyAlignment="1">
      <alignment horizontal="right" vertical="top" indent="1"/>
    </xf>
    <xf numFmtId="43" fontId="71" fillId="0" borderId="1" xfId="1" applyFont="1" applyFill="1" applyBorder="1" applyAlignment="1">
      <alignment horizontal="left" vertical="top" indent="1"/>
    </xf>
    <xf numFmtId="43" fontId="11" fillId="0" borderId="4" xfId="1" applyFont="1" applyFill="1" applyBorder="1" applyAlignment="1">
      <alignment horizontal="left" vertical="top" indent="1"/>
    </xf>
    <xf numFmtId="43" fontId="11" fillId="0" borderId="1" xfId="1" applyFont="1" applyBorder="1" applyAlignment="1">
      <alignment horizontal="left" vertical="top" indent="1"/>
    </xf>
    <xf numFmtId="0" fontId="72" fillId="0" borderId="1" xfId="0" applyFont="1" applyBorder="1" applyAlignment="1">
      <alignment horizontal="center" vertical="center"/>
    </xf>
    <xf numFmtId="0" fontId="72" fillId="0" borderId="0" xfId="0" applyFont="1" applyAlignment="1">
      <alignment horizontal="left" vertical="center"/>
    </xf>
    <xf numFmtId="43" fontId="72" fillId="0" borderId="1" xfId="1" applyFont="1" applyFill="1" applyBorder="1" applyAlignment="1">
      <alignment horizontal="left" vertical="top" indent="1"/>
    </xf>
    <xf numFmtId="43" fontId="73" fillId="0" borderId="1" xfId="1" applyFont="1" applyFill="1" applyBorder="1" applyAlignment="1">
      <alignment horizontal="left" vertical="top" indent="1"/>
    </xf>
    <xf numFmtId="43" fontId="72" fillId="0" borderId="1" xfId="1" applyFont="1" applyFill="1" applyBorder="1" applyAlignment="1">
      <alignment vertical="top"/>
    </xf>
    <xf numFmtId="9" fontId="72" fillId="0" borderId="1" xfId="2" applyFont="1" applyFill="1" applyBorder="1" applyAlignment="1">
      <alignment horizontal="center" vertical="top"/>
    </xf>
    <xf numFmtId="43" fontId="72" fillId="7" borderId="1" xfId="1" applyFont="1" applyFill="1" applyBorder="1" applyAlignment="1">
      <alignment vertical="top"/>
    </xf>
    <xf numFmtId="0" fontId="72" fillId="0" borderId="0" xfId="0" applyFont="1" applyAlignment="1">
      <alignment vertical="top"/>
    </xf>
    <xf numFmtId="9" fontId="72" fillId="0" borderId="1" xfId="2" applyFont="1" applyBorder="1" applyAlignment="1">
      <alignment horizontal="center" vertical="top"/>
    </xf>
    <xf numFmtId="9" fontId="72" fillId="0" borderId="1" xfId="2" applyFont="1" applyFill="1" applyBorder="1" applyAlignment="1">
      <alignment horizontal="left" vertical="center"/>
    </xf>
    <xf numFmtId="165" fontId="72" fillId="5" borderId="1" xfId="3" applyNumberFormat="1" applyFont="1" applyFill="1" applyBorder="1" applyAlignment="1">
      <alignment horizontal="left" vertical="center"/>
    </xf>
    <xf numFmtId="165" fontId="72" fillId="0" borderId="1" xfId="3" applyNumberFormat="1" applyFont="1" applyFill="1" applyBorder="1" applyAlignment="1">
      <alignment vertical="top"/>
    </xf>
    <xf numFmtId="0" fontId="15" fillId="0" borderId="0" xfId="0" applyFont="1" applyAlignment="1">
      <alignment vertical="top"/>
    </xf>
    <xf numFmtId="43" fontId="15" fillId="0" borderId="0" xfId="0" applyNumberFormat="1" applyFont="1" applyAlignment="1">
      <alignment vertical="top"/>
    </xf>
    <xf numFmtId="165" fontId="5" fillId="0" borderId="2" xfId="3" applyNumberFormat="1" applyFont="1" applyFill="1" applyBorder="1" applyAlignment="1">
      <alignment horizontal="center" vertical="top" wrapText="1"/>
    </xf>
    <xf numFmtId="165" fontId="5" fillId="0" borderId="3" xfId="3" applyNumberFormat="1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5" fontId="7" fillId="2" borderId="2" xfId="3" applyNumberFormat="1" applyFont="1" applyFill="1" applyBorder="1" applyAlignment="1">
      <alignment horizontal="center" vertical="center" wrapText="1"/>
    </xf>
    <xf numFmtId="165" fontId="7" fillId="2" borderId="10" xfId="3" applyNumberFormat="1" applyFont="1" applyFill="1" applyBorder="1" applyAlignment="1">
      <alignment horizontal="center" vertical="center" wrapText="1"/>
    </xf>
    <xf numFmtId="165" fontId="7" fillId="2" borderId="7" xfId="3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3" fontId="4" fillId="0" borderId="4" xfId="1" applyFont="1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0" fontId="0" fillId="0" borderId="5" xfId="0" applyBorder="1" applyAlignment="1">
      <alignment horizontal="right" vertical="center" wrapText="1"/>
    </xf>
    <xf numFmtId="43" fontId="4" fillId="0" borderId="4" xfId="1" applyFon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43" fontId="5" fillId="0" borderId="11" xfId="1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0" fillId="28" borderId="32" xfId="0" applyFont="1" applyFill="1" applyBorder="1" applyAlignment="1">
      <alignment horizontal="center" vertical="center"/>
    </xf>
    <xf numFmtId="0" fontId="27" fillId="28" borderId="33" xfId="0" applyFont="1" applyFill="1" applyBorder="1" applyAlignment="1">
      <alignment horizontal="center" vertical="center"/>
    </xf>
    <xf numFmtId="0" fontId="27" fillId="28" borderId="34" xfId="0" applyFont="1" applyFill="1" applyBorder="1" applyAlignment="1">
      <alignment horizontal="center" vertical="center"/>
    </xf>
    <xf numFmtId="0" fontId="27" fillId="28" borderId="27" xfId="0" applyFont="1" applyFill="1" applyBorder="1" applyAlignment="1">
      <alignment horizontal="center" vertical="center"/>
    </xf>
    <xf numFmtId="0" fontId="27" fillId="28" borderId="28" xfId="0" applyFont="1" applyFill="1" applyBorder="1" applyAlignment="1">
      <alignment horizontal="center" vertical="center"/>
    </xf>
    <xf numFmtId="0" fontId="27" fillId="28" borderId="23" xfId="0" applyFont="1" applyFill="1" applyBorder="1" applyAlignment="1">
      <alignment horizontal="center" vertical="center"/>
    </xf>
    <xf numFmtId="43" fontId="5" fillId="0" borderId="11" xfId="1" applyFont="1" applyBorder="1" applyAlignment="1">
      <alignment horizontal="center" vertical="top" wrapText="1"/>
    </xf>
    <xf numFmtId="0" fontId="13" fillId="0" borderId="11" xfId="0" applyFont="1" applyBorder="1" applyAlignment="1">
      <alignment horizontal="center" vertical="top" wrapText="1"/>
    </xf>
    <xf numFmtId="0" fontId="14" fillId="29" borderId="12" xfId="4" applyFill="1" applyBorder="1" applyAlignment="1">
      <alignment horizontal="center" wrapText="1"/>
    </xf>
    <xf numFmtId="0" fontId="14" fillId="29" borderId="13" xfId="4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20" fillId="0" borderId="12" xfId="4" applyFont="1" applyBorder="1" applyAlignment="1">
      <alignment horizontal="center" vertical="center"/>
    </xf>
    <xf numFmtId="0" fontId="20" fillId="0" borderId="14" xfId="4" applyFont="1" applyBorder="1" applyAlignment="1">
      <alignment horizontal="center" vertical="center"/>
    </xf>
    <xf numFmtId="17" fontId="20" fillId="4" borderId="12" xfId="4" applyNumberFormat="1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20" fillId="0" borderId="15" xfId="4" applyFont="1" applyBorder="1" applyAlignment="1">
      <alignment horizontal="center" vertical="center" wrapText="1"/>
    </xf>
    <xf numFmtId="0" fontId="20" fillId="0" borderId="17" xfId="4" applyFont="1" applyBorder="1" applyAlignment="1">
      <alignment horizontal="center" vertical="center" wrapText="1"/>
    </xf>
    <xf numFmtId="0" fontId="14" fillId="10" borderId="12" xfId="4" applyFill="1" applyBorder="1" applyAlignment="1">
      <alignment horizontal="center"/>
    </xf>
    <xf numFmtId="0" fontId="14" fillId="10" borderId="13" xfId="4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4" fillId="29" borderId="12" xfId="4" applyFill="1" applyBorder="1" applyAlignment="1">
      <alignment horizontal="center"/>
    </xf>
    <xf numFmtId="0" fontId="14" fillId="29" borderId="13" xfId="4" applyFill="1" applyBorder="1" applyAlignment="1">
      <alignment horizontal="center"/>
    </xf>
    <xf numFmtId="0" fontId="0" fillId="0" borderId="1" xfId="4" applyFont="1" applyBorder="1" applyAlignment="1">
      <alignment horizontal="left" vertical="center" wrapText="1"/>
    </xf>
    <xf numFmtId="0" fontId="0" fillId="0" borderId="2" xfId="4" applyFont="1" applyBorder="1" applyAlignment="1">
      <alignment horizontal="left" vertical="center" wrapText="1"/>
    </xf>
    <xf numFmtId="0" fontId="1" fillId="0" borderId="55" xfId="4" applyFont="1" applyBorder="1" applyAlignment="1">
      <alignment horizontal="center" vertical="center" wrapText="1"/>
    </xf>
    <xf numFmtId="0" fontId="1" fillId="0" borderId="57" xfId="4" applyFont="1" applyBorder="1" applyAlignment="1">
      <alignment horizontal="center" vertical="center" wrapText="1"/>
    </xf>
    <xf numFmtId="0" fontId="31" fillId="0" borderId="1" xfId="4" applyFont="1" applyBorder="1" applyAlignment="1">
      <alignment horizontal="left" vertical="center" wrapText="1"/>
    </xf>
    <xf numFmtId="0" fontId="0" fillId="0" borderId="55" xfId="4" applyFont="1" applyBorder="1" applyAlignment="1">
      <alignment horizontal="center" vertical="center" wrapText="1"/>
    </xf>
    <xf numFmtId="0" fontId="0" fillId="0" borderId="56" xfId="4" applyFont="1" applyBorder="1" applyAlignment="1">
      <alignment horizontal="center" vertical="center" wrapText="1"/>
    </xf>
    <xf numFmtId="0" fontId="0" fillId="0" borderId="57" xfId="4" applyFont="1" applyBorder="1" applyAlignment="1">
      <alignment horizontal="center" vertical="center" wrapText="1"/>
    </xf>
    <xf numFmtId="0" fontId="1" fillId="29" borderId="16" xfId="4" applyFont="1" applyFill="1" applyBorder="1" applyAlignment="1">
      <alignment horizontal="center" vertical="center" wrapText="1"/>
    </xf>
    <xf numFmtId="0" fontId="1" fillId="29" borderId="53" xfId="4" applyFont="1" applyFill="1" applyBorder="1" applyAlignment="1">
      <alignment horizontal="center" vertical="center" wrapText="1"/>
    </xf>
    <xf numFmtId="0" fontId="1" fillId="29" borderId="47" xfId="4" applyFont="1" applyFill="1" applyBorder="1" applyAlignment="1">
      <alignment horizontal="center" vertical="center" wrapText="1"/>
    </xf>
    <xf numFmtId="0" fontId="1" fillId="0" borderId="50" xfId="4" applyFont="1" applyBorder="1" applyAlignment="1">
      <alignment horizontal="center" vertical="center" wrapText="1"/>
    </xf>
    <xf numFmtId="0" fontId="1" fillId="0" borderId="56" xfId="4" applyFont="1" applyBorder="1" applyAlignment="1">
      <alignment horizontal="center" vertical="center" wrapText="1"/>
    </xf>
    <xf numFmtId="0" fontId="21" fillId="28" borderId="16" xfId="4" applyFont="1" applyFill="1" applyBorder="1" applyAlignment="1">
      <alignment horizontal="center" vertical="center" wrapText="1"/>
    </xf>
    <xf numFmtId="0" fontId="21" fillId="28" borderId="47" xfId="4" applyFont="1" applyFill="1" applyBorder="1" applyAlignment="1">
      <alignment horizontal="center" vertical="center" wrapText="1"/>
    </xf>
    <xf numFmtId="0" fontId="1" fillId="32" borderId="16" xfId="4" applyFont="1" applyFill="1" applyBorder="1" applyAlignment="1">
      <alignment horizontal="center" vertical="center" wrapText="1"/>
    </xf>
    <xf numFmtId="0" fontId="1" fillId="32" borderId="53" xfId="4" applyFont="1" applyFill="1" applyBorder="1" applyAlignment="1">
      <alignment horizontal="center" vertical="center" wrapText="1"/>
    </xf>
    <xf numFmtId="0" fontId="1" fillId="32" borderId="47" xfId="4" applyFont="1" applyFill="1" applyBorder="1" applyAlignment="1">
      <alignment horizontal="center" vertical="center" wrapText="1"/>
    </xf>
    <xf numFmtId="0" fontId="14" fillId="0" borderId="54" xfId="4" applyBorder="1" applyAlignment="1">
      <alignment horizontal="center" vertical="center"/>
    </xf>
    <xf numFmtId="0" fontId="14" fillId="0" borderId="22" xfId="4" applyBorder="1" applyAlignment="1">
      <alignment horizontal="center" vertical="center"/>
    </xf>
    <xf numFmtId="0" fontId="1" fillId="0" borderId="1" xfId="4" applyFont="1" applyBorder="1" applyAlignment="1">
      <alignment horizontal="left" vertical="center" wrapText="1"/>
    </xf>
    <xf numFmtId="43" fontId="21" fillId="28" borderId="40" xfId="1" applyFont="1" applyFill="1" applyBorder="1" applyAlignment="1">
      <alignment horizontal="center" vertical="center" wrapText="1"/>
    </xf>
    <xf numFmtId="43" fontId="21" fillId="28" borderId="46" xfId="1" applyFont="1" applyFill="1" applyBorder="1" applyAlignment="1">
      <alignment horizontal="center" vertical="center" wrapText="1"/>
    </xf>
    <xf numFmtId="0" fontId="21" fillId="0" borderId="35" xfId="4" applyFont="1" applyBorder="1" applyAlignment="1">
      <alignment horizontal="center" vertical="center" wrapText="1"/>
    </xf>
    <xf numFmtId="0" fontId="21" fillId="0" borderId="6" xfId="4" applyFont="1" applyBorder="1" applyAlignment="1">
      <alignment horizontal="center" vertical="center" wrapText="1"/>
    </xf>
    <xf numFmtId="0" fontId="21" fillId="0" borderId="5" xfId="4" applyFont="1" applyBorder="1" applyAlignment="1">
      <alignment horizontal="center" vertical="center" wrapText="1"/>
    </xf>
    <xf numFmtId="43" fontId="21" fillId="0" borderId="35" xfId="1" applyFont="1" applyBorder="1" applyAlignment="1">
      <alignment horizontal="center" vertical="center" wrapText="1"/>
    </xf>
    <xf numFmtId="43" fontId="21" fillId="0" borderId="6" xfId="1" applyFont="1" applyBorder="1" applyAlignment="1">
      <alignment horizontal="center" vertical="center" wrapText="1"/>
    </xf>
    <xf numFmtId="43" fontId="21" fillId="0" borderId="5" xfId="1" applyFont="1" applyBorder="1" applyAlignment="1">
      <alignment horizontal="center" vertical="center" wrapText="1"/>
    </xf>
    <xf numFmtId="43" fontId="28" fillId="28" borderId="36" xfId="1" applyFont="1" applyFill="1" applyBorder="1" applyAlignment="1">
      <alignment horizontal="center" vertical="center" wrapText="1"/>
    </xf>
    <xf numFmtId="43" fontId="28" fillId="28" borderId="37" xfId="1" applyFont="1" applyFill="1" applyBorder="1" applyAlignment="1">
      <alignment horizontal="center" vertical="center" wrapText="1"/>
    </xf>
    <xf numFmtId="43" fontId="28" fillId="28" borderId="39" xfId="1" applyFont="1" applyFill="1" applyBorder="1" applyAlignment="1">
      <alignment horizontal="center" vertical="center" wrapText="1"/>
    </xf>
    <xf numFmtId="0" fontId="51" fillId="26" borderId="66" xfId="0" applyFont="1" applyFill="1" applyBorder="1" applyAlignment="1">
      <alignment horizontal="center" vertical="center" wrapText="1"/>
    </xf>
    <xf numFmtId="0" fontId="51" fillId="26" borderId="67" xfId="0" applyFont="1" applyFill="1" applyBorder="1" applyAlignment="1">
      <alignment horizontal="center" vertical="center" wrapText="1"/>
    </xf>
    <xf numFmtId="0" fontId="51" fillId="26" borderId="68" xfId="0" applyFont="1" applyFill="1" applyBorder="1" applyAlignment="1">
      <alignment horizontal="center" vertical="center" wrapText="1"/>
    </xf>
    <xf numFmtId="0" fontId="51" fillId="13" borderId="69" xfId="0" applyFont="1" applyFill="1" applyBorder="1" applyAlignment="1">
      <alignment horizontal="center" vertical="center" wrapText="1"/>
    </xf>
    <xf numFmtId="0" fontId="51" fillId="13" borderId="67" xfId="0" applyFont="1" applyFill="1" applyBorder="1" applyAlignment="1">
      <alignment horizontal="center" vertical="center" wrapText="1"/>
    </xf>
    <xf numFmtId="0" fontId="51" fillId="14" borderId="69" xfId="0" applyFont="1" applyFill="1" applyBorder="1" applyAlignment="1">
      <alignment horizontal="center" vertical="center" wrapText="1"/>
    </xf>
    <xf numFmtId="0" fontId="51" fillId="14" borderId="67" xfId="0" applyFont="1" applyFill="1" applyBorder="1" applyAlignment="1">
      <alignment horizontal="center" vertical="center" wrapText="1"/>
    </xf>
    <xf numFmtId="0" fontId="51" fillId="14" borderId="68" xfId="0" applyFont="1" applyFill="1" applyBorder="1" applyAlignment="1">
      <alignment horizontal="center" vertical="center" wrapText="1"/>
    </xf>
    <xf numFmtId="0" fontId="51" fillId="38" borderId="69" xfId="0" applyFont="1" applyFill="1" applyBorder="1" applyAlignment="1">
      <alignment horizontal="center" vertical="center" wrapText="1"/>
    </xf>
    <xf numFmtId="0" fontId="51" fillId="38" borderId="67" xfId="0" applyFont="1" applyFill="1" applyBorder="1" applyAlignment="1">
      <alignment horizontal="center" vertical="center" wrapText="1"/>
    </xf>
    <xf numFmtId="43" fontId="7" fillId="2" borderId="0" xfId="1" applyFont="1" applyFill="1" applyBorder="1" applyAlignment="1">
      <alignment vertical="center"/>
    </xf>
    <xf numFmtId="43" fontId="5" fillId="0" borderId="0" xfId="1" applyFont="1" applyFill="1" applyBorder="1" applyAlignment="1">
      <alignment vertical="top"/>
    </xf>
    <xf numFmtId="43" fontId="7" fillId="18" borderId="7" xfId="1" applyFont="1" applyFill="1" applyBorder="1" applyAlignment="1">
      <alignment horizontal="center" vertical="center" wrapText="1"/>
    </xf>
    <xf numFmtId="43" fontId="7" fillId="4" borderId="2" xfId="1" applyFont="1" applyFill="1" applyBorder="1" applyAlignment="1">
      <alignment vertical="top"/>
    </xf>
    <xf numFmtId="43" fontId="72" fillId="0" borderId="2" xfId="1" applyFont="1" applyFill="1" applyBorder="1" applyAlignment="1">
      <alignment vertical="top"/>
    </xf>
    <xf numFmtId="43" fontId="7" fillId="2" borderId="2" xfId="1" applyFont="1" applyFill="1" applyBorder="1" applyAlignment="1">
      <alignment vertical="center"/>
    </xf>
    <xf numFmtId="43" fontId="5" fillId="0" borderId="2" xfId="1" applyFont="1" applyFill="1" applyBorder="1" applyAlignment="1">
      <alignment vertical="top"/>
    </xf>
    <xf numFmtId="43" fontId="7" fillId="2" borderId="2" xfId="1" applyFont="1" applyFill="1" applyBorder="1" applyAlignment="1">
      <alignment vertical="top"/>
    </xf>
    <xf numFmtId="43" fontId="7" fillId="6" borderId="3" xfId="1" applyFont="1" applyFill="1" applyBorder="1" applyAlignment="1">
      <alignment vertical="top"/>
    </xf>
    <xf numFmtId="43" fontId="4" fillId="0" borderId="3" xfId="1" applyFont="1" applyBorder="1" applyAlignment="1">
      <alignment vertical="top"/>
    </xf>
    <xf numFmtId="43" fontId="8" fillId="4" borderId="3" xfId="1" applyFont="1" applyFill="1" applyBorder="1" applyAlignment="1">
      <alignment vertical="top"/>
    </xf>
    <xf numFmtId="43" fontId="72" fillId="0" borderId="3" xfId="1" applyFont="1" applyFill="1" applyBorder="1" applyAlignment="1">
      <alignment vertical="top"/>
    </xf>
    <xf numFmtId="43" fontId="7" fillId="2" borderId="3" xfId="1" applyFont="1" applyFill="1" applyBorder="1" applyAlignment="1">
      <alignment vertical="center"/>
    </xf>
    <xf numFmtId="43" fontId="7" fillId="2" borderId="3" xfId="1" applyFont="1" applyFill="1" applyBorder="1" applyAlignment="1">
      <alignment vertical="top"/>
    </xf>
    <xf numFmtId="43" fontId="4" fillId="0" borderId="0" xfId="1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43" fontId="7" fillId="18" borderId="10" xfId="1" applyFont="1" applyFill="1" applyBorder="1" applyAlignment="1">
      <alignment horizontal="center" vertical="center" wrapText="1"/>
    </xf>
    <xf numFmtId="43" fontId="4" fillId="0" borderId="3" xfId="1" applyFont="1" applyFill="1" applyBorder="1" applyAlignment="1">
      <alignment vertical="top"/>
    </xf>
    <xf numFmtId="43" fontId="74" fillId="0" borderId="1" xfId="1" applyFont="1" applyFill="1" applyBorder="1" applyAlignment="1">
      <alignment horizontal="left" vertical="top" indent="1"/>
    </xf>
    <xf numFmtId="43" fontId="74" fillId="0" borderId="1" xfId="1" applyFont="1" applyFill="1" applyBorder="1" applyAlignment="1">
      <alignment horizontal="right" vertical="top" indent="1"/>
    </xf>
    <xf numFmtId="43" fontId="74" fillId="0" borderId="4" xfId="1" applyFont="1" applyFill="1" applyBorder="1" applyAlignment="1">
      <alignment horizontal="left" vertical="top" indent="1"/>
    </xf>
    <xf numFmtId="165" fontId="6" fillId="0" borderId="6" xfId="3" applyNumberFormat="1" applyFont="1" applyFill="1" applyBorder="1" applyAlignment="1">
      <alignment horizontal="center" vertical="center" wrapText="1"/>
    </xf>
    <xf numFmtId="43" fontId="7" fillId="0" borderId="6" xfId="1" applyFont="1" applyFill="1" applyBorder="1" applyAlignment="1">
      <alignment vertical="top"/>
    </xf>
    <xf numFmtId="43" fontId="72" fillId="0" borderId="6" xfId="1" applyFont="1" applyFill="1" applyBorder="1" applyAlignment="1">
      <alignment vertical="top"/>
    </xf>
    <xf numFmtId="43" fontId="7" fillId="0" borderId="6" xfId="1" applyFont="1" applyFill="1" applyBorder="1" applyAlignment="1">
      <alignment vertical="center"/>
    </xf>
    <xf numFmtId="43" fontId="5" fillId="0" borderId="6" xfId="1" applyFont="1" applyFill="1" applyBorder="1" applyAlignment="1">
      <alignment vertical="top"/>
    </xf>
    <xf numFmtId="43" fontId="5" fillId="0" borderId="0" xfId="1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</cellXfs>
  <cellStyles count="12">
    <cellStyle name="Comma" xfId="1" builtinId="3"/>
    <cellStyle name="Comma 10 12 2" xfId="9" xr:uid="{C837406C-212F-491F-87B8-D0F4A4C378AA}"/>
    <cellStyle name="Comma 10 7 2 4 2" xfId="3" xr:uid="{ADCBC454-1BF0-4F85-9CF7-403C4E46DDCB}"/>
    <cellStyle name="Comma 2" xfId="6" xr:uid="{74254186-4B1C-48D2-A8DB-50EB142ED97E}"/>
    <cellStyle name="Normal" xfId="0" builtinId="0"/>
    <cellStyle name="Normal - Style1 2" xfId="7" xr:uid="{421A476C-B618-4A31-BA93-5C86AC11D480}"/>
    <cellStyle name="Normal 2" xfId="11" xr:uid="{2DB09C12-ED6F-4D53-B1FF-26FD4465967F}"/>
    <cellStyle name="Normal 2 2 7" xfId="4" xr:uid="{3572F2B9-50C2-46AB-92D7-EE0872536834}"/>
    <cellStyle name="Normal 210" xfId="10" xr:uid="{7927A256-2A5B-410E-8A34-09512269F563}"/>
    <cellStyle name="Normal 3 9 2" xfId="5" xr:uid="{F7C3B013-9B7F-4E2C-ADC1-08ABBD1698AF}"/>
    <cellStyle name="Normal_BOQ" xfId="8" xr:uid="{2F8B49F2-FB56-4FB7-80D0-EE7DB6BD5833}"/>
    <cellStyle name="Percent" xfId="2" builtinId="5"/>
  </cellStyles>
  <dxfs count="0"/>
  <tableStyles count="0" defaultTableStyle="TableStyleMedium2" defaultPivotStyle="PivotStyleLight16"/>
  <colors>
    <mruColors>
      <color rgb="FF66FF66"/>
      <color rgb="FF00FF99"/>
      <color rgb="FFED7D31"/>
      <color rgb="FFD9E1F2"/>
      <color rgb="FFA9D08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samuel.halli\Desktop\Abudhabi\Marina%20Bay\Payments%20to%20Certificates\ASGC\Documents%20and%20Settings\Administrator\Local%20Settings\Temp\Water%20Front\WINDOWS\TEMP\dubai%20marina\RATE%20ANALYSI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Startup" Target="Documents%20and%20Settings/Administrator/My%20Documents/WINDOWS/TEMP/dubai%20marina/RATE%20ANALYSI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Takreer\Project\Data\&#47568;&#47112;&#51060;&#49884;&#50500;\Ncc\AEc&#51077;&#52272;&#44204;&#51201;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ni\HQS%202%20(D)\msoffice\excel\t\JFLINK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angeline\TFC\boq%20working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XCOM105\Desktop\PC%2041%20R2\From\Documents%20and%20Settings\murali.n\Desktop\DAR%20AMEEN%20DATA\PROJECTS\2515%20Barwa%20Qatar\2515%20-%20BCA%20Stone%20Works%20Budget%2027%20Feb%202010%20Bldg%20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urali.n\Desktop\DAR%20AMEEN%20DATA\PROJECTS\2515%20Barwa%20Qatar\2515%20-%20BCA%20Stone%20Works%20Budget%2027%20Feb%202010%20Bldg%20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Isuru%20-%20excom/Documents%20and%20Settings/murali.n/Desktop/DAR%20AMEEN%20DATA/PROJECTS/2515%20Barwa%20Qatar/2515%20-%20BCA%20Stone%20Works%20Budget%2027%20Feb%202010%20Bldg%20I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VALUAT~1\APLMAR9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s\D\project%20documents\DMRC%20IT%20Park\project%20documents\Kuwait%20Audit%20Bureau\Rate%20Analysi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otesm2.doosanheavy.com:1092/Project%20Bank-Total/4.&#49436;&#45224;&#50500;/1)&#51064;&#46020;/P-99-Goindwal/&#44204;&#51201;&#44032;/price%20sch%20rev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5B278E\RATE%20ANALYSI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tech07\W2Dat07\BCQs\C423kallang%20Expressway\C423backup1022\C423pumproom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148;&#47784;\&#51077;&#52272;&#44204;&#51201;\&#44204;&#51201;(2001)\&#46020;&#47196;\&#54644;&#48120;-&#45909;&#49328;(1&#44277;&#44396;)\&#53804;&#52272;,&#49892;&#54665;\-0.1%25\&#44277;&#45236;&#50669;(&#54644;&#48120;1&#44277;&#44396;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148;&#47784;\&#51077;&#52272;&#44204;&#51201;\&#44204;&#51201;(2001)\&#46020;&#47196;\&#54644;&#48120;-&#45909;&#49328;(1&#44277;&#44396;)\&#53804;&#52272;,&#49892;&#54665;\-0.1%25\&#44277;&#45236;&#50669;(&#54644;&#48120;1&#44277;&#44396;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XCOM105/Desktop/PC%2041%20R2/From/&#44148;&#47784;/&#51077;&#52272;&#44204;&#51201;/&#44204;&#51201;(2001)/&#46020;&#47196;/&#54644;&#48120;-&#45909;&#49328;(1&#44277;&#44396;)/&#53804;&#52272;,&#49892;&#54665;/-0.1%25/&#44277;&#45236;&#50669;(&#54644;&#48120;1&#44277;&#44396;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ndrews\AX412\Interim%20Payments\Revised%20payment%206%20(application%207)\DCA%20revised\Copy%20of%20AX412_Payment_6__Interim_Application_7_%2018%20feb%200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chathura\My%20Documents\Palm%20District%20Cooling%20Documents\BOQ\TOWER\ITP384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10DD554\Copy%20of%20AX412_Payment_6__Interim_Application_7_%2018%20feb%2006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dxb6dc001\Shared\Documents%20and%20Settings\chathura\My%20Documents\Palm%20District%20Cooling%20Documents\BOQ\TOWER\ITP38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ali\aker%20kvaerner\Documents%20and%20Settings\murali\Desktop\Tender\Yansab-PHU\Aker%20Kvaerner\2004\61343503%20-%20Lindsay%20Oil\Measurements\Civil%20Works%20-%20Residue%20preheat%20exchanger%20foundation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resh\c%20on%20suresh\WINDOWS\TEMP\cidcoanalys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pil\kapil\Documents%20and%20Settings\Administrator\Local%20Settings\Temp\Water%20Front\WINDOWS\TEMP\dubai%20marina\RATE%20ANALYSI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tola\commercial\My%20Documents\300\30014\300145\Unitech\global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Final%20set%20formatted%20by%20u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C509\COMM\Valuation%20No.11\Documents%20and%20Settings\raj02v75\Desktop\SW\9%2020%20REPORT\DOCUME~1\TARMAC\LOCALS~1\Temp\Kiln4Rep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flower1\Shared%20Folder\Documents%20and%20Settings\kurian\Local%20Settings\Temp\Labor%20bills%2019.08.06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dubai%20marina\RATE%20ANALYSI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4\cnp\Documents%20and%20Settings\abc\Desktop\3.%20Report\5)%20WEEKLY%20REPORT%20to%20DIC%20HO\PLANNING\Weekly%20report\03-09-2004\(Rev_01)curve-062504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dmslon.dluk.net/Documents%20and%20Settings/dh25631/Local%20Settings/Temporary%20Internet%20Files/OLKB5/Liverpool/March%20completion%20-%20version%20311204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viprakash\D\Astra%20Zeneca\QS%20-%20Astra%20Zeneca\Excel\HVAC\bills\RAB\fromat%20-%20hvac-rab-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m\Tender\Emer\emer_jonson\05.08.12_Construction%20Stage\Price%20Comp%20Nego\Structures\Rolly\nikkoshi\windows\TEMP\KOYO&#25552;&#20986;&#35211;&#31309;&#26360;%2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vel\SEVVEL\prelimianiries\Preliminaries%2027-6-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dministrator\My%20Documents\Castillo%20Grand\Castillo%20Gra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940111\Local%20Settings\Temporary%20Internet%20Files\Content.IE5\0WGBULX2\02111D\Pcm\Cost\Change%20Order\E-P\(AOR-021)%20No.59%20V-3%20New%20Anti%20Foam%20Pkg%20at%20BS131\steel_re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My%20Documents\Castillo%20Grand\Castillo%20Gran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XCOM105/Desktop/PC%2041%20R2/From/Documents%20and%20Settings/Administrator/My%20Documents/Castillo%20Grand/Castillo%20Gran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-idbcd-wg1\USER\SETSUBI\ME-2&#31309;&#31639;\01&#31309;&#31639;&#12503;&#12525;&#12472;&#12455;&#12463;&#12488;\&#20013;&#22269;\(2004.12)ACW%20PJ(&#12381;&#12398;2&#65289;\pulau%20final\WINDOWS\Desktop\New%20Folder\Qo-15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TA\DataFile\O\DB9604\RevMay97\SHOPLI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ster0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  <sheetName val="major_qty"/>
      <sheetName val="Major_P&amp;M_deployment"/>
      <sheetName val="p&amp;m_L&amp;T_Hire"/>
      <sheetName val="basic_"/>
      <sheetName val="Rate_Analysis"/>
      <sheetName val="major_qty1"/>
      <sheetName val="Major_P&amp;M_deployment1"/>
      <sheetName val="p&amp;m_L&amp;T_Hire1"/>
      <sheetName val="basic_1"/>
      <sheetName val="Rate_Analysis1"/>
      <sheetName val="장비"/>
      <sheetName val="노무"/>
      <sheetName val="Data"/>
      <sheetName val="major_qty2"/>
      <sheetName val="Major_P&amp;M_deployment2"/>
      <sheetName val="p&amp;m_L&amp;T_Hire2"/>
      <sheetName val="basic_2"/>
      <sheetName val="Rate_Analysis2"/>
      <sheetName val="major_qty3"/>
      <sheetName val="Major_P&amp;M_deployment3"/>
      <sheetName val="p&amp;m_L&amp;T_Hire3"/>
      <sheetName val="basic_3"/>
      <sheetName val="Rate_Analysis3"/>
      <sheetName val="HS"/>
      <sheetName val="RW"/>
      <sheetName val="Area"/>
      <sheetName val="major_qty4"/>
      <sheetName val="Major_P&amp;M_deployment4"/>
      <sheetName val="p&amp;m_L&amp;T_Hire4"/>
      <sheetName val="basic_4"/>
      <sheetName val="Rate_Analysis4"/>
      <sheetName val="major_qty5"/>
      <sheetName val="FINISH"/>
      <sheetName val="MFR"/>
      <sheetName val="Sheet1"/>
      <sheetName val="FitOutConfCentre"/>
      <sheetName val="james's"/>
      <sheetName val="cusions"/>
      <sheetName val="qty schedule"/>
      <sheetName val="Assumptions"/>
      <sheetName val="Bill No. 3"/>
      <sheetName val="FEVA"/>
      <sheetName val="HO Costs"/>
      <sheetName val="Prelim_Summ"/>
      <sheetName val="VOP_June_07"/>
      <sheetName val="VOP_June_07 _rev1_"/>
      <sheetName val="VOP_Sept_07"/>
      <sheetName val="Timesheet"/>
      <sheetName val="loadcal"/>
      <sheetName val="IDC"/>
      <sheetName val="Misc. points"/>
      <sheetName val="qty abst"/>
      <sheetName val="Programe"/>
      <sheetName val="LABOUR"/>
      <sheetName val="SUMMARY"/>
      <sheetName val="Top Sheet"/>
      <sheetName val="Iron Steel &amp; handrails"/>
      <sheetName val="ANALYSIS"/>
      <sheetName val="Publicbuilding"/>
      <sheetName val="STRUC"/>
      <sheetName val="DOOR-WIND"/>
      <sheetName val="STEEL"/>
      <sheetName val="ROOFING"/>
      <sheetName val="FLOORING"/>
      <sheetName val="MR"/>
      <sheetName val="Civil Boq"/>
      <sheetName val="WPR-IV"/>
      <sheetName val="S1BOQ"/>
      <sheetName val="VENDOR CODE WO NO"/>
      <sheetName val="Master Item List"/>
      <sheetName val="VENDER DETAIL"/>
      <sheetName val="Misc__points"/>
      <sheetName val="qty_abst"/>
      <sheetName val="Top_Sheet"/>
      <sheetName val="Misc__points2"/>
      <sheetName val="qty_abst2"/>
      <sheetName val="Top_Sheet2"/>
      <sheetName val="Iron_Steel_&amp;_handrails2"/>
      <sheetName val="Iron_Steel_&amp;_handrails"/>
      <sheetName val="Misc__points1"/>
      <sheetName val="qty_abst1"/>
      <sheetName val="Top_Sheet1"/>
      <sheetName val="Iron_Steel_&amp;_handrails1"/>
      <sheetName val="1-BOQ_Civil"/>
      <sheetName val="Concrete"/>
      <sheetName val="Reinf"/>
      <sheetName val="Main Summary"/>
      <sheetName val="Summary (G.H.Bachlor C)"/>
      <sheetName val="General preliminaries"/>
      <sheetName val="Work Done Bill (2)"/>
      <sheetName val="IS Summary"/>
      <sheetName val="BASIC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경비공통"/>
      <sheetName val="Abs Sheet(Fuel oil area)JAN"/>
      <sheetName val="WDA_Sept'13"/>
      <sheetName val="Site Dev BOQ"/>
      <sheetName val="Steel Summary"/>
      <sheetName val="int hire"/>
      <sheetName val="Drop Down (Fixed)"/>
      <sheetName val="Master"/>
      <sheetName val="Drop Down"/>
      <sheetName val="BOQ_Direct_selling cost"/>
      <sheetName val="Basis"/>
      <sheetName val="STAFFSCHED "/>
      <sheetName val="girder"/>
      <sheetName val="sept-plan"/>
      <sheetName val="Ref_Lists_SER"/>
      <sheetName val="pol-60"/>
      <sheetName val="BLK2"/>
      <sheetName val="BLK3"/>
      <sheetName val="E &amp; R"/>
      <sheetName val="radar"/>
      <sheetName val="UG"/>
      <sheetName val="Misc__points3"/>
      <sheetName val="qty_abst3"/>
      <sheetName val="Iron_Steel_&amp;_handrails3"/>
      <sheetName val="Top_Sheet3"/>
      <sheetName val="Main_Summary1"/>
      <sheetName val="Summary_(G_H_Bachlor_C)1"/>
      <sheetName val="Monthly_Format_ATH_(ro)revised"/>
      <sheetName val="General_preliminaries"/>
      <sheetName val="Civil_Boq"/>
      <sheetName val="VENDOR_CODE_WO_NO"/>
      <sheetName val="Master_Item_List"/>
      <sheetName val="Abs_Sheet(Fuel_oil_area)JAN"/>
      <sheetName val="Steel_Summary"/>
      <sheetName val="Site_Dev_BOQ"/>
      <sheetName val="IS_Summary"/>
      <sheetName val="VENDER_DETAIL"/>
      <sheetName val="Work_Done_Bill_(2)"/>
      <sheetName val="Basic_Rate"/>
      <sheetName val="INFLUENCES_ON_GM"/>
      <sheetName val="acevsSp_(ABC)"/>
      <sheetName val="Apx AA"/>
      <sheetName val="MP"/>
      <sheetName val="Calendar"/>
      <sheetName val="총괄표 (2)"/>
      <sheetName val="Input"/>
      <sheetName val="6. Light Fixture (True Light)"/>
      <sheetName val="입찰내역 발주처 양식"/>
      <sheetName val="Cash Flow Work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  <sheetName val="major_qty"/>
      <sheetName val="Major_P&amp;M_deployment"/>
      <sheetName val="p&amp;m_L&amp;T_Hire"/>
      <sheetName val="basic_"/>
      <sheetName val="Rate_Analysis"/>
      <sheetName val="major_qty2"/>
      <sheetName val="Major_P&amp;M_deployment2"/>
      <sheetName val="p&amp;m_L&amp;T_Hire2"/>
      <sheetName val="basic_2"/>
      <sheetName val="Rate_Analysis2"/>
      <sheetName val="major_qty1"/>
      <sheetName val="Major_P&amp;M_deployment1"/>
      <sheetName val="p&amp;m_L&amp;T_Hire1"/>
      <sheetName val="basic_1"/>
      <sheetName val="Rate_Analysis1"/>
      <sheetName val="장비"/>
      <sheetName val="노무"/>
      <sheetName val="Data"/>
      <sheetName val="major_qty3"/>
      <sheetName val="Major_P&amp;M_deployment3"/>
      <sheetName val="p&amp;m_L&amp;T_Hire3"/>
      <sheetName val="basic_3"/>
      <sheetName val="Rate_Analysis3"/>
      <sheetName val="major_qty4"/>
      <sheetName val="Major_P&amp;M_deployment4"/>
      <sheetName val="p&amp;m_L&amp;T_Hire4"/>
      <sheetName val="basic_4"/>
      <sheetName val="Rate_Analysis4"/>
      <sheetName val="upa"/>
      <sheetName val="입찰내역 발주처 양식"/>
      <sheetName val="HS"/>
      <sheetName val="RW"/>
      <sheetName val="Area"/>
      <sheetName val="major_qty5"/>
      <sheetName val="FINISH"/>
      <sheetName val="MFR"/>
      <sheetName val="Sheet1"/>
      <sheetName val="FitOutConfCentre"/>
      <sheetName val="james's"/>
      <sheetName val="Bill No. 3"/>
      <sheetName val="Benchmark Data"/>
      <sheetName val="cusions"/>
      <sheetName val="qty schedule"/>
      <sheetName val="Assumptions"/>
      <sheetName val="FEVA"/>
      <sheetName val="HO Costs"/>
      <sheetName val="Prelim_Summ"/>
      <sheetName val="VOP_June_07"/>
      <sheetName val="VOP_June_07 _rev1_"/>
      <sheetName val="VOP_Sept_07"/>
      <sheetName val="Timesheet"/>
      <sheetName val="loadcal"/>
      <sheetName val="SUMMARY"/>
      <sheetName val="IDC"/>
      <sheetName val="Misc. points"/>
      <sheetName val="qty abst"/>
      <sheetName val="Programe"/>
      <sheetName val="LABOUR"/>
      <sheetName val="MP"/>
      <sheetName val="Input"/>
      <sheetName val="Top Sheet"/>
      <sheetName val="Iron Steel &amp; handrails"/>
      <sheetName val="ANALYSIS"/>
      <sheetName val="Publicbuilding"/>
      <sheetName val="STRUC"/>
      <sheetName val="DOOR-WIND"/>
      <sheetName val="STEEL"/>
      <sheetName val="ROOFING"/>
      <sheetName val="FLOORING"/>
      <sheetName val="MR"/>
      <sheetName val="Civil Boq"/>
      <sheetName val="WPR-IV"/>
      <sheetName val="S1BOQ"/>
      <sheetName val="VENDOR CODE WO NO"/>
      <sheetName val="Master Item List"/>
      <sheetName val="VENDER DETAIL"/>
      <sheetName val="Misc__points"/>
      <sheetName val="qty_abst"/>
      <sheetName val="Top_Sheet"/>
      <sheetName val="Misc__points2"/>
      <sheetName val="qty_abst2"/>
      <sheetName val="Top_Sheet2"/>
      <sheetName val="Iron_Steel_&amp;_handrails2"/>
      <sheetName val="Iron_Steel_&amp;_handrails"/>
      <sheetName val="Misc__points1"/>
      <sheetName val="qty_abst1"/>
      <sheetName val="Top_Sheet1"/>
      <sheetName val="Iron_Steel_&amp;_handrails1"/>
      <sheetName val="1-BOQ_Civil"/>
      <sheetName val="Concrete"/>
      <sheetName val="Reinf"/>
      <sheetName val="Main Summary"/>
      <sheetName val="Summary (G.H.Bachlor C)"/>
      <sheetName val="General preliminaries"/>
      <sheetName val="Work Done Bill (2)"/>
      <sheetName val="IS Summary"/>
      <sheetName val="BASIC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경비공통"/>
      <sheetName val="Abs Sheet(Fuel oil area)JAN"/>
      <sheetName val="WDA_Sept'13"/>
      <sheetName val="Site Dev BOQ"/>
      <sheetName val="Steel Summary"/>
      <sheetName val="int hire"/>
      <sheetName val="Drop Down (Fixed)"/>
      <sheetName val="Master"/>
      <sheetName val="Drop Down"/>
      <sheetName val="BOQ_Direct_selling cost"/>
      <sheetName val="Basis"/>
      <sheetName val="STAFFSCHED "/>
      <sheetName val="girder"/>
      <sheetName val="sept-plan"/>
      <sheetName val="Ref_Lists_SER"/>
      <sheetName val="pol-60"/>
      <sheetName val="BLK2"/>
      <sheetName val="BLK3"/>
      <sheetName val="E &amp; R"/>
      <sheetName val="radar"/>
      <sheetName val="UG"/>
      <sheetName val="Misc__points3"/>
      <sheetName val="qty_abst3"/>
      <sheetName val="Iron_Steel_&amp;_handrails3"/>
      <sheetName val="Top_Sheet3"/>
      <sheetName val="Main_Summary1"/>
      <sheetName val="Summary_(G_H_Bachlor_C)1"/>
      <sheetName val="Monthly_Format_ATH_(ro)revised"/>
      <sheetName val="General_preliminaries"/>
      <sheetName val="Civil_Boq"/>
      <sheetName val="VENDOR_CODE_WO_NO"/>
      <sheetName val="Master_Item_List"/>
      <sheetName val="Abs_Sheet(Fuel_oil_area)JAN"/>
      <sheetName val="Steel_Summary"/>
      <sheetName val="Site_Dev_BOQ"/>
      <sheetName val="IS_Summary"/>
      <sheetName val="VENDER_DETAIL"/>
      <sheetName val="Work_Done_Bill_(2)"/>
      <sheetName val="Basic_Rate"/>
      <sheetName val="INFLUENCES_ON_GM"/>
      <sheetName val="acevsSp_(ABC)"/>
      <sheetName val="Application 03"/>
      <sheetName val="GenSummary"/>
      <sheetName val="F-Adv.Pay."/>
      <sheetName val="Gen.SUMMARY "/>
      <sheetName val="H-Ret."/>
      <sheetName val="K-Prev. Pay"/>
      <sheetName val="PRELIMS"/>
      <sheetName val="Bill 5"/>
      <sheetName val="Bill 6"/>
      <sheetName val="Bill 05 Mech. W. "/>
      <sheetName val="Bill 06 Elec. W."/>
      <sheetName val="Material On Site"/>
      <sheetName val="Payment Applicationold"/>
      <sheetName val="Bill 01"/>
      <sheetName val=" As built"/>
      <sheetName val="As Built Summary"/>
      <sheetName val="FENCE"/>
      <sheetName val="Fence Work"/>
      <sheetName val="Apx AA"/>
      <sheetName val="Calendar"/>
      <sheetName val="총괄표 (2)"/>
      <sheetName val="nÁuknÁu"/>
      <sheetName val="Benchmark Data (2)"/>
      <sheetName val="PE"/>
      <sheetName val="Architect"/>
      <sheetName val="Benchmark Data (Resi)"/>
      <sheetName val="TG-P-07 (50% CON)"/>
      <sheetName val="TG-P-09 (50% CD)"/>
      <sheetName val="Demand"/>
      <sheetName val="Occ"/>
      <sheetName val="Summ"/>
      <sheetName val="5"/>
      <sheetName val="Major_P&amp;M_deployment5"/>
      <sheetName val="p&amp;m_L&amp;T_Hire5"/>
      <sheetName val="basic_5"/>
      <sheetName val="Rate_Analysis5"/>
      <sheetName val="SPT vs PHI"/>
      <sheetName val="TG-P-02_Branded Resi"/>
      <sheetName val="#REF"/>
      <sheetName val="mw"/>
      <sheetName val="sheet6"/>
      <sheetName val="Register"/>
      <sheetName val="Legal Risk Analysis"/>
      <sheetName val="Data 1"/>
      <sheetName val="A6"/>
      <sheetName val="Material Price List"/>
      <sheetName val="Sheet2"/>
      <sheetName val="Sheet3"/>
      <sheetName val="ESTIMATE"/>
      <sheetName val="finshes"/>
      <sheetName val="Hollowcore study"/>
      <sheetName val="PRL"/>
      <sheetName val="FinishesType-Code"/>
      <sheetName val="DATABASE(MASONRY)"/>
      <sheetName val="DATABASE(STRUCTURAL)"/>
      <sheetName val="ABSTRACT"/>
      <sheetName val="RA Format"/>
      <sheetName val="Measurement-ID works"/>
      <sheetName val="1"/>
      <sheetName val="IO List"/>
      <sheetName val="MORGACTS"/>
      <sheetName val="Ph 1 -ESM Pipe, Bitumen"/>
      <sheetName val="Rehab podium footing"/>
      <sheetName val="Initial Data"/>
      <sheetName val="Reference"/>
      <sheetName val="Planned"/>
      <sheetName val="PriceSummary"/>
      <sheetName val="Entry"/>
      <sheetName val="MOS"/>
      <sheetName val="Raw Data"/>
      <sheetName val="Cash2"/>
      <sheetName val="Z"/>
      <sheetName val="FORM5"/>
      <sheetName val="F4.13"/>
      <sheetName val="TOTAL"/>
      <sheetName val="Mp-team 1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major_qty6"/>
      <sheetName val="Vehicles"/>
      <sheetName val="PAYWORK"/>
      <sheetName val="Sludge Cal"/>
      <sheetName val="PointNo.5"/>
      <sheetName val="dummy"/>
      <sheetName val="Unit Rate"/>
      <sheetName val="Rates"/>
      <sheetName val="Lead"/>
      <sheetName val="Staff Forecast spread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Stress Calculation"/>
      <sheetName val="PRECAST lightconc-II"/>
      <sheetName val="Progress"/>
      <sheetName val="合成単価作成表-BLDG"/>
      <sheetName val="ETC Panorama"/>
      <sheetName val="Dropdown"/>
      <sheetName val="2gii"/>
      <sheetName val="Assumption Inputs"/>
      <sheetName val="Design"/>
      <sheetName val="P4-B"/>
      <sheetName val="d-safe DELUXE"/>
      <sheetName val="gen"/>
      <sheetName val="ABP inputs"/>
      <sheetName val="Synergy Sales Budget"/>
      <sheetName val="Main-Material"/>
      <sheetName val="AoR Finishing"/>
      <sheetName val="P+M - Tower Crane"/>
      <sheetName val="MLAP"/>
      <sheetName val="Fill this out first..."/>
      <sheetName val="Misc__points4"/>
      <sheetName val="qty_abst4"/>
      <sheetName val="Iron_Steel_&amp;_handrails4"/>
      <sheetName val="Top_Sheet4"/>
      <sheetName val="Monthly_Format_ATH_(ro)revised1"/>
      <sheetName val="Main_Summary2"/>
      <sheetName val="Summary_(G_H_Bachlor_C)2"/>
      <sheetName val="General_preliminaries1"/>
      <sheetName val="Abs_Sheet(Fuel_oil_area)JAN1"/>
      <sheetName val="Civil_Boq2"/>
      <sheetName val="VENDOR_CODE_WO_NO1"/>
      <sheetName val="Master_Item_List1"/>
      <sheetName val="VENDER_DETAIL1"/>
      <sheetName val="BOQ_Direct_selling_cost"/>
      <sheetName val="Site_Dev_BOQ1"/>
      <sheetName val="Drain_Work"/>
      <sheetName val="Non-BOQ_summary"/>
      <sheetName val="Curing_Bund_for_Sep'13"/>
      <sheetName val="IS_Summary1"/>
      <sheetName val="int_hire"/>
      <sheetName val="Steel_Summary1"/>
      <sheetName val="Basic_Rate1"/>
      <sheetName val="INFLUENCES_ON_GM1"/>
      <sheetName val="acevsSp_(ABC)1"/>
      <sheetName val="Work_Done_Bill_(2)1"/>
      <sheetName val="Drop_Down_(Fixed)"/>
      <sheetName val="Drop_Down"/>
      <sheetName val="STAFFSCHED_"/>
      <sheetName val="E_&amp;_R"/>
      <sheetName val="Legal_Risk_Analysis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Calc_ISC"/>
      <sheetName val="Schedule(4)"/>
      <sheetName val="Shuttering Abstract"/>
      <sheetName val="omm-add"/>
      <sheetName val="Breakdown"/>
      <sheetName val="Cover"/>
      <sheetName val="Total Amount"/>
      <sheetName val="Misc__points6"/>
      <sheetName val="qty_abst6"/>
      <sheetName val="basic_6"/>
      <sheetName val="Rate_Analysis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Fill_this_out_first___2"/>
      <sheetName val="Ph_1_-ESM_Pipe,_Bitumen"/>
      <sheetName val="RA_Format"/>
      <sheetName val="Measurement-ID_works"/>
      <sheetName val="Misc__points7"/>
      <sheetName val="qty_abst7"/>
      <sheetName val="basic_7"/>
      <sheetName val="Rate_Analysis7"/>
      <sheetName val="Iron_Steel_&amp;_handrails7"/>
      <sheetName val="Top_Sheet7"/>
      <sheetName val="Abs_Sheet(Fuel_oil_area)JAN4"/>
      <sheetName val="Monthly_Format_ATH_(ro)revised4"/>
      <sheetName val="Main_Summary5"/>
      <sheetName val="Summary_(G_H_Bachlor_C)5"/>
      <sheetName val="General_preliminaries4"/>
      <sheetName val="Site_Dev_BOQ4"/>
      <sheetName val="Civil_Boq5"/>
      <sheetName val="VENDOR_CODE_WO_NO4"/>
      <sheetName val="Master_Item_List4"/>
      <sheetName val="VENDER_DETAIL4"/>
      <sheetName val="BOQ_Direct_selling_cost3"/>
      <sheetName val="Drain_Work3"/>
      <sheetName val="Non-BOQ_summary3"/>
      <sheetName val="Curing_Bund_for_Sep'133"/>
      <sheetName val="IS_Summary4"/>
      <sheetName val="int_hire3"/>
      <sheetName val="Steel_Summary4"/>
      <sheetName val="Work_Done_Bill_(2)4"/>
      <sheetName val="Basic_Rate4"/>
      <sheetName val="INFLUENCES_ON_GM4"/>
      <sheetName val="acevsSp_(ABC)4"/>
      <sheetName val="Drop_Down3"/>
      <sheetName val="Drop_Down_(Fixed)3"/>
      <sheetName val="STAFFSCHED_3"/>
      <sheetName val="E_&amp;_R3"/>
      <sheetName val="Legal_Risk_Analysis3"/>
      <sheetName val="PointNo_53"/>
      <sheetName val="IIST_(2)3"/>
      <sheetName val="IIST_(3)3"/>
      <sheetName val="TMLB_II_MAY133"/>
      <sheetName val="isro_JUL133"/>
      <sheetName val="IRIS_Jul133"/>
      <sheetName val="IRS_2_jul133"/>
      <sheetName val="isro_aug133"/>
      <sheetName val="IRIS_augg133"/>
      <sheetName val="SPRE_WORKING3"/>
      <sheetName val="IRS_2augg_133"/>
      <sheetName val="iist_sept133"/>
      <sheetName val="IRIS_SEPT133"/>
      <sheetName val="SPRE_SEPT3"/>
      <sheetName val="IRS2_SEPT_133"/>
      <sheetName val="iist_OCT_133"/>
      <sheetName val="IRIS_OCT133"/>
      <sheetName val="IRIS2_OCT133"/>
      <sheetName val="iist_nov133"/>
      <sheetName val="iris_nov133"/>
      <sheetName val="spre_nov133"/>
      <sheetName val="isro_dec133"/>
      <sheetName val="IRIS_DEC133"/>
      <sheetName val="isro_jan_143"/>
      <sheetName val="isro_feb143"/>
      <sheetName val="IRIS_FEB-143"/>
      <sheetName val="TMLB-II_FEB-143"/>
      <sheetName val="Fill_this_out_first___3"/>
      <sheetName val="Ph_1_-ESM_Pipe,_Bitumen1"/>
      <sheetName val="RA_Format1"/>
      <sheetName val="Measurement-ID_works1"/>
      <sheetName val="Staff_Forecast_spread"/>
      <sheetName val="A.O.R r1Str"/>
      <sheetName val="A.O.R r1"/>
      <sheetName val="A.O.R (2)"/>
      <sheetName val="Sub Cont. Comp."/>
      <sheetName val="Harewood"/>
      <sheetName val="GULF"/>
      <sheetName val="1 Summary"/>
      <sheetName val="PC"/>
      <sheetName val="GRSummary"/>
      <sheetName val="RCC,Ret. Wall"/>
      <sheetName val="crews"/>
      <sheetName val="Ceiling"/>
      <sheetName val="Wall"/>
      <sheetName val="Equip"/>
      <sheetName val="LOCAL RATES"/>
      <sheetName val="Dry Cost BOQ"/>
      <sheetName val="P.S contractors Payment sum"/>
      <sheetName val="Summary-f"/>
      <sheetName val="Previous Pay"/>
      <sheetName val="General Summary"/>
      <sheetName val="Retention"/>
      <sheetName val="VAT"/>
      <sheetName val="B1-Preliminaries"/>
      <sheetName val="B2-the Works"/>
      <sheetName val="B3-provisional sums"/>
      <sheetName val="B5-mock up works "/>
      <sheetName val="GWC-UAE"/>
      <sheetName val="M4081-Prov"/>
      <sheetName val="title"/>
      <sheetName val="ValueList_Helper"/>
      <sheetName val="beam-reinft-IIInd floor"/>
      <sheetName val="Major_P&amp;M_deployment6"/>
      <sheetName val="p&amp;m_L&amp;T_Hire6"/>
      <sheetName val="Bill_No__3"/>
      <sheetName val="Application_03"/>
      <sheetName val="F-Adv_Pay_"/>
      <sheetName val="Gen_SUMMARY_"/>
      <sheetName val="H-Ret_"/>
      <sheetName val="K-Prev__Pay"/>
      <sheetName val="Bill_5"/>
      <sheetName val="Bill_6"/>
      <sheetName val="Bill_05_Mech__W__"/>
      <sheetName val="Bill_06_Elec__W_"/>
      <sheetName val="Material_On_Site"/>
      <sheetName val="Payment_Applicationold"/>
      <sheetName val="Bill_01"/>
      <sheetName val="_As_built"/>
      <sheetName val="As_Built_Summary"/>
      <sheetName val="Fence_Work"/>
      <sheetName val="Benchmark_Data"/>
      <sheetName val="qty_schedule"/>
      <sheetName val="VOP_June_07__rev1_"/>
      <sheetName val="HO_Costs"/>
      <sheetName val="Apx_AA"/>
      <sheetName val="총괄표_(2)"/>
      <sheetName val="Benchmark_Data_(2)"/>
      <sheetName val="Material_Price_List"/>
      <sheetName val="Hollowcore_study"/>
      <sheetName val="Data_1"/>
      <sheetName val="IO_List"/>
      <sheetName val="Rehab_podium_footing"/>
      <sheetName val="Initial_Data"/>
      <sheetName val="SPT_vs_PHI"/>
      <sheetName val="입찰내역_발주처_양식"/>
      <sheetName val="M4701"/>
      <sheetName val="M4701-Watchman"/>
      <sheetName val="major_qty7"/>
      <sheetName val="Bill_No__31"/>
      <sheetName val="major_qty8"/>
      <sheetName val="Major_P&amp;M_deployment7"/>
      <sheetName val="p&amp;m_L&amp;T_Hire7"/>
      <sheetName val="Bill_No__32"/>
      <sheetName val="Navigation"/>
      <sheetName val="KPI"/>
      <sheetName val="List"/>
      <sheetName val="GulfDuraElectroProductRange"/>
      <sheetName val="EA Sum"/>
      <sheetName val="Co-ef"/>
      <sheetName val="Appendix A"/>
      <sheetName val="TPR"/>
      <sheetName val="Civil-Mat."/>
      <sheetName val="TAV ANALIZ"/>
      <sheetName val="11-hsd"/>
      <sheetName val="13-septic"/>
      <sheetName val="7-ug"/>
      <sheetName val="2-utility"/>
      <sheetName val="18-misc"/>
      <sheetName val="5-pipe"/>
      <sheetName val="Build-up"/>
      <sheetName val="REL"/>
      <sheetName val="Process"/>
      <sheetName val="On-Costs"/>
      <sheetName val="77S(O)"/>
      <sheetName val="Vendor"/>
      <sheetName val="Boulevard I Summary"/>
      <sheetName val="B-I Blockwork "/>
      <sheetName val="B-II-summary sheet "/>
      <sheetName val="B-II Blockwork  (2)"/>
      <sheetName val="B - III - Summary Sheet (2)"/>
      <sheetName val="B - III - Blockwork"/>
      <sheetName val="Hold Amount"/>
      <sheetName val="V-I Summary Sheet "/>
      <sheetName val="V-I Blockwork"/>
      <sheetName val="V-II Blockwork"/>
      <sheetName val="V-III- Blockwork"/>
      <sheetName val="Panorama -Summary-dwg"/>
      <sheetName val="NTA - 02 summary sheet (2)"/>
      <sheetName val="NTA-12-Summary"/>
      <sheetName val="NTA-13-Summary "/>
      <sheetName val="NTA-14-Summary "/>
      <sheetName val="NTA-21-Summary (2)"/>
      <sheetName val="std.wt."/>
      <sheetName val="BOQ FORM FOR INQUIRY"/>
      <sheetName val="FORM OF PROPOSAL RFP-003"/>
      <sheetName val="뜃맟뭁돽띿맟?-BLDG"/>
      <sheetName val="合成??作成表-BLDG"/>
      <sheetName val="合成単価作成表_BLDG"/>
      <sheetName val="Recon"/>
      <sheetName val="Revised Summary"/>
      <sheetName val="RATE ANALYSIS."/>
      <sheetName val="COMPLEXALL"/>
      <sheetName val=""/>
      <sheetName val="DATI_CONS"/>
      <sheetName val="Main Summary- Contractor"/>
      <sheetName val="Amortization"/>
      <sheetName val="SAMPLE"/>
      <sheetName val="Application_031"/>
      <sheetName val="F-Adv_Pay_1"/>
      <sheetName val="Gen_SUMMARY_1"/>
      <sheetName val="H-Ret_1"/>
      <sheetName val="K-Prev__Pay1"/>
      <sheetName val="Bill_51"/>
      <sheetName val="Bill_61"/>
      <sheetName val="Bill_05_Mech__W__1"/>
      <sheetName val="Bill_06_Elec__W_1"/>
      <sheetName val="Material_On_Site1"/>
      <sheetName val="Payment_Applicationold1"/>
      <sheetName val="Bill_011"/>
      <sheetName val="_As_built1"/>
      <sheetName val="As_Built_Summary1"/>
      <sheetName val="Fence_Work1"/>
      <sheetName val="qty_schedule1"/>
      <sheetName val="VOP_June_07__rev1_1"/>
      <sheetName val="HO_Costs1"/>
      <sheetName val="Benchmark_Data1"/>
      <sheetName val="Apx_AA1"/>
      <sheetName val="Material_Price_List1"/>
      <sheetName val="총괄표_(2)1"/>
      <sheetName val="Benchmark_Data_(2)1"/>
      <sheetName val="Hollowcore_study1"/>
      <sheetName val="Data_11"/>
      <sheetName val="IO_List1"/>
      <sheetName val="Rehab_podium_footing1"/>
      <sheetName val="Initial_Data1"/>
      <sheetName val="SPT_vs_PHI2"/>
      <sheetName val="입찰내역_발주처_양식1"/>
      <sheetName val="beam-reinft-IIInd_floor"/>
      <sheetName val="Raw_Data"/>
      <sheetName val="Benchmark_Data_(Resi)"/>
      <sheetName val="TG-P-07_(50%_CON)"/>
      <sheetName val="TG-P-09_(50%_CD)"/>
      <sheetName val="Major_P&amp;M_deployment8"/>
      <sheetName val="p&amp;m_L&amp;T_Hire8"/>
      <sheetName val="basic_8"/>
      <sheetName val="Rate_Analysis8"/>
      <sheetName val="Application_032"/>
      <sheetName val="F-Adv_Pay_2"/>
      <sheetName val="Gen_SUMMARY_2"/>
      <sheetName val="H-Ret_2"/>
      <sheetName val="K-Prev__Pay2"/>
      <sheetName val="Bill_52"/>
      <sheetName val="Bill_62"/>
      <sheetName val="Bill_05_Mech__W__2"/>
      <sheetName val="Bill_06_Elec__W_2"/>
      <sheetName val="Material_On_Site2"/>
      <sheetName val="Payment_Applicationold2"/>
      <sheetName val="Bill_012"/>
      <sheetName val="_As_built2"/>
      <sheetName val="As_Built_Summary2"/>
      <sheetName val="Fence_Work2"/>
      <sheetName val="qty_schedule2"/>
      <sheetName val="VOP_June_07__rev1_2"/>
      <sheetName val="HO_Costs2"/>
      <sheetName val="Benchmark_Data2"/>
      <sheetName val="Apx_AA2"/>
      <sheetName val="Material_Price_List2"/>
      <sheetName val="총괄표_(2)2"/>
      <sheetName val="Benchmark_Data_(2)2"/>
      <sheetName val="Hollowcore_study2"/>
      <sheetName val="Data_12"/>
      <sheetName val="RA_Format2"/>
      <sheetName val="Measurement-ID_works2"/>
      <sheetName val="IO_List2"/>
      <sheetName val="Ph_1_-ESM_Pipe,_Bitumen2"/>
      <sheetName val="Rehab_podium_footing2"/>
      <sheetName val="Initial_Data2"/>
      <sheetName val="SPT_vs_PHI3"/>
      <sheetName val="입찰내역_발주처_양식2"/>
      <sheetName val="beam-reinft-IIInd_floor1"/>
      <sheetName val="Raw_Data1"/>
      <sheetName val="Benchmark_Data_(Resi)1"/>
      <sheetName val="TG-P-07_(50%_CON)1"/>
      <sheetName val="TG-P-09_(50%_CD)1"/>
      <sheetName val="Values"/>
      <sheetName val="BQMPALOC"/>
      <sheetName val="Site Findings Status Sheet"/>
      <sheetName val="Check Manpower!Sheet"/>
      <sheetName val="Discipline Master"/>
      <sheetName val="S Curve (3)"/>
      <sheetName val="AR Ageing ReportQAR "/>
      <sheetName val="RMC April 16"/>
      <sheetName val="Cement Price Variation"/>
      <sheetName val="Assumption_Inputs"/>
      <sheetName val="Code"/>
      <sheetName val="Assumption_Inputs1"/>
      <sheetName val="Stress_Calculation1"/>
      <sheetName val="Assumption_Inputs2"/>
      <sheetName val="Stress_Calculation2"/>
      <sheetName val="Assumption_Inputs3"/>
      <sheetName val="Stress_Calculation3"/>
      <sheetName val="STAFFSCHED_4"/>
      <sheetName val="Drain_Work4"/>
      <sheetName val="Non-BOQ_summary4"/>
      <sheetName val="Curing_Bund_for_Sep'134"/>
      <sheetName val="Assumption_Inputs4"/>
      <sheetName val="Stress_Calculation4"/>
      <sheetName val="PRECAST_lightconc-II"/>
      <sheetName val="Unit_Rate"/>
      <sheetName val="d-safe_DELUXE"/>
      <sheetName val="ABP_inputs"/>
      <sheetName val="Synergy_Sales_Budget"/>
      <sheetName val="Misc__points8"/>
      <sheetName val="qty_abst8"/>
      <sheetName val="Top_Sheet8"/>
      <sheetName val="Iron_Steel_&amp;_handrails8"/>
      <sheetName val="STAFFSCHED_5"/>
      <sheetName val="IS_Summary5"/>
      <sheetName val="Work_Done_Bill_(2)5"/>
      <sheetName val="VENDOR_CODE_WO_NO5"/>
      <sheetName val="Master_Item_List5"/>
      <sheetName val="VENDER_DETAIL5"/>
      <sheetName val="General_preliminaries5"/>
      <sheetName val="Drain_Work5"/>
      <sheetName val="Non-BOQ_summary5"/>
      <sheetName val="Curing_Bund_for_Sep'135"/>
      <sheetName val="Site_Dev_BOQ5"/>
      <sheetName val="Assumption_Inputs5"/>
      <sheetName val="Stress_Calculation5"/>
      <sheetName val="PRECAST_lightconc-II1"/>
      <sheetName val="Unit_Rate1"/>
      <sheetName val="d-safe_DELUXE1"/>
      <sheetName val="ABP_inputs1"/>
      <sheetName val="Synergy_Sales_Budget1"/>
      <sheetName val="Misc__points9"/>
      <sheetName val="qty_abst9"/>
      <sheetName val="basic_9"/>
      <sheetName val="Rate_Analysis9"/>
      <sheetName val="Top_Sheet9"/>
      <sheetName val="Iron_Steel_&amp;_handrails9"/>
      <sheetName val="STAFFSCHED_6"/>
      <sheetName val="IS_Summary6"/>
      <sheetName val="Civil_Boq6"/>
      <sheetName val="Work_Done_Bill_(2)6"/>
      <sheetName val="VENDOR_CODE_WO_NO6"/>
      <sheetName val="Master_Item_List6"/>
      <sheetName val="VENDER_DETAIL6"/>
      <sheetName val="Main_Summary6"/>
      <sheetName val="Summary_(G_H_Bachlor_C)6"/>
      <sheetName val="General_preliminaries6"/>
      <sheetName val="Drain_Work6"/>
      <sheetName val="Non-BOQ_summary6"/>
      <sheetName val="Curing_Bund_for_Sep'136"/>
      <sheetName val="Site_Dev_BOQ6"/>
      <sheetName val="Assumption_Inputs6"/>
      <sheetName val="Stress_Calculation6"/>
      <sheetName val="PRECAST_lightconc-II3"/>
      <sheetName val="Unit_Rate2"/>
      <sheetName val="d-safe_DELUXE2"/>
      <sheetName val="ABP_inputs2"/>
      <sheetName val="Synergy_Sales_Budget2"/>
      <sheetName val="Detail"/>
      <sheetName val="LMR PF"/>
      <sheetName val="Civil Works"/>
      <sheetName val="Name Manager"/>
      <sheetName val="Input Rates"/>
      <sheetName val="Detailed Areas"/>
      <sheetName val="Exp. Villa  R2B 216"/>
      <sheetName val="Voucher"/>
      <sheetName val="20 mm aggregates "/>
      <sheetName val="3cd Annexure"/>
      <sheetName val="factors"/>
      <sheetName val="CASH-FLOW"/>
      <sheetName val="TTL"/>
      <sheetName val="石炭性状"/>
      <sheetName val="예가표"/>
      <sheetName val="손익현황"/>
      <sheetName val="현황CODE"/>
      <sheetName val="제출계산서"/>
      <sheetName val="당초"/>
      <sheetName val="Joints"/>
      <sheetName val="具志川H社"/>
      <sheetName val="자재단가"/>
      <sheetName val="수량 총괄표"/>
      <sheetName val="품질관리비 산출"/>
      <sheetName val="Waste Wtr Drg"/>
      <sheetName val="BOQ-Sum"/>
      <sheetName val="목표세부명세"/>
      <sheetName val="Sheet5"/>
      <sheetName val="jyp"/>
      <sheetName val="Lup"/>
      <sheetName val="Onerous Terms"/>
      <sheetName val="가격분석@1100(990104)"/>
      <sheetName val="Escalation"/>
      <sheetName val="ELECTRICAL"/>
      <sheetName val="A"/>
      <sheetName val="AB.SOW"/>
      <sheetName val="Valid Data"/>
      <sheetName val="갑지(추정)"/>
      <sheetName val="WORK"/>
      <sheetName val="Cash Flow Input Data_ISC"/>
      <sheetName val="Interface_SC"/>
      <sheetName val="Calc_SC"/>
      <sheetName val="Interface_ISC"/>
      <sheetName val="GD"/>
      <sheetName val="13. Steel - Ratio"/>
      <sheetName val="horizontal"/>
      <sheetName val="beam-reinft-IIInd_floor2"/>
      <sheetName val="beam-reinft-IIInd_floor3"/>
      <sheetName val="beam-reinft-IIInd_floor4"/>
      <sheetName val="beam-reinft-IIInd_floor5"/>
      <sheetName val="beam-reinft-IIInd_floor6"/>
      <sheetName val="beam-reinft-machine rm"/>
      <sheetName val="para"/>
      <sheetName val="kppl pl"/>
      <sheetName val="Administrative Prices"/>
      <sheetName val="Settings"/>
      <sheetName val="CASHFLOWS"/>
      <sheetName val="Sec-I"/>
      <sheetName val="Set"/>
      <sheetName val="Drop-Downs"/>
      <sheetName val="Item Master"/>
      <sheetName val="Material List "/>
      <sheetName val="Labour Rate "/>
      <sheetName val="(M+L)"/>
      <sheetName val="Labour productivity"/>
      <sheetName val="Productivity"/>
      <sheetName val="Material"/>
      <sheetName val="Labour rate"/>
      <sheetName val="Reinforcement"/>
      <sheetName val="Formwork"/>
      <sheetName val="Block work"/>
      <sheetName val="Plaster"/>
      <sheetName val="RR masonry"/>
      <sheetName val="Concrete for arch."/>
      <sheetName val="Back"/>
      <sheetName val="22-SHUTTERING"/>
      <sheetName val="Activity List"/>
      <sheetName val="SUMM_ACTI. DISTRIBUTION"/>
      <sheetName val="PO Status"/>
      <sheetName val="Layout"/>
      <sheetName val="dlvoid"/>
      <sheetName val="level"/>
      <sheetName val="2 BHK"/>
      <sheetName val="Shor &amp; Shuter"/>
      <sheetName val="col-reinft1"/>
      <sheetName val="Assumption For Collection"/>
      <sheetName val="Sump"/>
      <sheetName val="Database"/>
      <sheetName val="schedule nos"/>
      <sheetName val="Day work"/>
      <sheetName val="New Lines"/>
      <sheetName val="CERTIFICATE"/>
      <sheetName val="dw evln-temp"/>
      <sheetName val="Equipment"/>
      <sheetName val="Labor"/>
      <sheetName val="Materials"/>
      <sheetName val="BOQ건축"/>
      <sheetName val="Sch. Areas"/>
      <sheetName val="K"/>
      <sheetName val="Construction"/>
      <sheetName val="C"/>
      <sheetName val="Soarin"/>
      <sheetName val="TG-P-02_Branded_Resi"/>
      <sheetName val="major_qty9"/>
      <sheetName val="Bill_No__33"/>
      <sheetName val="Application_033"/>
      <sheetName val="F-Adv_Pay_3"/>
      <sheetName val="Gen_SUMMARY_3"/>
      <sheetName val="H-Ret_3"/>
      <sheetName val="K-Prev__Pay3"/>
      <sheetName val="Bill_53"/>
      <sheetName val="Bill_63"/>
      <sheetName val="Bill_05_Mech__W__3"/>
      <sheetName val="Bill_06_Elec__W_3"/>
      <sheetName val="Material_On_Site3"/>
      <sheetName val="Payment_Applicationold3"/>
      <sheetName val="Bill_013"/>
      <sheetName val="_As_built3"/>
      <sheetName val="As_Built_Summary3"/>
      <sheetName val="Fence_Work3"/>
      <sheetName val="qty_schedule3"/>
      <sheetName val="VOP_June_07__rev1_3"/>
      <sheetName val="HO_Costs3"/>
      <sheetName val="Basic_Rate5"/>
      <sheetName val="INFLUENCES_ON_GM5"/>
      <sheetName val="acevsSp_(ABC)5"/>
      <sheetName val="Monthly_Format_ATH_(ro)revised5"/>
      <sheetName val="Abs_Sheet(Fuel_oil_area)JAN5"/>
      <sheetName val="Steel_Summary5"/>
      <sheetName val="int_hire4"/>
      <sheetName val="Drop_Down_(Fixed)4"/>
      <sheetName val="Drop_Down4"/>
      <sheetName val="BOQ_Direct_selling_cost4"/>
      <sheetName val="E_&amp;_R4"/>
      <sheetName val="Legal_Risk_Analysis4"/>
      <sheetName val="Mp-team_1"/>
      <sheetName val="F4_13"/>
      <sheetName val="_Structural"/>
      <sheetName val="Travel_Cranes"/>
      <sheetName val="Recap_Architect"/>
      <sheetName val="Recap_External"/>
      <sheetName val="Recap_Struct"/>
      <sheetName val="Recap_Travel_Crane"/>
      <sheetName val="Package_1"/>
      <sheetName val="Recap_Lift"/>
      <sheetName val="RCC,Ret__Wall"/>
      <sheetName val="LOCAL_RATES"/>
      <sheetName val="Sludge_Cal"/>
      <sheetName val="PointNo_54"/>
      <sheetName val="Staff_Forecast_spread1"/>
      <sheetName val="IIST_(2)4"/>
      <sheetName val="IIST_(3)4"/>
      <sheetName val="TMLB_II_MAY134"/>
      <sheetName val="isro_JUL134"/>
      <sheetName val="IRIS_Jul134"/>
      <sheetName val="IRS_2_jul134"/>
      <sheetName val="isro_aug134"/>
      <sheetName val="IRIS_augg134"/>
      <sheetName val="SPRE_WORKING4"/>
      <sheetName val="IRS_2augg_134"/>
      <sheetName val="iist_sept134"/>
      <sheetName val="IRIS_SEPT134"/>
      <sheetName val="SPRE_SEPT4"/>
      <sheetName val="IRS2_SEPT_134"/>
      <sheetName val="iist_OCT_134"/>
      <sheetName val="IRIS_OCT134"/>
      <sheetName val="IRIS2_OCT134"/>
      <sheetName val="iist_nov134"/>
      <sheetName val="iris_nov134"/>
      <sheetName val="spre_nov134"/>
      <sheetName val="isro_dec134"/>
      <sheetName val="IRIS_DEC134"/>
      <sheetName val="isro_jan_144"/>
      <sheetName val="isro_feb144"/>
      <sheetName val="IRIS_FEB-144"/>
      <sheetName val="TMLB-II_FEB-144"/>
      <sheetName val="ETC_Panorama"/>
      <sheetName val="AoR_Finishing"/>
      <sheetName val="P+M_-_Tower_Crane"/>
      <sheetName val="Fill_this_out_first___4"/>
      <sheetName val="Shuttering_Abstract"/>
      <sheetName val="Total_Amount"/>
      <sheetName val="A_O_R_r1Str"/>
      <sheetName val="A_O_R_r1"/>
      <sheetName val="A_O_R_(2)"/>
      <sheetName val="Sub_Cont__Comp_"/>
      <sheetName val="1_Summary"/>
      <sheetName val="EA_Sum"/>
      <sheetName val="Appendix_A"/>
      <sheetName val="Civil-Mat_"/>
      <sheetName val="TAV_ANALIZ"/>
      <sheetName val="Boulevard_I_Summary"/>
      <sheetName val="B-I_Blockwork_"/>
      <sheetName val="B-II-summary_sheet_"/>
      <sheetName val="B-II_Blockwork__(2)"/>
      <sheetName val="B_-_III_-_Summary_Sheet_(2)"/>
      <sheetName val="B_-_III_-_Blockwork"/>
      <sheetName val="Hold_Amount"/>
      <sheetName val="V-I_Summary_Sheet_"/>
      <sheetName val="V-I_Blockwork"/>
      <sheetName val="V-II_Blockwork"/>
      <sheetName val="V-III-_Blockwork"/>
      <sheetName val="Panorama_-Summary-dwg"/>
      <sheetName val="NTA_-_02_summary_sheet_(2)"/>
      <sheetName val="NTA-13-Summary_"/>
      <sheetName val="NTA-14-Summary_"/>
      <sheetName val="NTA-21-Summary_(2)"/>
      <sheetName val="std_wt_"/>
      <sheetName val="BOQ_FORM_FOR_INQUIRY"/>
      <sheetName val="FORM_OF_PROPOSAL_RFP-003"/>
      <sheetName val="Revised_Summary"/>
      <sheetName val="RATE_ANALYSIS_"/>
      <sheetName val="Main_Summary-_Contractor"/>
      <sheetName val="P_S_contractors_Payment_sum"/>
      <sheetName val="Previous_Pay"/>
      <sheetName val="General_Summary"/>
      <sheetName val="B2-the_Works"/>
      <sheetName val="B3-provisional_sums"/>
      <sheetName val="B5-mock_up_works_"/>
      <sheetName val="Form 6"/>
      <sheetName val="SD-SUMMARY"/>
      <sheetName val="Headings"/>
      <sheetName val="Setup"/>
      <sheetName val="ELE BOQ"/>
      <sheetName val="Mec  BOQ"/>
      <sheetName val="Prelim"/>
      <sheetName val="4"/>
      <sheetName val="sc"/>
      <sheetName val="Option"/>
      <sheetName val="6"/>
      <sheetName val="8"/>
      <sheetName val="2"/>
      <sheetName val="3"/>
      <sheetName val="orgoae"/>
      <sheetName val="Manning Schedule"/>
      <sheetName val="ANALIZ"/>
      <sheetName val="MASONARY"/>
      <sheetName val="Working"/>
      <sheetName val="PNTEXT"/>
      <sheetName val="Detail Page"/>
      <sheetName val="rc01"/>
      <sheetName val="Sum6Jun99"/>
      <sheetName val="EXRATES"/>
      <sheetName val="Sum"/>
      <sheetName val="type ahead combo"/>
      <sheetName val="beam-reinft"/>
      <sheetName val="GulfDuraDrainoProductRange"/>
      <sheetName val="BQ"/>
      <sheetName val="BQ External"/>
      <sheetName val="SubmitCal"/>
      <sheetName val="Primavera Output Resources"/>
      <sheetName val="P-Sum-Cab"/>
      <sheetName val="IPC"/>
      <sheetName val="Contents"/>
      <sheetName val="icmalKRY"/>
      <sheetName val="Tank"/>
      <sheetName val="LTR-2"/>
      <sheetName val="GROUP A - JEDDAH SITE"/>
      <sheetName val="bldg"/>
      <sheetName val="meas"/>
      <sheetName val="Break up Sheet"/>
      <sheetName val="COLUMN"/>
      <sheetName val="Major_P&amp;M_deployment9"/>
      <sheetName val="p&amp;m_L&amp;T_Hire9"/>
      <sheetName val="Benchmark_Data3"/>
      <sheetName val="Apx_AA3"/>
      <sheetName val="Material_Price_List3"/>
      <sheetName val="총괄표_(2)3"/>
      <sheetName val="Benchmark_Data_(2)3"/>
      <sheetName val="Hollowcore_study3"/>
      <sheetName val="Data_13"/>
      <sheetName val="RA_Format3"/>
      <sheetName val="Measurement-ID_works3"/>
      <sheetName val="IO_List3"/>
      <sheetName val="Ph_1_-ESM_Pipe,_Bitumen3"/>
      <sheetName val="Rehab_podium_footing3"/>
      <sheetName val="Initial_Data3"/>
      <sheetName val="SPT_vs_PHI4"/>
      <sheetName val="입찰내역_발주처_양식3"/>
      <sheetName val="Raw_Data2"/>
      <sheetName val="Benchmark_Data_(Resi)2"/>
      <sheetName val="TG-P-07_(50%_CON)2"/>
      <sheetName val="TG-P-09_(50%_CD)2"/>
      <sheetName val="Civil_Boq7"/>
      <sheetName val="Main_Summary7"/>
      <sheetName val="Summary_(G_H_Bachlor_C)7"/>
      <sheetName val="Basic_Rate6"/>
      <sheetName val="INFLUENCES_ON_GM6"/>
      <sheetName val="acevsSp_(ABC)6"/>
      <sheetName val="Monthly_Format_ATH_(ro)revised6"/>
      <sheetName val="Abs_Sheet(Fuel_oil_area)JAN6"/>
      <sheetName val="Steel_Summary6"/>
      <sheetName val="int_hire5"/>
      <sheetName val="Drop_Down_(Fixed)5"/>
      <sheetName val="Drop_Down5"/>
      <sheetName val="BOQ_Direct_selling_cost5"/>
      <sheetName val="E_&amp;_R5"/>
      <sheetName val="Legal_Risk_Analysis5"/>
      <sheetName val="Mp-team_11"/>
      <sheetName val="F4_131"/>
      <sheetName val="_Structural1"/>
      <sheetName val="Travel_Cranes1"/>
      <sheetName val="Recap_Architect1"/>
      <sheetName val="Recap_External1"/>
      <sheetName val="Recap_Struct1"/>
      <sheetName val="Recap_Travel_Crane1"/>
      <sheetName val="Package_11"/>
      <sheetName val="Recap_Lift1"/>
      <sheetName val="Sludge_Cal1"/>
      <sheetName val="PointNo_55"/>
      <sheetName val="Staff_Forecast_spread2"/>
      <sheetName val="IIST_(2)5"/>
      <sheetName val="IIST_(3)5"/>
      <sheetName val="TMLB_II_MAY135"/>
      <sheetName val="isro_JUL135"/>
      <sheetName val="IRIS_Jul135"/>
      <sheetName val="IRS_2_jul135"/>
      <sheetName val="isro_aug135"/>
      <sheetName val="IRIS_augg135"/>
      <sheetName val="SPRE_WORKING5"/>
      <sheetName val="IRS_2augg_135"/>
      <sheetName val="iist_sept135"/>
      <sheetName val="IRIS_SEPT135"/>
      <sheetName val="SPRE_SEPT5"/>
      <sheetName val="IRS2_SEPT_135"/>
      <sheetName val="iist_OCT_135"/>
      <sheetName val="IRIS_OCT135"/>
      <sheetName val="IRIS2_OCT135"/>
      <sheetName val="iist_nov135"/>
      <sheetName val="iris_nov135"/>
      <sheetName val="spre_nov135"/>
      <sheetName val="isro_dec135"/>
      <sheetName val="IRIS_DEC135"/>
      <sheetName val="isro_jan_145"/>
      <sheetName val="isro_feb145"/>
      <sheetName val="IRIS_FEB-145"/>
      <sheetName val="TMLB-II_FEB-145"/>
      <sheetName val="ETC_Panorama1"/>
      <sheetName val="AoR_Finishing1"/>
      <sheetName val="P+M_-_Tower_Crane1"/>
      <sheetName val="Fill_this_out_first___5"/>
      <sheetName val="Shuttering_Abstract1"/>
      <sheetName val="Total_Amount1"/>
      <sheetName val="A_O_R_r1Str1"/>
      <sheetName val="A_O_R_r11"/>
      <sheetName val="A_O_R_(2)1"/>
      <sheetName val="Sub_Cont__Comp_1"/>
      <sheetName val="1_Summary1"/>
      <sheetName val="Hic_150EOffice"/>
      <sheetName val="HVAC BoQ"/>
      <sheetName val="CC 0103"/>
      <sheetName val="TAV_ANALIZ1"/>
      <sheetName val="Boulevard_I_Summary1"/>
      <sheetName val="B-I_Blockwork_1"/>
      <sheetName val="B-II-summary_sheet_1"/>
      <sheetName val="B-II_Blockwork__(2)1"/>
      <sheetName val="B_-_III_-_Summary_Sheet_(2)1"/>
      <sheetName val="B_-_III_-_Blockwork1"/>
      <sheetName val="Hold_Amount1"/>
      <sheetName val="V-I_Summary_Sheet_1"/>
      <sheetName val="V-I_Blockwork1"/>
      <sheetName val="V-II_Blockwork1"/>
      <sheetName val="V-III-_Blockwork1"/>
      <sheetName val="Panorama_-Summary-dwg1"/>
      <sheetName val="NTA_-_02_summary_sheet_(2)1"/>
      <sheetName val="NTA-13-Summary_1"/>
      <sheetName val="NTA-14-Summary_1"/>
      <sheetName val="NTA-21-Summary_(2)1"/>
      <sheetName val="std_wt_1"/>
      <sheetName val="BOQ_FORM_FOR_INQUIRY1"/>
      <sheetName val="FORM_OF_PROPOSAL_RFP-0031"/>
      <sheetName val="Revised_Summary1"/>
      <sheetName val="RATE_ANALYSIS_1"/>
      <sheetName val="Misc__points11"/>
      <sheetName val="qty_abst11"/>
      <sheetName val="basic_11"/>
      <sheetName val="Rate_Analysis11"/>
      <sheetName val="Top_Sheet11"/>
      <sheetName val="Iron_Steel_&amp;_handrails11"/>
      <sheetName val="Civil_Boq9"/>
      <sheetName val="VENDOR_CODE_WO_NO8"/>
      <sheetName val="Master_Item_List8"/>
      <sheetName val="VENDER_DETAIL8"/>
      <sheetName val="Main_Summary9"/>
      <sheetName val="Summary_(G_H_Bachlor_C)9"/>
      <sheetName val="General_preliminaries8"/>
      <sheetName val="Work_Done_Bill_(2)8"/>
      <sheetName val="Drain_Work7"/>
      <sheetName val="Non-BOQ_summary7"/>
      <sheetName val="Curing_Bund_for_Sep'137"/>
      <sheetName val="IS_Summary8"/>
      <sheetName val="Basic_Rate8"/>
      <sheetName val="INFLUENCES_ON_GM8"/>
      <sheetName val="acevsSp_(ABC)8"/>
      <sheetName val="Monthly_Format_ATH_(ro)revised8"/>
      <sheetName val="Abs_Sheet(Fuel_oil_area)JAN8"/>
      <sheetName val="Site_Dev_BOQ8"/>
      <sheetName val="Steel_Summary8"/>
      <sheetName val="int_hire7"/>
      <sheetName val="Drop_Down_(Fixed)7"/>
      <sheetName val="Drop_Down7"/>
      <sheetName val="BOQ_Direct_selling_cost7"/>
      <sheetName val="STAFFSCHED_7"/>
      <sheetName val="E_&amp;_R7"/>
      <sheetName val="Legal_Risk_Analysis7"/>
      <sheetName val="RA_Format5"/>
      <sheetName val="Measurement-ID_works5"/>
      <sheetName val="IO_List4"/>
      <sheetName val="Ph_1_-ESM_Pipe,_Bitumen5"/>
      <sheetName val="Data_14"/>
      <sheetName val="Rehab_podium_footing4"/>
      <sheetName val="PointNo_57"/>
      <sheetName val="Staff_Forecast_spread4"/>
      <sheetName val="IIST_(2)7"/>
      <sheetName val="IIST_(3)7"/>
      <sheetName val="TMLB_II_MAY137"/>
      <sheetName val="isro_JUL137"/>
      <sheetName val="IRIS_Jul137"/>
      <sheetName val="IRS_2_jul137"/>
      <sheetName val="isro_aug137"/>
      <sheetName val="IRIS_augg137"/>
      <sheetName val="SPRE_WORKING7"/>
      <sheetName val="IRS_2augg_137"/>
      <sheetName val="iist_sept137"/>
      <sheetName val="IRIS_SEPT137"/>
      <sheetName val="SPRE_SEPT7"/>
      <sheetName val="IRS2_SEPT_137"/>
      <sheetName val="iist_OCT_137"/>
      <sheetName val="IRIS_OCT137"/>
      <sheetName val="IRIS2_OCT137"/>
      <sheetName val="iist_nov137"/>
      <sheetName val="iris_nov137"/>
      <sheetName val="spre_nov137"/>
      <sheetName val="isro_dec137"/>
      <sheetName val="IRIS_DEC137"/>
      <sheetName val="isro_jan_147"/>
      <sheetName val="isro_feb147"/>
      <sheetName val="IRIS_FEB-147"/>
      <sheetName val="TMLB-II_FEB-147"/>
      <sheetName val="Unit_Rate3"/>
      <sheetName val="ETC_Panorama3"/>
      <sheetName val="PRECAST_lightconc-II4"/>
      <sheetName val="TAV_ANALIZ3"/>
      <sheetName val="Sludge_Cal3"/>
      <sheetName val="Shuttering_Abstract3"/>
      <sheetName val="Total_Amount3"/>
      <sheetName val="Fill_this_out_first___7"/>
      <sheetName val="A_O_R_r1Str3"/>
      <sheetName val="A_O_R_r13"/>
      <sheetName val="A_O_R_(2)3"/>
      <sheetName val="ABP_inputs3"/>
      <sheetName val="Synergy_Sales_Budget3"/>
      <sheetName val="Boulevard_I_Summary3"/>
      <sheetName val="B-I_Blockwork_3"/>
      <sheetName val="B-II-summary_sheet_3"/>
      <sheetName val="B-II_Blockwork__(2)3"/>
      <sheetName val="B_-_III_-_Summary_Sheet_(2)3"/>
      <sheetName val="B_-_III_-_Blockwork3"/>
      <sheetName val="Hold_Amount3"/>
      <sheetName val="V-I_Summary_Sheet_3"/>
      <sheetName val="V-I_Blockwork3"/>
      <sheetName val="V-II_Blockwork3"/>
      <sheetName val="V-III-_Blockwork3"/>
      <sheetName val="Panorama_-Summary-dwg3"/>
      <sheetName val="NTA_-_02_summary_sheet_(2)3"/>
      <sheetName val="NTA-13-Summary_3"/>
      <sheetName val="NTA-14-Summary_3"/>
      <sheetName val="NTA-21-Summary_(2)3"/>
      <sheetName val="std_wt_3"/>
      <sheetName val="BOQ_FORM_FOR_INQUIRY3"/>
      <sheetName val="FORM_OF_PROPOSAL_RFP-0033"/>
      <sheetName val="Revised_Summary3"/>
      <sheetName val="d-safe_DELUXE3"/>
      <sheetName val="RATE_ANALYSIS_3"/>
      <sheetName val="Misc__points10"/>
      <sheetName val="qty_abst10"/>
      <sheetName val="basic_10"/>
      <sheetName val="Rate_Analysis10"/>
      <sheetName val="Top_Sheet10"/>
      <sheetName val="Iron_Steel_&amp;_handrails10"/>
      <sheetName val="Civil_Boq8"/>
      <sheetName val="VENDOR_CODE_WO_NO7"/>
      <sheetName val="Master_Item_List7"/>
      <sheetName val="VENDER_DETAIL7"/>
      <sheetName val="Main_Summary8"/>
      <sheetName val="Summary_(G_H_Bachlor_C)8"/>
      <sheetName val="General_preliminaries7"/>
      <sheetName val="Work_Done_Bill_(2)7"/>
      <sheetName val="IS_Summary7"/>
      <sheetName val="Basic_Rate7"/>
      <sheetName val="INFLUENCES_ON_GM7"/>
      <sheetName val="acevsSp_(ABC)7"/>
      <sheetName val="Monthly_Format_ATH_(ro)revised7"/>
      <sheetName val="Abs_Sheet(Fuel_oil_area)JAN7"/>
      <sheetName val="Site_Dev_BOQ7"/>
      <sheetName val="Steel_Summary7"/>
      <sheetName val="int_hire6"/>
      <sheetName val="Drop_Down_(Fixed)6"/>
      <sheetName val="Drop_Down6"/>
      <sheetName val="BOQ_Direct_selling_cost6"/>
      <sheetName val="E_&amp;_R6"/>
      <sheetName val="Legal_Risk_Analysis6"/>
      <sheetName val="RA_Format4"/>
      <sheetName val="Measurement-ID_works4"/>
      <sheetName val="Ph_1_-ESM_Pipe,_Bitumen4"/>
      <sheetName val="PointNo_56"/>
      <sheetName val="Staff_Forecast_spread3"/>
      <sheetName val="IIST_(2)6"/>
      <sheetName val="IIST_(3)6"/>
      <sheetName val="TMLB_II_MAY136"/>
      <sheetName val="isro_JUL136"/>
      <sheetName val="IRIS_Jul136"/>
      <sheetName val="IRS_2_jul136"/>
      <sheetName val="isro_aug136"/>
      <sheetName val="IRIS_augg136"/>
      <sheetName val="SPRE_WORKING6"/>
      <sheetName val="IRS_2augg_136"/>
      <sheetName val="iist_sept136"/>
      <sheetName val="IRIS_SEPT136"/>
      <sheetName val="SPRE_SEPT6"/>
      <sheetName val="IRS2_SEPT_136"/>
      <sheetName val="iist_OCT_136"/>
      <sheetName val="IRIS_OCT136"/>
      <sheetName val="IRIS2_OCT136"/>
      <sheetName val="iist_nov136"/>
      <sheetName val="iris_nov136"/>
      <sheetName val="spre_nov136"/>
      <sheetName val="isro_dec136"/>
      <sheetName val="IRIS_DEC136"/>
      <sheetName val="isro_jan_146"/>
      <sheetName val="isro_feb146"/>
      <sheetName val="IRIS_FEB-146"/>
      <sheetName val="TMLB-II_FEB-146"/>
      <sheetName val="ETC_Panorama2"/>
      <sheetName val="TAV_ANALIZ2"/>
      <sheetName val="Sludge_Cal2"/>
      <sheetName val="Shuttering_Abstract2"/>
      <sheetName val="Total_Amount2"/>
      <sheetName val="Fill_this_out_first___6"/>
      <sheetName val="A_O_R_r1Str2"/>
      <sheetName val="A_O_R_r12"/>
      <sheetName val="A_O_R_(2)2"/>
      <sheetName val="Boulevard_I_Summary2"/>
      <sheetName val="B-I_Blockwork_2"/>
      <sheetName val="B-II-summary_sheet_2"/>
      <sheetName val="B-II_Blockwork__(2)2"/>
      <sheetName val="B_-_III_-_Summary_Sheet_(2)2"/>
      <sheetName val="B_-_III_-_Blockwork2"/>
      <sheetName val="Hold_Amount2"/>
      <sheetName val="V-I_Summary_Sheet_2"/>
      <sheetName val="V-I_Blockwork2"/>
      <sheetName val="V-II_Blockwork2"/>
      <sheetName val="V-III-_Blockwork2"/>
      <sheetName val="Panorama_-Summary-dwg2"/>
      <sheetName val="NTA_-_02_summary_sheet_(2)2"/>
      <sheetName val="NTA-13-Summary_2"/>
      <sheetName val="NTA-14-Summary_2"/>
      <sheetName val="NTA-21-Summary_(2)2"/>
      <sheetName val="std_wt_2"/>
      <sheetName val="BOQ_FORM_FOR_INQUIRY2"/>
      <sheetName val="FORM_OF_PROPOSAL_RFP-0032"/>
      <sheetName val="Revised_Summary2"/>
      <sheetName val="RATE_ANALYSIS_2"/>
      <sheetName val="Stress_Calculation7"/>
      <sheetName val="Assumption_Inputs7"/>
      <sheetName val="RMC_April_16"/>
      <sheetName val="LMR_PF"/>
      <sheetName val="Cement_Price_Variation"/>
      <sheetName val="Customize Your Purchase Order"/>
      <sheetName val="Customize Your Invoice"/>
      <sheetName val="Intro"/>
      <sheetName val="HQ-TO"/>
      <sheetName val="WD"/>
      <sheetName val="???? ??? ??"/>
      <sheetName val="Misc__points12"/>
      <sheetName val="qty_abst12"/>
      <sheetName val="basic_12"/>
      <sheetName val="Rate_Analysis12"/>
      <sheetName val="Iron_Steel_&amp;_handrails12"/>
      <sheetName val="Top_Sheet12"/>
      <sheetName val="VENDOR_CODE_WO_NO9"/>
      <sheetName val="Master_Item_List9"/>
      <sheetName val="Steel_Summary9"/>
      <sheetName val="General_preliminaries9"/>
      <sheetName val="VENDER_DETAIL9"/>
      <sheetName val="Misc__points13"/>
      <sheetName val="qty_abst13"/>
      <sheetName val="basic_13"/>
      <sheetName val="Rate_Analysis13"/>
      <sheetName val="Iron_Steel_&amp;_handrails13"/>
      <sheetName val="Top_Sheet13"/>
      <sheetName val="VENDOR_CODE_WO_NO10"/>
      <sheetName val="Master_Item_List10"/>
      <sheetName val="Steel_Summary10"/>
      <sheetName val="Civil_Boq10"/>
      <sheetName val="Main_Summary10"/>
      <sheetName val="Summary_(G_H_Bachlor_C)10"/>
      <sheetName val="General_preliminaries10"/>
      <sheetName val="VENDER_DETAIL10"/>
      <sheetName val="Misc__points14"/>
      <sheetName val="qty_abst14"/>
      <sheetName val="basic_14"/>
      <sheetName val="Rate_Analysis14"/>
      <sheetName val="Iron_Steel_&amp;_handrails14"/>
      <sheetName val="Top_Sheet14"/>
      <sheetName val="VENDOR_CODE_WO_NO11"/>
      <sheetName val="Master_Item_List11"/>
      <sheetName val="Steel_Summary11"/>
      <sheetName val="Civil_Boq11"/>
      <sheetName val="Main_Summary11"/>
      <sheetName val="Summary_(G_H_Bachlor_C)11"/>
      <sheetName val="General_preliminaries11"/>
      <sheetName val="VENDER_DETAIL11"/>
      <sheetName val="Misc__points15"/>
      <sheetName val="qty_abst15"/>
      <sheetName val="basic_15"/>
      <sheetName val="Rate_Analysis15"/>
      <sheetName val="Iron_Steel_&amp;_handrails15"/>
      <sheetName val="Top_Sheet15"/>
      <sheetName val="VENDOR_CODE_WO_NO12"/>
      <sheetName val="Master_Item_List12"/>
      <sheetName val="Steel_Summary12"/>
      <sheetName val="Civil_Boq12"/>
      <sheetName val="Main_Summary12"/>
      <sheetName val="Summary_(G_H_Bachlor_C)12"/>
      <sheetName val="General_preliminaries12"/>
      <sheetName val="VENDER_DETAIL12"/>
      <sheetName val="Misc__points16"/>
      <sheetName val="qty_abst16"/>
      <sheetName val="basic_16"/>
      <sheetName val="Rate_Analysis16"/>
      <sheetName val="Iron_Steel_&amp;_handrails16"/>
      <sheetName val="Top_Sheet16"/>
      <sheetName val="VENDOR_CODE_WO_NO13"/>
      <sheetName val="Master_Item_List13"/>
      <sheetName val="Steel_Summary13"/>
      <sheetName val="Civil_Boq13"/>
      <sheetName val="Main_Summary13"/>
      <sheetName val="Summary_(G_H_Bachlor_C)13"/>
      <sheetName val="General_preliminaries13"/>
      <sheetName val="VENDER_DETAIL13"/>
      <sheetName val="Misc__points17"/>
      <sheetName val="qty_abst17"/>
      <sheetName val="basic_17"/>
      <sheetName val="Rate_Analysis17"/>
      <sheetName val="Iron_Steel_&amp;_handrails17"/>
      <sheetName val="Top_Sheet17"/>
      <sheetName val="VENDOR_CODE_WO_NO14"/>
      <sheetName val="Master_Item_List14"/>
      <sheetName val="Steel_Summary14"/>
      <sheetName val="Civil_Boq14"/>
      <sheetName val="Main_Summary14"/>
      <sheetName val="Summary_(G_H_Bachlor_C)14"/>
      <sheetName val="General_preliminaries14"/>
      <sheetName val="VENDER_DETAIL14"/>
      <sheetName val="Misc__points18"/>
      <sheetName val="qty_abst18"/>
      <sheetName val="basic_18"/>
      <sheetName val="Rate_Analysis18"/>
      <sheetName val="Iron_Steel_&amp;_handrails18"/>
      <sheetName val="Top_Sheet18"/>
      <sheetName val="VENDOR_CODE_WO_NO15"/>
      <sheetName val="Master_Item_List15"/>
      <sheetName val="Steel_Summary15"/>
      <sheetName val="Civil_Boq15"/>
      <sheetName val="Main_Summary15"/>
      <sheetName val="Summary_(G_H_Bachlor_C)15"/>
      <sheetName val="General_preliminaries15"/>
      <sheetName val="VENDER_DETAIL15"/>
      <sheetName val="Misc__points19"/>
      <sheetName val="qty_abst19"/>
      <sheetName val="basic_19"/>
      <sheetName val="Rate_Analysis19"/>
      <sheetName val="Iron_Steel_&amp;_handrails19"/>
      <sheetName val="Top_Sheet19"/>
      <sheetName val="VENDOR_CODE_WO_NO16"/>
      <sheetName val="Master_Item_List16"/>
      <sheetName val="Steel_Summary16"/>
      <sheetName val="Civil_Boq16"/>
      <sheetName val="Main_Summary16"/>
      <sheetName val="Summary_(G_H_Bachlor_C)16"/>
      <sheetName val="General_preliminaries16"/>
      <sheetName val="VENDER_DETAIL16"/>
      <sheetName val="Misc__points20"/>
      <sheetName val="qty_abst20"/>
      <sheetName val="basic_20"/>
      <sheetName val="Rate_Analysis20"/>
      <sheetName val="Iron_Steel_&amp;_handrails20"/>
      <sheetName val="Top_Sheet20"/>
      <sheetName val="VENDOR_CODE_WO_NO17"/>
      <sheetName val="Master_Item_List17"/>
      <sheetName val="Steel_Summary17"/>
      <sheetName val="Civil_Boq17"/>
      <sheetName val="Main_Summary17"/>
      <sheetName val="Summary_(G_H_Bachlor_C)17"/>
      <sheetName val="General_preliminaries17"/>
      <sheetName val="VENDER_DETAIL17"/>
      <sheetName val="Misc__points21"/>
      <sheetName val="qty_abst21"/>
      <sheetName val="basic_21"/>
      <sheetName val="Rate_Analysis21"/>
      <sheetName val="Iron_Steel_&amp;_handrails21"/>
      <sheetName val="Top_Sheet21"/>
      <sheetName val="VENDOR_CODE_WO_NO18"/>
      <sheetName val="Master_Item_List18"/>
      <sheetName val="Steel_Summary18"/>
      <sheetName val="Civil_Boq18"/>
      <sheetName val="Main_Summary18"/>
      <sheetName val="Summary_(G_H_Bachlor_C)18"/>
      <sheetName val="General_preliminaries18"/>
      <sheetName val="VENDER_DETAIL18"/>
      <sheetName val="Misc__points22"/>
      <sheetName val="qty_abst22"/>
      <sheetName val="basic_22"/>
      <sheetName val="Rate_Analysis22"/>
      <sheetName val="Iron_Steel_&amp;_handrails22"/>
      <sheetName val="Top_Sheet22"/>
      <sheetName val="VENDOR_CODE_WO_NO19"/>
      <sheetName val="Master_Item_List19"/>
      <sheetName val="Steel_Summary19"/>
      <sheetName val="Civil_Boq19"/>
      <sheetName val="Main_Summary19"/>
      <sheetName val="Summary_(G_H_Bachlor_C)19"/>
      <sheetName val="General_preliminaries19"/>
      <sheetName val="VENDER_DETAIL19"/>
      <sheetName val="Misc__points23"/>
      <sheetName val="qty_abst23"/>
      <sheetName val="basic_23"/>
      <sheetName val="Rate_Analysis23"/>
      <sheetName val="Iron_Steel_&amp;_handrails23"/>
      <sheetName val="Top_Sheet23"/>
      <sheetName val="VENDOR_CODE_WO_NO20"/>
      <sheetName val="Master_Item_List20"/>
      <sheetName val="Steel_Summary20"/>
      <sheetName val="Civil_Boq20"/>
      <sheetName val="Main_Summary20"/>
      <sheetName val="Summary_(G_H_Bachlor_C)20"/>
      <sheetName val="General_preliminaries20"/>
      <sheetName val="VENDER_DETAIL20"/>
      <sheetName val="Misc__points24"/>
      <sheetName val="qty_abst24"/>
      <sheetName val="basic_24"/>
      <sheetName val="Rate_Analysis24"/>
      <sheetName val="Iron_Steel_&amp;_handrails24"/>
      <sheetName val="Top_Sheet24"/>
      <sheetName val="VENDOR_CODE_WO_NO21"/>
      <sheetName val="Master_Item_List21"/>
      <sheetName val="Steel_Summary21"/>
      <sheetName val="Civil_Boq21"/>
      <sheetName val="Main_Summary21"/>
      <sheetName val="Summary_(G_H_Bachlor_C)21"/>
      <sheetName val="General_preliminaries21"/>
      <sheetName val="VENDER_DETAIL21"/>
      <sheetName val="DEPOT WBS"/>
      <sheetName val="Misc__points25"/>
      <sheetName val="qty_abst25"/>
      <sheetName val="basic_25"/>
      <sheetName val="Rate_Analysis25"/>
      <sheetName val="Iron_Steel_&amp;_handrails25"/>
      <sheetName val="Top_Sheet25"/>
      <sheetName val="VENDOR_CODE_WO_NO22"/>
      <sheetName val="Master_Item_List22"/>
      <sheetName val="Steel_Summary22"/>
      <sheetName val="Civil_Boq22"/>
      <sheetName val="Main_Summary22"/>
      <sheetName val="Summary_(G_H_Bachlor_C)22"/>
      <sheetName val="General_preliminaries22"/>
      <sheetName val="VENDER_DETAIL22"/>
      <sheetName val="Misc__points26"/>
      <sheetName val="qty_abst26"/>
      <sheetName val="basic_26"/>
      <sheetName val="Rate_Analysis26"/>
      <sheetName val="Iron_Steel_&amp;_handrails26"/>
      <sheetName val="Top_Sheet26"/>
      <sheetName val="VENDOR_CODE_WO_NO23"/>
      <sheetName val="Master_Item_List23"/>
      <sheetName val="Steel_Summary23"/>
      <sheetName val="Civil_Boq23"/>
      <sheetName val="Main_Summary23"/>
      <sheetName val="Summary_(G_H_Bachlor_C)23"/>
      <sheetName val="General_preliminaries23"/>
      <sheetName val="VENDER_DETAIL23"/>
      <sheetName val="Misc__points27"/>
      <sheetName val="qty_abst27"/>
      <sheetName val="basic_27"/>
      <sheetName val="Rate_Analysis27"/>
      <sheetName val="Iron_Steel_&amp;_handrails27"/>
      <sheetName val="Top_Sheet27"/>
      <sheetName val="VENDOR_CODE_WO_NO24"/>
      <sheetName val="Master_Item_List24"/>
      <sheetName val="Steel_Summary24"/>
      <sheetName val="Civil_Boq24"/>
      <sheetName val="Main_Summary24"/>
      <sheetName val="Summary_(G_H_Bachlor_C)24"/>
      <sheetName val="General_preliminaries24"/>
      <sheetName val="VENDER_DETAIL24"/>
      <sheetName val="Truss Section"/>
      <sheetName val="HWDG"/>
      <sheetName val="Démol."/>
      <sheetName val="뜃맟뭁돽띿맟_-BLDG"/>
      <sheetName val="office"/>
      <sheetName val="Lab"/>
      <sheetName val="DIV.3"/>
      <sheetName val="Fee Rate Summary"/>
      <sheetName val="Costing"/>
      <sheetName val="STEEL STRUCTURE"/>
      <sheetName val="Load Details(B1)"/>
      <sheetName val="Pile cap"/>
      <sheetName val="合成__作成表-BLDG"/>
      <sheetName val="MG"/>
      <sheetName val="India F&amp;S Template"/>
      <sheetName val="Bank Guarantee"/>
      <sheetName val="DetEst"/>
      <sheetName val="hist&amp;proj"/>
      <sheetName val="TABLO-3"/>
      <sheetName val="CSC"/>
      <sheetName val="MATER._FUEL_SUB"/>
      <sheetName val="CEILING WORKS"/>
      <sheetName val="DRYWALL PARTITIONS"/>
      <sheetName val="GF"/>
      <sheetName val="1ST"/>
      <sheetName val="2ND"/>
      <sheetName val="3RD"/>
      <sheetName val="4TH"/>
      <sheetName val="EO Area"/>
      <sheetName val="Calc"/>
      <sheetName val="AC"/>
      <sheetName val="Electrical "/>
      <sheetName val="FORM7"/>
      <sheetName val="3M_WP"/>
      <sheetName val="Input Data R"/>
      <sheetName val="Input Data70+100MSA"/>
      <sheetName val="Input Data F"/>
      <sheetName val="ENCL9"/>
      <sheetName val="3. Elemental Summary"/>
      <sheetName val="ETC Plant Cost"/>
      <sheetName val="Piling - Winch"/>
      <sheetName val="Basic Rates"/>
      <sheetName val="Qty. Abs"/>
      <sheetName val="Pile Liner &amp; Rebar"/>
      <sheetName val="BP"/>
      <sheetName val="Pile Conc."/>
      <sheetName val="Deck - Insitu Conc."/>
      <sheetName val="Precast Placing"/>
      <sheetName val="SS Rein"/>
      <sheetName val="Casting Yard"/>
      <sheetName val="Shutter"/>
      <sheetName val="Piling - Rig"/>
      <sheetName val="P&amp;M List"/>
      <sheetName val="Pile Cycle Time"/>
      <sheetName val="Enabling Structure"/>
      <sheetName val="BQ202 -App. Bridge"/>
      <sheetName val="BOQ 201&amp;203-Cont. Berth"/>
      <sheetName val="Lists"/>
      <sheetName val="Total Debtors Ageing Sheet"/>
      <sheetName val="SCHEDULE"/>
      <sheetName val="PLUMBING &amp; SANITORY"/>
      <sheetName val="VCH-SLC"/>
      <sheetName val="Item- Compact"/>
      <sheetName val="Supplier"/>
      <sheetName val="Ins &amp; Bonds"/>
      <sheetName val="YN"/>
      <sheetName val="banilad"/>
      <sheetName val="inWords"/>
      <sheetName val="dBase"/>
      <sheetName val="labour_coeff"/>
      <sheetName val="item"/>
      <sheetName val="Material&amp;equipment"/>
      <sheetName val="Mactan"/>
      <sheetName val="Mandaue"/>
      <sheetName val="AOR"/>
      <sheetName val="RateAnalysis"/>
      <sheetName val="Wordsdata"/>
      <sheetName val="細目"/>
      <sheetName val="HL8"/>
      <sheetName val="2A"/>
      <sheetName val="Wag&amp;Sal"/>
      <sheetName val="bill 2"/>
      <sheetName val="총괄표"/>
      <sheetName val="Micro"/>
      <sheetName val="Macro"/>
      <sheetName val="Scaff-Rose"/>
      <sheetName val="SSR _ NSSR Market final"/>
      <sheetName val="cost summary"/>
      <sheetName val="Elec Summ"/>
      <sheetName val="ELEC BOQ"/>
      <sheetName val="TRACK BUSWAY"/>
      <sheetName val="BBT"/>
      <sheetName val="LIGHTING"/>
      <sheetName val="LMS"/>
      <sheetName val=" "/>
      <sheetName val="sheeet7"/>
      <sheetName val="MASTER COMPONENT VIEW"/>
      <sheetName val="INDEX"/>
      <sheetName val="AREAS"/>
      <sheetName val="XL4Test5"/>
      <sheetName val="Internet"/>
      <sheetName val="BILL-6"/>
      <sheetName val="BILL-5"/>
      <sheetName val="CTC - Projection"/>
      <sheetName val="FY wise - 1"/>
      <sheetName val="Turn Over &amp; Target - FY18-19"/>
      <sheetName val="Staff cost"/>
      <sheetName val="Labour cost"/>
      <sheetName val="Forex"/>
      <sheetName val="Asset Details"/>
      <sheetName val="BG as on 31.12.18"/>
      <sheetName val="Detailed Billed Status"/>
      <sheetName val="C1ㅇ"/>
      <sheetName val="IS_Summary9"/>
      <sheetName val="Work_Done_Bill_(2)9"/>
      <sheetName val="Basic_Rate9"/>
      <sheetName val="INFLUENCES_ON_GM9"/>
      <sheetName val="acevsSp_(ABC)9"/>
      <sheetName val="Drain_Work8"/>
      <sheetName val="Non-BOQ_summary8"/>
      <sheetName val="Curing_Bund_for_Sep'138"/>
      <sheetName val="Legal_Risk_Analysis8"/>
      <sheetName val="Monthly_Format_ATH_(ro)revised9"/>
      <sheetName val="Data_15"/>
      <sheetName val="STAFFSCHED_8"/>
      <sheetName val="RA_Format6"/>
      <sheetName val="Measurement-ID_works6"/>
      <sheetName val="Ph_1_-ESM_Pipe,_Bitumen6"/>
      <sheetName val="ETC_Panorama4"/>
      <sheetName val="Site_Dev_BOQ9"/>
      <sheetName val="Abs_Sheet(Fuel_oil_area)JAN9"/>
      <sheetName val="BOQ_Direct_selling_cost8"/>
      <sheetName val="int_hire8"/>
      <sheetName val="Drop_Down_(Fixed)8"/>
      <sheetName val="Drop_Down8"/>
      <sheetName val="E_&amp;_R8"/>
      <sheetName val="IO_List5"/>
      <sheetName val="PRECAST_lightconc-II5"/>
      <sheetName val="Stress_Calculation8"/>
      <sheetName val="Assumption_Inputs8"/>
      <sheetName val="Unit_Rate4"/>
      <sheetName val="PointNo_58"/>
      <sheetName val="d-safe_DELUXE4"/>
      <sheetName val="IIST_(2)8"/>
      <sheetName val="IIST_(3)8"/>
      <sheetName val="TMLB_II_MAY138"/>
      <sheetName val="isro_JUL138"/>
      <sheetName val="IRIS_Jul138"/>
      <sheetName val="IRS_2_jul138"/>
      <sheetName val="isro_aug138"/>
      <sheetName val="IRIS_augg138"/>
      <sheetName val="SPRE_WORKING8"/>
      <sheetName val="IRS_2augg_138"/>
      <sheetName val="iist_sept138"/>
      <sheetName val="IRIS_SEPT138"/>
      <sheetName val="SPRE_SEPT8"/>
      <sheetName val="IRS2_SEPT_138"/>
      <sheetName val="iist_OCT_138"/>
      <sheetName val="IRIS_OCT138"/>
      <sheetName val="IRIS2_OCT138"/>
      <sheetName val="iist_nov138"/>
      <sheetName val="iris_nov138"/>
      <sheetName val="spre_nov138"/>
      <sheetName val="isro_dec138"/>
      <sheetName val="IRIS_DEC138"/>
      <sheetName val="isro_jan_148"/>
      <sheetName val="isro_feb148"/>
      <sheetName val="IRIS_FEB-148"/>
      <sheetName val="TMLB-II_FEB-148"/>
      <sheetName val="ABP_inputs4"/>
      <sheetName val="Synergy_Sales_Budget4"/>
      <sheetName val="TAV_ANALIZ4"/>
      <sheetName val="Rehab_podium_footing5"/>
      <sheetName val="Staff_Forecast_spread5"/>
      <sheetName val="Sludge_Cal4"/>
      <sheetName val="Fill_this_out_first___8"/>
      <sheetName val="SPT_vs_PHI5"/>
      <sheetName val="Boulevard_I_Summary4"/>
      <sheetName val="B-I_Blockwork_4"/>
      <sheetName val="B-II-summary_sheet_4"/>
      <sheetName val="B-II_Blockwork__(2)4"/>
      <sheetName val="B_-_III_-_Summary_Sheet_(2)4"/>
      <sheetName val="B_-_III_-_Blockwork4"/>
      <sheetName val="Hold_Amount4"/>
      <sheetName val="V-I_Summary_Sheet_4"/>
      <sheetName val="V-I_Blockwork4"/>
      <sheetName val="V-II_Blockwork4"/>
      <sheetName val="V-III-_Blockwork4"/>
      <sheetName val="Panorama_-Summary-dwg4"/>
      <sheetName val="NTA_-_02_summary_sheet_(2)4"/>
      <sheetName val="NTA-13-Summary_4"/>
      <sheetName val="NTA-14-Summary_4"/>
      <sheetName val="NTA-21-Summary_(2)4"/>
      <sheetName val="RATE_ANALYSIS_4"/>
      <sheetName val="Shuttering_Abstract4"/>
      <sheetName val="Total_Amount4"/>
      <sheetName val="A_O_R_r1Str4"/>
      <sheetName val="A_O_R_r14"/>
      <sheetName val="A_O_R_(2)4"/>
      <sheetName val="입찰내역_발주처_양식4"/>
      <sheetName val="std_wt_4"/>
      <sheetName val="BOQ_FORM_FOR_INQUIRY4"/>
      <sheetName val="FORM_OF_PROPOSAL_RFP-0034"/>
      <sheetName val="Revised_Summary4"/>
      <sheetName val="Exp__Villa__R2B_216"/>
      <sheetName val="RMC_April_161"/>
      <sheetName val="LMR_PF1"/>
      <sheetName val="Civil_Works"/>
      <sheetName val="Cement_Price_Variation1"/>
      <sheetName val="Name_Manager"/>
      <sheetName val="Input_Rates"/>
      <sheetName val="Detailed_Areas"/>
      <sheetName val="20_mm_aggregates_"/>
      <sheetName val="3cd_Annexure"/>
      <sheetName val="Labour_productivity"/>
      <sheetName val="수량_총괄표"/>
      <sheetName val="품질관리비_산출"/>
      <sheetName val="Waste_Wtr_Drg"/>
      <sheetName val="Onerous_Terms"/>
      <sheetName val="AB_SOW"/>
      <sheetName val="Valid_Data"/>
      <sheetName val="Cash_Flow_Input_Data_ISC"/>
      <sheetName val="Misc__points29"/>
      <sheetName val="qty_abst29"/>
      <sheetName val="basic_29"/>
      <sheetName val="Rate_Analysis29"/>
      <sheetName val="Iron_Steel_&amp;_handrails29"/>
      <sheetName val="Top_Sheet29"/>
      <sheetName val="VENDOR_CODE_WO_NO26"/>
      <sheetName val="Master_Item_List26"/>
      <sheetName val="Steel_Summary26"/>
      <sheetName val="Civil_Boq26"/>
      <sheetName val="Main_Summary26"/>
      <sheetName val="Summary_(G_H_Bachlor_C)26"/>
      <sheetName val="General_preliminaries26"/>
      <sheetName val="VENDER_DETAIL26"/>
      <sheetName val="IS_Summary10"/>
      <sheetName val="Work_Done_Bill_(2)10"/>
      <sheetName val="Basic_Rate10"/>
      <sheetName val="INFLUENCES_ON_GM10"/>
      <sheetName val="acevsSp_(ABC)10"/>
      <sheetName val="Drain_Work9"/>
      <sheetName val="Non-BOQ_summary9"/>
      <sheetName val="Curing_Bund_for_Sep'139"/>
      <sheetName val="Legal_Risk_Analysis9"/>
      <sheetName val="Monthly_Format_ATH_(ro)revise10"/>
      <sheetName val="Abs_Sheet(Fuel_oil_area)JAN10"/>
      <sheetName val="STAFFSCHED_9"/>
      <sheetName val="int_hire9"/>
      <sheetName val="Site_Dev_BOQ10"/>
      <sheetName val="Drop_Down_(Fixed)9"/>
      <sheetName val="Drop_Down9"/>
      <sheetName val="BOQ_Direct_selling_cost9"/>
      <sheetName val="E_&amp;_R9"/>
      <sheetName val="RA_Format7"/>
      <sheetName val="Measurement-ID_works7"/>
      <sheetName val="IO_List6"/>
      <sheetName val="Ph_1_-ESM_Pipe,_Bitumen7"/>
      <sheetName val="Data_16"/>
      <sheetName val="Rehab_podium_footing6"/>
      <sheetName val="PointNo_59"/>
      <sheetName val="Staff_Forecast_spread6"/>
      <sheetName val="IIST_(2)9"/>
      <sheetName val="IIST_(3)9"/>
      <sheetName val="TMLB_II_MAY139"/>
      <sheetName val="isro_JUL139"/>
      <sheetName val="IRIS_Jul139"/>
      <sheetName val="IRS_2_jul139"/>
      <sheetName val="isro_aug139"/>
      <sheetName val="IRIS_augg139"/>
      <sheetName val="SPRE_WORKING9"/>
      <sheetName val="IRS_2augg_139"/>
      <sheetName val="iist_sept139"/>
      <sheetName val="IRIS_SEPT139"/>
      <sheetName val="SPRE_SEPT9"/>
      <sheetName val="IRS2_SEPT_139"/>
      <sheetName val="iist_OCT_139"/>
      <sheetName val="IRIS_OCT139"/>
      <sheetName val="IRIS2_OCT139"/>
      <sheetName val="iist_nov139"/>
      <sheetName val="iris_nov139"/>
      <sheetName val="spre_nov139"/>
      <sheetName val="isro_dec139"/>
      <sheetName val="IRIS_DEC139"/>
      <sheetName val="isro_jan_149"/>
      <sheetName val="isro_feb149"/>
      <sheetName val="IRIS_FEB-149"/>
      <sheetName val="TMLB-II_FEB-149"/>
      <sheetName val="Unit_Rate5"/>
      <sheetName val="ETC_Panorama5"/>
      <sheetName val="PRECAST_lightconc-II6"/>
      <sheetName val="Stress_Calculation9"/>
      <sheetName val="Shuttering_Abstract5"/>
      <sheetName val="SPT_vs_PHI6"/>
      <sheetName val="Total_Amount5"/>
      <sheetName val="Fill_this_out_first___9"/>
      <sheetName val="A_O_R_r1Str5"/>
      <sheetName val="A_O_R_r15"/>
      <sheetName val="A_O_R_(2)5"/>
      <sheetName val="Assumption_Inputs9"/>
      <sheetName val="d-safe_DELUXE5"/>
      <sheetName val="ABP_inputs5"/>
      <sheetName val="Synergy_Sales_Budget5"/>
      <sheetName val="TAV_ANALIZ5"/>
      <sheetName val="Sludge_Cal5"/>
      <sheetName val="입찰내역_발주처_양식5"/>
      <sheetName val="Boulevard_I_Summary5"/>
      <sheetName val="B-I_Blockwork_5"/>
      <sheetName val="B-II-summary_sheet_5"/>
      <sheetName val="B-II_Blockwork__(2)5"/>
      <sheetName val="B_-_III_-_Summary_Sheet_(2)5"/>
      <sheetName val="B_-_III_-_Blockwork5"/>
      <sheetName val="Hold_Amount5"/>
      <sheetName val="V-I_Summary_Sheet_5"/>
      <sheetName val="V-I_Blockwork5"/>
      <sheetName val="V-II_Blockwork5"/>
      <sheetName val="V-III-_Blockwork5"/>
      <sheetName val="Panorama_-Summary-dwg5"/>
      <sheetName val="NTA_-_02_summary_sheet_(2)5"/>
      <sheetName val="NTA-13-Summary_5"/>
      <sheetName val="NTA-14-Summary_5"/>
      <sheetName val="NTA-21-Summary_(2)5"/>
      <sheetName val="std_wt_5"/>
      <sheetName val="BOQ_FORM_FOR_INQUIRY5"/>
      <sheetName val="FORM_OF_PROPOSAL_RFP-0035"/>
      <sheetName val="Revised_Summary5"/>
      <sheetName val="RATE_ANALYSIS_5"/>
      <sheetName val="AoR_Finishing2"/>
      <sheetName val="P+M_-_Tower_Crane2"/>
      <sheetName val="RMC_April_162"/>
      <sheetName val="LMR_PF2"/>
      <sheetName val="Cement_Price_Variation2"/>
      <sheetName val="Civil_Works1"/>
      <sheetName val="Name_Manager1"/>
      <sheetName val="Input_Rates1"/>
      <sheetName val="Detailed_Areas1"/>
      <sheetName val="????_???_??"/>
      <sheetName val="Item_Master"/>
      <sheetName val="DEPOT_WBS"/>
      <sheetName val="Misc__points28"/>
      <sheetName val="qty_abst28"/>
      <sheetName val="basic_28"/>
      <sheetName val="Rate_Analysis28"/>
      <sheetName val="Iron_Steel_&amp;_handrails28"/>
      <sheetName val="Top_Sheet28"/>
      <sheetName val="VENDOR_CODE_WO_NO25"/>
      <sheetName val="Master_Item_List25"/>
      <sheetName val="Steel_Summary25"/>
      <sheetName val="Civil_Boq25"/>
      <sheetName val="Main_Summary25"/>
      <sheetName val="Summary_(G_H_Bachlor_C)25"/>
      <sheetName val="General_preliminaries25"/>
      <sheetName val="VENDER_DETAIL25"/>
      <sheetName val="11"/>
      <sheetName val="Misc__points33"/>
      <sheetName val="qty_abst33"/>
      <sheetName val="basic_33"/>
      <sheetName val="Rate_Analysis33"/>
      <sheetName val="Iron_Steel_&amp;_handrails33"/>
      <sheetName val="Top_Sheet33"/>
      <sheetName val="VENDOR_CODE_WO_NO30"/>
      <sheetName val="Master_Item_List30"/>
      <sheetName val="Steel_Summary30"/>
      <sheetName val="Civil_Boq30"/>
      <sheetName val="Main_Summary30"/>
      <sheetName val="Summary_(G_H_Bachlor_C)30"/>
      <sheetName val="General_preliminaries30"/>
      <sheetName val="VENDER_DETAIL30"/>
      <sheetName val="IS_Summary14"/>
      <sheetName val="Work_Done_Bill_(2)14"/>
      <sheetName val="Basic_Rate14"/>
      <sheetName val="INFLUENCES_ON_GM14"/>
      <sheetName val="acevsSp_(ABC)14"/>
      <sheetName val="Drain_Work13"/>
      <sheetName val="Non-BOQ_summary13"/>
      <sheetName val="Curing_Bund_for_Sep'1313"/>
      <sheetName val="Legal_Risk_Analysis13"/>
      <sheetName val="Monthly_Format_ATH_(ro)revise14"/>
      <sheetName val="Abs_Sheet(Fuel_oil_area)JAN14"/>
      <sheetName val="STAFFSCHED_13"/>
      <sheetName val="int_hire13"/>
      <sheetName val="Site_Dev_BOQ14"/>
      <sheetName val="Drop_Down_(Fixed)13"/>
      <sheetName val="Drop_Down13"/>
      <sheetName val="BOQ_Direct_selling_cost13"/>
      <sheetName val="E_&amp;_R13"/>
      <sheetName val="RA_Format11"/>
      <sheetName val="Measurement-ID_works11"/>
      <sheetName val="IO_List10"/>
      <sheetName val="Ph_1_-ESM_Pipe,_Bitumen11"/>
      <sheetName val="major_qty10"/>
      <sheetName val="Major_P&amp;M_deployment10"/>
      <sheetName val="p&amp;m_L&amp;T_Hire10"/>
      <sheetName val="Data_110"/>
      <sheetName val="Rehab_podium_footing10"/>
      <sheetName val="PointNo_513"/>
      <sheetName val="Staff_Forecast_spread10"/>
      <sheetName val="IIST_(2)13"/>
      <sheetName val="IIST_(3)13"/>
      <sheetName val="TMLB_II_MAY1313"/>
      <sheetName val="isro_JUL1313"/>
      <sheetName val="IRIS_Jul1313"/>
      <sheetName val="IRS_2_jul1313"/>
      <sheetName val="isro_aug1313"/>
      <sheetName val="IRIS_augg1313"/>
      <sheetName val="SPRE_WORKING13"/>
      <sheetName val="IRS_2augg_1313"/>
      <sheetName val="iist_sept1313"/>
      <sheetName val="IRIS_SEPT1313"/>
      <sheetName val="SPRE_SEPT13"/>
      <sheetName val="IRS2_SEPT_1313"/>
      <sheetName val="iist_OCT_1313"/>
      <sheetName val="IRIS_OCT1313"/>
      <sheetName val="IRIS2_OCT1313"/>
      <sheetName val="iist_nov1313"/>
      <sheetName val="iris_nov1313"/>
      <sheetName val="spre_nov1313"/>
      <sheetName val="isro_dec1313"/>
      <sheetName val="IRIS_DEC1313"/>
      <sheetName val="isro_jan_1413"/>
      <sheetName val="isro_feb1413"/>
      <sheetName val="IRIS_FEB-1413"/>
      <sheetName val="TMLB-II_FEB-1413"/>
      <sheetName val="Unit_Rate9"/>
      <sheetName val="ETC_Panorama9"/>
      <sheetName val="PRECAST_lightconc-II10"/>
      <sheetName val="Stress_Calculation13"/>
      <sheetName val="Shuttering_Abstract9"/>
      <sheetName val="SPT_vs_PHI10"/>
      <sheetName val="Total_Amount9"/>
      <sheetName val="Fill_this_out_first___13"/>
      <sheetName val="A_O_R_r1Str9"/>
      <sheetName val="A_O_R_r19"/>
      <sheetName val="A_O_R_(2)9"/>
      <sheetName val="Assumption_Inputs13"/>
      <sheetName val="d-safe_DELUXE9"/>
      <sheetName val="ABP_inputs9"/>
      <sheetName val="Synergy_Sales_Budget9"/>
      <sheetName val="TAV_ANALIZ9"/>
      <sheetName val="Sludge_Cal9"/>
      <sheetName val="입찰내역_발주처_양식9"/>
      <sheetName val="Boulevard_I_Summary9"/>
      <sheetName val="B-I_Blockwork_9"/>
      <sheetName val="B-II-summary_sheet_9"/>
      <sheetName val="B-II_Blockwork__(2)9"/>
      <sheetName val="B_-_III_-_Summary_Sheet_(2)9"/>
      <sheetName val="B_-_III_-_Blockwork9"/>
      <sheetName val="Hold_Amount9"/>
      <sheetName val="V-I_Summary_Sheet_9"/>
      <sheetName val="V-I_Blockwork9"/>
      <sheetName val="V-II_Blockwork9"/>
      <sheetName val="V-III-_Blockwork9"/>
      <sheetName val="Panorama_-Summary-dwg9"/>
      <sheetName val="NTA_-_02_summary_sheet_(2)9"/>
      <sheetName val="NTA-13-Summary_9"/>
      <sheetName val="NTA-14-Summary_9"/>
      <sheetName val="NTA-21-Summary_(2)9"/>
      <sheetName val="std_wt_9"/>
      <sheetName val="BOQ_FORM_FOR_INQUIRY9"/>
      <sheetName val="FORM_OF_PROPOSAL_RFP-0039"/>
      <sheetName val="Revised_Summary9"/>
      <sheetName val="RATE_ANALYSIS_9"/>
      <sheetName val="AoR_Finishing6"/>
      <sheetName val="P+M_-_Tower_Crane6"/>
      <sheetName val="RMC_April_166"/>
      <sheetName val="LMR_PF6"/>
      <sheetName val="Cement_Price_Variation6"/>
      <sheetName val="Civil_Works5"/>
      <sheetName val="Name_Manager5"/>
      <sheetName val="Input_Rates5"/>
      <sheetName val="Detailed_Areas5"/>
      <sheetName val="Misc__points31"/>
      <sheetName val="qty_abst31"/>
      <sheetName val="basic_31"/>
      <sheetName val="Rate_Analysis31"/>
      <sheetName val="Iron_Steel_&amp;_handrails31"/>
      <sheetName val="Top_Sheet31"/>
      <sheetName val="VENDOR_CODE_WO_NO28"/>
      <sheetName val="Master_Item_List28"/>
      <sheetName val="Steel_Summary28"/>
      <sheetName val="Civil_Boq28"/>
      <sheetName val="Main_Summary28"/>
      <sheetName val="Summary_(G_H_Bachlor_C)28"/>
      <sheetName val="General_preliminaries28"/>
      <sheetName val="VENDER_DETAIL28"/>
      <sheetName val="IS_Summary12"/>
      <sheetName val="Work_Done_Bill_(2)12"/>
      <sheetName val="Basic_Rate12"/>
      <sheetName val="INFLUENCES_ON_GM12"/>
      <sheetName val="acevsSp_(ABC)12"/>
      <sheetName val="Drain_Work11"/>
      <sheetName val="Non-BOQ_summary11"/>
      <sheetName val="Curing_Bund_for_Sep'1311"/>
      <sheetName val="Legal_Risk_Analysis11"/>
      <sheetName val="Monthly_Format_ATH_(ro)revise12"/>
      <sheetName val="Abs_Sheet(Fuel_oil_area)JAN12"/>
      <sheetName val="STAFFSCHED_11"/>
      <sheetName val="int_hire11"/>
      <sheetName val="Site_Dev_BOQ12"/>
      <sheetName val="Drop_Down_(Fixed)11"/>
      <sheetName val="Drop_Down11"/>
      <sheetName val="BOQ_Direct_selling_cost11"/>
      <sheetName val="E_&amp;_R11"/>
      <sheetName val="RA_Format9"/>
      <sheetName val="Measurement-ID_works9"/>
      <sheetName val="IO_List8"/>
      <sheetName val="Ph_1_-ESM_Pipe,_Bitumen9"/>
      <sheetName val="Data_18"/>
      <sheetName val="Rehab_podium_footing8"/>
      <sheetName val="PointNo_511"/>
      <sheetName val="Staff_Forecast_spread8"/>
      <sheetName val="IIST_(2)11"/>
      <sheetName val="IIST_(3)11"/>
      <sheetName val="TMLB_II_MAY1311"/>
      <sheetName val="isro_JUL1311"/>
      <sheetName val="IRIS_Jul1311"/>
      <sheetName val="IRS_2_jul1311"/>
      <sheetName val="isro_aug1311"/>
      <sheetName val="IRIS_augg1311"/>
      <sheetName val="SPRE_WORKING11"/>
      <sheetName val="IRS_2augg_1311"/>
      <sheetName val="iist_sept1311"/>
      <sheetName val="IRIS_SEPT1311"/>
      <sheetName val="SPRE_SEPT11"/>
      <sheetName val="IRS2_SEPT_1311"/>
      <sheetName val="iist_OCT_1311"/>
      <sheetName val="IRIS_OCT1311"/>
      <sheetName val="IRIS2_OCT1311"/>
      <sheetName val="iist_nov1311"/>
      <sheetName val="iris_nov1311"/>
      <sheetName val="spre_nov1311"/>
      <sheetName val="isro_dec1311"/>
      <sheetName val="IRIS_DEC1311"/>
      <sheetName val="isro_jan_1411"/>
      <sheetName val="isro_feb1411"/>
      <sheetName val="IRIS_FEB-1411"/>
      <sheetName val="TMLB-II_FEB-1411"/>
      <sheetName val="Unit_Rate7"/>
      <sheetName val="ETC_Panorama7"/>
      <sheetName val="PRECAST_lightconc-II8"/>
      <sheetName val="Stress_Calculation11"/>
      <sheetName val="Shuttering_Abstract7"/>
      <sheetName val="SPT_vs_PHI8"/>
      <sheetName val="Total_Amount7"/>
      <sheetName val="Fill_this_out_first___11"/>
      <sheetName val="A_O_R_r1Str7"/>
      <sheetName val="A_O_R_r17"/>
      <sheetName val="A_O_R_(2)7"/>
      <sheetName val="Assumption_Inputs11"/>
      <sheetName val="d-safe_DELUXE7"/>
      <sheetName val="ABP_inputs7"/>
      <sheetName val="Synergy_Sales_Budget7"/>
      <sheetName val="TAV_ANALIZ7"/>
      <sheetName val="Sludge_Cal7"/>
      <sheetName val="입찰내역_발주처_양식7"/>
      <sheetName val="Boulevard_I_Summary7"/>
      <sheetName val="B-I_Blockwork_7"/>
      <sheetName val="B-II-summary_sheet_7"/>
      <sheetName val="B-II_Blockwork__(2)7"/>
      <sheetName val="B_-_III_-_Summary_Sheet_(2)7"/>
      <sheetName val="B_-_III_-_Blockwork7"/>
      <sheetName val="Hold_Amount7"/>
      <sheetName val="V-I_Summary_Sheet_7"/>
      <sheetName val="V-I_Blockwork7"/>
      <sheetName val="V-II_Blockwork7"/>
      <sheetName val="V-III-_Blockwork7"/>
      <sheetName val="Panorama_-Summary-dwg7"/>
      <sheetName val="NTA_-_02_summary_sheet_(2)7"/>
      <sheetName val="NTA-13-Summary_7"/>
      <sheetName val="NTA-14-Summary_7"/>
      <sheetName val="NTA-21-Summary_(2)7"/>
      <sheetName val="std_wt_7"/>
      <sheetName val="BOQ_FORM_FOR_INQUIRY7"/>
      <sheetName val="FORM_OF_PROPOSAL_RFP-0037"/>
      <sheetName val="Revised_Summary7"/>
      <sheetName val="RATE_ANALYSIS_7"/>
      <sheetName val="AoR_Finishing4"/>
      <sheetName val="P+M_-_Tower_Crane4"/>
      <sheetName val="RMC_April_164"/>
      <sheetName val="LMR_PF4"/>
      <sheetName val="Cement_Price_Variation4"/>
      <sheetName val="Civil_Works3"/>
      <sheetName val="Name_Manager3"/>
      <sheetName val="Input_Rates3"/>
      <sheetName val="Detailed_Areas3"/>
      <sheetName val="Misc__points30"/>
      <sheetName val="qty_abst30"/>
      <sheetName val="basic_30"/>
      <sheetName val="Rate_Analysis30"/>
      <sheetName val="Iron_Steel_&amp;_handrails30"/>
      <sheetName val="Top_Sheet30"/>
      <sheetName val="VENDOR_CODE_WO_NO27"/>
      <sheetName val="Master_Item_List27"/>
      <sheetName val="Steel_Summary27"/>
      <sheetName val="Civil_Boq27"/>
      <sheetName val="Main_Summary27"/>
      <sheetName val="Summary_(G_H_Bachlor_C)27"/>
      <sheetName val="General_preliminaries27"/>
      <sheetName val="VENDER_DETAIL27"/>
      <sheetName val="IS_Summary11"/>
      <sheetName val="Work_Done_Bill_(2)11"/>
      <sheetName val="Basic_Rate11"/>
      <sheetName val="INFLUENCES_ON_GM11"/>
      <sheetName val="acevsSp_(ABC)11"/>
      <sheetName val="Drain_Work10"/>
      <sheetName val="Non-BOQ_summary10"/>
      <sheetName val="Curing_Bund_for_Sep'1310"/>
      <sheetName val="Legal_Risk_Analysis10"/>
      <sheetName val="Monthly_Format_ATH_(ro)revise11"/>
      <sheetName val="Abs_Sheet(Fuel_oil_area)JAN11"/>
      <sheetName val="STAFFSCHED_10"/>
      <sheetName val="int_hire10"/>
      <sheetName val="Site_Dev_BOQ11"/>
      <sheetName val="Drop_Down_(Fixed)10"/>
      <sheetName val="Drop_Down10"/>
      <sheetName val="BOQ_Direct_selling_cost10"/>
      <sheetName val="E_&amp;_R10"/>
      <sheetName val="RA_Format8"/>
      <sheetName val="Measurement-ID_works8"/>
      <sheetName val="IO_List7"/>
      <sheetName val="Ph_1_-ESM_Pipe,_Bitumen8"/>
      <sheetName val="Data_17"/>
      <sheetName val="Rehab_podium_footing7"/>
      <sheetName val="PointNo_510"/>
      <sheetName val="Staff_Forecast_spread7"/>
      <sheetName val="IIST_(2)10"/>
      <sheetName val="IIST_(3)10"/>
      <sheetName val="TMLB_II_MAY1310"/>
      <sheetName val="isro_JUL1310"/>
      <sheetName val="IRIS_Jul1310"/>
      <sheetName val="IRS_2_jul1310"/>
      <sheetName val="isro_aug1310"/>
      <sheetName val="IRIS_augg1310"/>
      <sheetName val="SPRE_WORKING10"/>
      <sheetName val="IRS_2augg_1310"/>
      <sheetName val="iist_sept1310"/>
      <sheetName val="IRIS_SEPT1310"/>
      <sheetName val="SPRE_SEPT10"/>
      <sheetName val="IRS2_SEPT_1310"/>
      <sheetName val="iist_OCT_1310"/>
      <sheetName val="IRIS_OCT1310"/>
      <sheetName val="IRIS2_OCT1310"/>
      <sheetName val="iist_nov1310"/>
      <sheetName val="iris_nov1310"/>
      <sheetName val="spre_nov1310"/>
      <sheetName val="isro_dec1310"/>
      <sheetName val="IRIS_DEC1310"/>
      <sheetName val="isro_jan_1410"/>
      <sheetName val="isro_feb1410"/>
      <sheetName val="IRIS_FEB-1410"/>
      <sheetName val="TMLB-II_FEB-1410"/>
      <sheetName val="Unit_Rate6"/>
      <sheetName val="ETC_Panorama6"/>
      <sheetName val="PRECAST_lightconc-II7"/>
      <sheetName val="Stress_Calculation10"/>
      <sheetName val="Shuttering_Abstract6"/>
      <sheetName val="SPT_vs_PHI7"/>
      <sheetName val="Total_Amount6"/>
      <sheetName val="Fill_this_out_first___10"/>
      <sheetName val="A_O_R_r1Str6"/>
      <sheetName val="A_O_R_r16"/>
      <sheetName val="A_O_R_(2)6"/>
      <sheetName val="Assumption_Inputs10"/>
      <sheetName val="d-safe_DELUXE6"/>
      <sheetName val="ABP_inputs6"/>
      <sheetName val="Synergy_Sales_Budget6"/>
      <sheetName val="TAV_ANALIZ6"/>
      <sheetName val="Sludge_Cal6"/>
      <sheetName val="입찰내역_발주처_양식6"/>
      <sheetName val="Boulevard_I_Summary6"/>
      <sheetName val="B-I_Blockwork_6"/>
      <sheetName val="B-II-summary_sheet_6"/>
      <sheetName val="B-II_Blockwork__(2)6"/>
      <sheetName val="B_-_III_-_Summary_Sheet_(2)6"/>
      <sheetName val="B_-_III_-_Blockwork6"/>
      <sheetName val="Hold_Amount6"/>
      <sheetName val="V-I_Summary_Sheet_6"/>
      <sheetName val="V-I_Blockwork6"/>
      <sheetName val="V-II_Blockwork6"/>
      <sheetName val="V-III-_Blockwork6"/>
      <sheetName val="Panorama_-Summary-dwg6"/>
      <sheetName val="NTA_-_02_summary_sheet_(2)6"/>
      <sheetName val="NTA-13-Summary_6"/>
      <sheetName val="NTA-14-Summary_6"/>
      <sheetName val="NTA-21-Summary_(2)6"/>
      <sheetName val="std_wt_6"/>
      <sheetName val="BOQ_FORM_FOR_INQUIRY6"/>
      <sheetName val="FORM_OF_PROPOSAL_RFP-0036"/>
      <sheetName val="Revised_Summary6"/>
      <sheetName val="RATE_ANALYSIS_6"/>
      <sheetName val="AoR_Finishing3"/>
      <sheetName val="P+M_-_Tower_Crane3"/>
      <sheetName val="RMC_April_163"/>
      <sheetName val="LMR_PF3"/>
      <sheetName val="Cement_Price_Variation3"/>
      <sheetName val="Civil_Works2"/>
      <sheetName val="Name_Manager2"/>
      <sheetName val="Input_Rates2"/>
      <sheetName val="Detailed_Areas2"/>
      <sheetName val="Exp__Villa__R2B_2161"/>
      <sheetName val="????_???_??1"/>
      <sheetName val="수량_총괄표1"/>
      <sheetName val="품질관리비_산출1"/>
      <sheetName val="Waste_Wtr_Drg1"/>
      <sheetName val="Onerous_Terms1"/>
      <sheetName val="AB_SOW1"/>
      <sheetName val="Valid_Data1"/>
      <sheetName val="20_mm_aggregates_1"/>
      <sheetName val="3cd_Annexure1"/>
      <sheetName val="Item_Master1"/>
      <sheetName val="DEPOT_WBS1"/>
      <sheetName val="Misc__points32"/>
      <sheetName val="qty_abst32"/>
      <sheetName val="basic_32"/>
      <sheetName val="Rate_Analysis32"/>
      <sheetName val="Iron_Steel_&amp;_handrails32"/>
      <sheetName val="Top_Sheet32"/>
      <sheetName val="VENDOR_CODE_WO_NO29"/>
      <sheetName val="Master_Item_List29"/>
      <sheetName val="Steel_Summary29"/>
      <sheetName val="Civil_Boq29"/>
      <sheetName val="Main_Summary29"/>
      <sheetName val="Summary_(G_H_Bachlor_C)29"/>
      <sheetName val="General_preliminaries29"/>
      <sheetName val="VENDER_DETAIL29"/>
      <sheetName val="IS_Summary13"/>
      <sheetName val="Work_Done_Bill_(2)13"/>
      <sheetName val="Basic_Rate13"/>
      <sheetName val="INFLUENCES_ON_GM13"/>
      <sheetName val="acevsSp_(ABC)13"/>
      <sheetName val="Drain_Work12"/>
      <sheetName val="Non-BOQ_summary12"/>
      <sheetName val="Curing_Bund_for_Sep'1312"/>
      <sheetName val="Legal_Risk_Analysis12"/>
      <sheetName val="Monthly_Format_ATH_(ro)revise13"/>
      <sheetName val="Abs_Sheet(Fuel_oil_area)JAN13"/>
      <sheetName val="STAFFSCHED_12"/>
      <sheetName val="int_hire12"/>
      <sheetName val="Site_Dev_BOQ13"/>
      <sheetName val="Drop_Down_(Fixed)12"/>
      <sheetName val="Drop_Down12"/>
      <sheetName val="BOQ_Direct_selling_cost12"/>
      <sheetName val="E_&amp;_R12"/>
      <sheetName val="RA_Format10"/>
      <sheetName val="Measurement-ID_works10"/>
      <sheetName val="IO_List9"/>
      <sheetName val="Ph_1_-ESM_Pipe,_Bitumen10"/>
      <sheetName val="Data_19"/>
      <sheetName val="Rehab_podium_footing9"/>
      <sheetName val="PointNo_512"/>
      <sheetName val="Staff_Forecast_spread9"/>
      <sheetName val="IIST_(2)12"/>
      <sheetName val="IIST_(3)12"/>
      <sheetName val="TMLB_II_MAY1312"/>
      <sheetName val="isro_JUL1312"/>
      <sheetName val="IRIS_Jul1312"/>
      <sheetName val="IRS_2_jul1312"/>
      <sheetName val="isro_aug1312"/>
      <sheetName val="IRIS_augg1312"/>
      <sheetName val="SPRE_WORKING12"/>
      <sheetName val="IRS_2augg_1312"/>
      <sheetName val="iist_sept1312"/>
      <sheetName val="IRIS_SEPT1312"/>
      <sheetName val="SPRE_SEPT12"/>
      <sheetName val="IRS2_SEPT_1312"/>
      <sheetName val="iist_OCT_1312"/>
      <sheetName val="IRIS_OCT1312"/>
      <sheetName val="IRIS2_OCT1312"/>
      <sheetName val="iist_nov1312"/>
      <sheetName val="iris_nov1312"/>
      <sheetName val="spre_nov1312"/>
      <sheetName val="isro_dec1312"/>
      <sheetName val="IRIS_DEC1312"/>
      <sheetName val="isro_jan_1412"/>
      <sheetName val="isro_feb1412"/>
      <sheetName val="IRIS_FEB-1412"/>
      <sheetName val="TMLB-II_FEB-1412"/>
      <sheetName val="Unit_Rate8"/>
      <sheetName val="ETC_Panorama8"/>
      <sheetName val="PRECAST_lightconc-II9"/>
      <sheetName val="Stress_Calculation12"/>
      <sheetName val="Shuttering_Abstract8"/>
      <sheetName val="SPT_vs_PHI9"/>
      <sheetName val="Total_Amount8"/>
      <sheetName val="Fill_this_out_first___12"/>
      <sheetName val="A_O_R_r1Str8"/>
      <sheetName val="A_O_R_r18"/>
      <sheetName val="A_O_R_(2)8"/>
      <sheetName val="Assumption_Inputs12"/>
      <sheetName val="d-safe_DELUXE8"/>
      <sheetName val="ABP_inputs8"/>
      <sheetName val="Synergy_Sales_Budget8"/>
      <sheetName val="TAV_ANALIZ8"/>
      <sheetName val="Sludge_Cal8"/>
      <sheetName val="입찰내역_발주처_양식8"/>
      <sheetName val="Boulevard_I_Summary8"/>
      <sheetName val="B-I_Blockwork_8"/>
      <sheetName val="B-II-summary_sheet_8"/>
      <sheetName val="B-II_Blockwork__(2)8"/>
      <sheetName val="B_-_III_-_Summary_Sheet_(2)8"/>
      <sheetName val="B_-_III_-_Blockwork8"/>
      <sheetName val="Hold_Amount8"/>
      <sheetName val="V-I_Summary_Sheet_8"/>
      <sheetName val="V-I_Blockwork8"/>
      <sheetName val="V-II_Blockwork8"/>
      <sheetName val="V-III-_Blockwork8"/>
      <sheetName val="Panorama_-Summary-dwg8"/>
      <sheetName val="NTA_-_02_summary_sheet_(2)8"/>
      <sheetName val="NTA-13-Summary_8"/>
      <sheetName val="NTA-14-Summary_8"/>
      <sheetName val="NTA-21-Summary_(2)8"/>
      <sheetName val="std_wt_8"/>
      <sheetName val="BOQ_FORM_FOR_INQUIRY8"/>
      <sheetName val="FORM_OF_PROPOSAL_RFP-0038"/>
      <sheetName val="Revised_Summary8"/>
      <sheetName val="RATE_ANALYSIS_8"/>
      <sheetName val="AoR_Finishing5"/>
      <sheetName val="P+M_-_Tower_Crane5"/>
      <sheetName val="RMC_April_165"/>
      <sheetName val="LMR_PF5"/>
      <sheetName val="Cement_Price_Variation5"/>
      <sheetName val="Civil_Works4"/>
      <sheetName val="Name_Manager4"/>
      <sheetName val="Input_Rates4"/>
      <sheetName val="Detailed_Areas4"/>
      <sheetName val="Misc__points34"/>
      <sheetName val="qty_abst34"/>
      <sheetName val="basic_34"/>
      <sheetName val="Rate_Analysis34"/>
      <sheetName val="Iron_Steel_&amp;_handrails34"/>
      <sheetName val="Top_Sheet34"/>
      <sheetName val="VENDOR_CODE_WO_NO31"/>
      <sheetName val="Master_Item_List31"/>
      <sheetName val="Steel_Summary31"/>
      <sheetName val="Civil_Boq31"/>
      <sheetName val="Main_Summary31"/>
      <sheetName val="Summary_(G_H_Bachlor_C)31"/>
      <sheetName val="General_preliminaries31"/>
      <sheetName val="VENDER_DETAIL31"/>
      <sheetName val="IS_Summary15"/>
      <sheetName val="Work_Done_Bill_(2)15"/>
      <sheetName val="Basic_Rate15"/>
      <sheetName val="INFLUENCES_ON_GM15"/>
      <sheetName val="acevsSp_(ABC)15"/>
      <sheetName val="Drain_Work14"/>
      <sheetName val="Non-BOQ_summary14"/>
      <sheetName val="Curing_Bund_for_Sep'1314"/>
      <sheetName val="Legal_Risk_Analysis14"/>
      <sheetName val="Monthly_Format_ATH_(ro)revise15"/>
      <sheetName val="Abs_Sheet(Fuel_oil_area)JAN15"/>
      <sheetName val="STAFFSCHED_14"/>
      <sheetName val="int_hire14"/>
      <sheetName val="Site_Dev_BOQ15"/>
      <sheetName val="Drop_Down_(Fixed)14"/>
      <sheetName val="Drop_Down14"/>
      <sheetName val="BOQ_Direct_selling_cost14"/>
      <sheetName val="E_&amp;_R14"/>
      <sheetName val="RA_Format12"/>
      <sheetName val="Measurement-ID_works12"/>
      <sheetName val="IO_List11"/>
      <sheetName val="Ph_1_-ESM_Pipe,_Bitumen12"/>
      <sheetName val="major_qty11"/>
      <sheetName val="Major_P&amp;M_deployment11"/>
      <sheetName val="p&amp;m_L&amp;T_Hire11"/>
      <sheetName val="Data_111"/>
      <sheetName val="Rehab_podium_footing11"/>
      <sheetName val="PointNo_514"/>
      <sheetName val="Staff_Forecast_spread11"/>
      <sheetName val="IIST_(2)14"/>
      <sheetName val="IIST_(3)14"/>
      <sheetName val="TMLB_II_MAY1314"/>
      <sheetName val="isro_JUL1314"/>
      <sheetName val="IRIS_Jul1314"/>
      <sheetName val="IRS_2_jul1314"/>
      <sheetName val="isro_aug1314"/>
      <sheetName val="IRIS_augg1314"/>
      <sheetName val="SPRE_WORKING14"/>
      <sheetName val="IRS_2augg_1314"/>
      <sheetName val="iist_sept1314"/>
      <sheetName val="IRIS_SEPT1314"/>
      <sheetName val="SPRE_SEPT14"/>
      <sheetName val="IRS2_SEPT_1314"/>
      <sheetName val="iist_OCT_1314"/>
      <sheetName val="IRIS_OCT1314"/>
      <sheetName val="IRIS2_OCT1314"/>
      <sheetName val="iist_nov1314"/>
      <sheetName val="iris_nov1314"/>
      <sheetName val="spre_nov1314"/>
      <sheetName val="isro_dec1314"/>
      <sheetName val="IRIS_DEC1314"/>
      <sheetName val="isro_jan_1414"/>
      <sheetName val="isro_feb1414"/>
      <sheetName val="IRIS_FEB-1414"/>
      <sheetName val="TMLB-II_FEB-1414"/>
      <sheetName val="Unit_Rate10"/>
      <sheetName val="ETC_Panorama10"/>
      <sheetName val="PRECAST_lightconc-II11"/>
      <sheetName val="Stress_Calculation14"/>
      <sheetName val="Shuttering_Abstract10"/>
      <sheetName val="SPT_vs_PHI11"/>
      <sheetName val="Total_Amount10"/>
      <sheetName val="Fill_this_out_first___14"/>
      <sheetName val="A_O_R_r1Str10"/>
      <sheetName val="A_O_R_r110"/>
      <sheetName val="A_O_R_(2)10"/>
      <sheetName val="Assumption_Inputs14"/>
      <sheetName val="d-safe_DELUXE10"/>
      <sheetName val="ABP_inputs10"/>
      <sheetName val="Synergy_Sales_Budget10"/>
      <sheetName val="TAV_ANALIZ10"/>
      <sheetName val="Sludge_Cal10"/>
      <sheetName val="입찰내역_발주처_양식10"/>
      <sheetName val="Boulevard_I_Summary10"/>
      <sheetName val="B-I_Blockwork_10"/>
      <sheetName val="B-II-summary_sheet_10"/>
      <sheetName val="B-II_Blockwork__(2)10"/>
      <sheetName val="B_-_III_-_Summary_Sheet_(2)10"/>
      <sheetName val="B_-_III_-_Blockwork10"/>
      <sheetName val="Hold_Amount10"/>
      <sheetName val="V-I_Summary_Sheet_10"/>
      <sheetName val="V-I_Blockwork10"/>
      <sheetName val="V-II_Blockwork10"/>
      <sheetName val="V-III-_Blockwork10"/>
      <sheetName val="Panorama_-Summary-dwg10"/>
      <sheetName val="NTA_-_02_summary_sheet_(2)10"/>
      <sheetName val="NTA-13-Summary_10"/>
      <sheetName val="NTA-14-Summary_10"/>
      <sheetName val="NTA-21-Summary_(2)10"/>
      <sheetName val="std_wt_10"/>
      <sheetName val="BOQ_FORM_FOR_INQUIRY10"/>
      <sheetName val="FORM_OF_PROPOSAL_RFP-00310"/>
      <sheetName val="Revised_Summary10"/>
      <sheetName val="RATE_ANALYSIS_10"/>
      <sheetName val="AoR_Finishing7"/>
      <sheetName val="P+M_-_Tower_Crane7"/>
      <sheetName val="RMC_April_167"/>
      <sheetName val="beam-reinft-IIInd_floor7"/>
      <sheetName val="LMR_PF7"/>
      <sheetName val="Cement_Price_Variation7"/>
      <sheetName val="Civil_Works6"/>
      <sheetName val="Name_Manager6"/>
      <sheetName val="Input_Rates6"/>
      <sheetName val="Detailed_Areas6"/>
      <sheetName val="Exp__Villa__R2B_2162"/>
      <sheetName val="????_???_??2"/>
      <sheetName val="수량_총괄표2"/>
      <sheetName val="품질관리비_산출2"/>
      <sheetName val="Waste_Wtr_Drg2"/>
      <sheetName val="Onerous_Terms2"/>
      <sheetName val="AB_SOW2"/>
      <sheetName val="Valid_Data2"/>
      <sheetName val="20_mm_aggregates_2"/>
      <sheetName val="3cd_Annexure2"/>
      <sheetName val="Item_Master2"/>
      <sheetName val="DEPOT_WBS2"/>
      <sheetName val="13__Steel_-_Ratio"/>
      <sheetName val="Administrative_Prices"/>
      <sheetName val="kppl_pl"/>
      <sheetName val="Misc__points35"/>
      <sheetName val="qty_abst35"/>
      <sheetName val="basic_35"/>
      <sheetName val="Rate_Analysis35"/>
      <sheetName val="Iron_Steel_&amp;_handrails35"/>
      <sheetName val="Top_Sheet35"/>
      <sheetName val="VENDOR_CODE_WO_NO32"/>
      <sheetName val="Master_Item_List32"/>
      <sheetName val="Steel_Summary32"/>
      <sheetName val="Civil_Boq32"/>
      <sheetName val="Main_Summary32"/>
      <sheetName val="Summary_(G_H_Bachlor_C)32"/>
      <sheetName val="General_preliminaries32"/>
      <sheetName val="VENDER_DETAIL32"/>
      <sheetName val="IS_Summary16"/>
      <sheetName val="Work_Done_Bill_(2)16"/>
      <sheetName val="Basic_Rate16"/>
      <sheetName val="INFLUENCES_ON_GM16"/>
      <sheetName val="acevsSp_(ABC)16"/>
      <sheetName val="Drain_Work15"/>
      <sheetName val="Non-BOQ_summary15"/>
      <sheetName val="Curing_Bund_for_Sep'1315"/>
      <sheetName val="Legal_Risk_Analysis15"/>
      <sheetName val="Monthly_Format_ATH_(ro)revise16"/>
      <sheetName val="Abs_Sheet(Fuel_oil_area)JAN16"/>
      <sheetName val="STAFFSCHED_15"/>
      <sheetName val="int_hire15"/>
      <sheetName val="Site_Dev_BOQ16"/>
      <sheetName val="Drop_Down_(Fixed)15"/>
      <sheetName val="Drop_Down15"/>
      <sheetName val="BOQ_Direct_selling_cost15"/>
      <sheetName val="E_&amp;_R15"/>
      <sheetName val="RA_Format13"/>
      <sheetName val="Measurement-ID_works13"/>
      <sheetName val="IO_List12"/>
      <sheetName val="Ph_1_-ESM_Pipe,_Bitumen13"/>
      <sheetName val="major_qty12"/>
      <sheetName val="Major_P&amp;M_deployment12"/>
      <sheetName val="p&amp;m_L&amp;T_Hire12"/>
      <sheetName val="Data_112"/>
      <sheetName val="Rehab_podium_footing12"/>
      <sheetName val="PointNo_515"/>
      <sheetName val="Staff_Forecast_spread12"/>
      <sheetName val="IIST_(2)15"/>
      <sheetName val="IIST_(3)15"/>
      <sheetName val="TMLB_II_MAY1315"/>
      <sheetName val="isro_JUL1315"/>
      <sheetName val="IRIS_Jul1315"/>
      <sheetName val="IRS_2_jul1315"/>
      <sheetName val="isro_aug1315"/>
      <sheetName val="IRIS_augg1315"/>
      <sheetName val="SPRE_WORKING15"/>
      <sheetName val="IRS_2augg_1315"/>
      <sheetName val="iist_sept1315"/>
      <sheetName val="IRIS_SEPT1315"/>
      <sheetName val="SPRE_SEPT15"/>
      <sheetName val="IRS2_SEPT_1315"/>
      <sheetName val="iist_OCT_1315"/>
      <sheetName val="IRIS_OCT1315"/>
      <sheetName val="IRIS2_OCT1315"/>
      <sheetName val="iist_nov1315"/>
      <sheetName val="iris_nov1315"/>
      <sheetName val="spre_nov1315"/>
      <sheetName val="isro_dec1315"/>
      <sheetName val="IRIS_DEC1315"/>
      <sheetName val="isro_jan_1415"/>
      <sheetName val="isro_feb1415"/>
      <sheetName val="IRIS_FEB-1415"/>
      <sheetName val="TMLB-II_FEB-1415"/>
      <sheetName val="Unit_Rate11"/>
      <sheetName val="ETC_Panorama11"/>
      <sheetName val="PRECAST_lightconc-II12"/>
      <sheetName val="Stress_Calculation15"/>
      <sheetName val="Shuttering_Abstract11"/>
      <sheetName val="SPT_vs_PHI12"/>
      <sheetName val="Total_Amount11"/>
      <sheetName val="Fill_this_out_first___15"/>
      <sheetName val="A_O_R_r1Str11"/>
      <sheetName val="A_O_R_r111"/>
      <sheetName val="A_O_R_(2)11"/>
      <sheetName val="Assumption_Inputs15"/>
      <sheetName val="d-safe_DELUXE11"/>
      <sheetName val="ABP_inputs11"/>
      <sheetName val="Synergy_Sales_Budget11"/>
      <sheetName val="TAV_ANALIZ11"/>
      <sheetName val="Sludge_Cal11"/>
      <sheetName val="입찰내역_발주처_양식11"/>
      <sheetName val="Boulevard_I_Summary11"/>
      <sheetName val="B-I_Blockwork_11"/>
      <sheetName val="B-II-summary_sheet_11"/>
      <sheetName val="B-II_Blockwork__(2)11"/>
      <sheetName val="B_-_III_-_Summary_Sheet_(2)11"/>
      <sheetName val="B_-_III_-_Blockwork11"/>
      <sheetName val="Hold_Amount11"/>
      <sheetName val="V-I_Summary_Sheet_11"/>
      <sheetName val="V-I_Blockwork11"/>
      <sheetName val="V-II_Blockwork11"/>
      <sheetName val="V-III-_Blockwork11"/>
      <sheetName val="Panorama_-Summary-dwg11"/>
      <sheetName val="NTA_-_02_summary_sheet_(2)11"/>
      <sheetName val="NTA-13-Summary_11"/>
      <sheetName val="NTA-14-Summary_11"/>
      <sheetName val="NTA-21-Summary_(2)11"/>
      <sheetName val="std_wt_11"/>
      <sheetName val="BOQ_FORM_FOR_INQUIRY11"/>
      <sheetName val="FORM_OF_PROPOSAL_RFP-00311"/>
      <sheetName val="Revised_Summary11"/>
      <sheetName val="RATE_ANALYSIS_11"/>
      <sheetName val="AoR_Finishing8"/>
      <sheetName val="P+M_-_Tower_Crane8"/>
      <sheetName val="RMC_April_168"/>
      <sheetName val="beam-reinft-IIInd_floor8"/>
      <sheetName val="LMR_PF8"/>
      <sheetName val="Cement_Price_Variation8"/>
      <sheetName val="Civil_Works7"/>
      <sheetName val="Name_Manager7"/>
      <sheetName val="Input_Rates7"/>
      <sheetName val="Detailed_Areas7"/>
      <sheetName val="Exp__Villa__R2B_2163"/>
      <sheetName val="????_???_??3"/>
      <sheetName val="수량_총괄표3"/>
      <sheetName val="품질관리비_산출3"/>
      <sheetName val="Waste_Wtr_Drg3"/>
      <sheetName val="Onerous_Terms3"/>
      <sheetName val="AB_SOW3"/>
      <sheetName val="Valid_Data3"/>
      <sheetName val="20_mm_aggregates_3"/>
      <sheetName val="3cd_Annexure3"/>
      <sheetName val="Item_Master3"/>
      <sheetName val="DEPOT_WBS3"/>
      <sheetName val="13__Steel_-_Ratio1"/>
      <sheetName val="Administrative_Prices1"/>
      <sheetName val="kppl_pl1"/>
      <sheetName val="Notes"/>
      <sheetName val="Labour_productivity1"/>
      <sheetName val="Cash_Flow_Input_Data_ISC1"/>
      <sheetName val="Labour_rate"/>
      <sheetName val="Block_work"/>
      <sheetName val="RR_masonry"/>
      <sheetName val="Concrete_for_arch_"/>
      <sheetName val="beam-reinft-machine_rm"/>
      <sheetName val="Material_List_"/>
      <sheetName val="Labour_Rate_"/>
      <sheetName val="Truss_Section"/>
      <sheetName val="CIF COST ITEM"/>
      <sheetName val="Struct-Grass root"/>
      <sheetName val="Cov"/>
      <sheetName val="Proposal"/>
      <sheetName val="CPA7-31"/>
      <sheetName val="WBS"/>
      <sheetName val="PROCTOR"/>
      <sheetName val="CW"/>
      <sheetName val="Part-A"/>
      <sheetName val="Lstsu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0">
          <cell r="D10">
            <v>1500</v>
          </cell>
        </row>
      </sheetData>
      <sheetData sheetId="37"/>
      <sheetData sheetId="38"/>
      <sheetData sheetId="39"/>
      <sheetData sheetId="40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>
        <row r="10">
          <cell r="D10">
            <v>1500</v>
          </cell>
        </row>
      </sheetData>
      <sheetData sheetId="345"/>
      <sheetData sheetId="346">
        <row r="10">
          <cell r="D10">
            <v>1500</v>
          </cell>
        </row>
      </sheetData>
      <sheetData sheetId="347"/>
      <sheetData sheetId="348">
        <row r="10">
          <cell r="D10">
            <v>1500</v>
          </cell>
        </row>
      </sheetData>
      <sheetData sheetId="349"/>
      <sheetData sheetId="350"/>
      <sheetData sheetId="351">
        <row r="10">
          <cell r="D10">
            <v>1500</v>
          </cell>
        </row>
      </sheetData>
      <sheetData sheetId="352"/>
      <sheetData sheetId="353"/>
      <sheetData sheetId="354"/>
      <sheetData sheetId="355">
        <row r="10">
          <cell r="D10">
            <v>1500</v>
          </cell>
        </row>
      </sheetData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>
        <row r="10">
          <cell r="D10">
            <v>1500</v>
          </cell>
        </row>
      </sheetData>
      <sheetData sheetId="630"/>
      <sheetData sheetId="631">
        <row r="10">
          <cell r="D10">
            <v>1500</v>
          </cell>
        </row>
      </sheetData>
      <sheetData sheetId="632"/>
      <sheetData sheetId="633"/>
      <sheetData sheetId="634"/>
      <sheetData sheetId="635" refreshError="1"/>
      <sheetData sheetId="636" refreshError="1"/>
      <sheetData sheetId="637"/>
      <sheetData sheetId="638"/>
      <sheetData sheetId="639"/>
      <sheetData sheetId="640"/>
      <sheetData sheetId="641"/>
      <sheetData sheetId="642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/>
      <sheetData sheetId="724"/>
      <sheetData sheetId="725"/>
      <sheetData sheetId="726"/>
      <sheetData sheetId="727" refreshError="1"/>
      <sheetData sheetId="728"/>
      <sheetData sheetId="729" refreshError="1"/>
      <sheetData sheetId="730" refreshError="1"/>
      <sheetData sheetId="731" refreshError="1"/>
      <sheetData sheetId="732"/>
      <sheetData sheetId="733"/>
      <sheetData sheetId="734" refreshError="1"/>
      <sheetData sheetId="735" refreshError="1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 refreshError="1"/>
      <sheetData sheetId="762" refreshError="1"/>
      <sheetData sheetId="763" refreshError="1"/>
      <sheetData sheetId="764" refreshError="1"/>
      <sheetData sheetId="765"/>
      <sheetData sheetId="766"/>
      <sheetData sheetId="767"/>
      <sheetData sheetId="768"/>
      <sheetData sheetId="769" refreshError="1"/>
      <sheetData sheetId="770"/>
      <sheetData sheetId="771"/>
      <sheetData sheetId="772"/>
      <sheetData sheetId="773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>
        <row r="10">
          <cell r="D10">
            <v>1500</v>
          </cell>
        </row>
      </sheetData>
      <sheetData sheetId="978"/>
      <sheetData sheetId="979"/>
      <sheetData sheetId="980"/>
      <sheetData sheetId="981"/>
      <sheetData sheetId="982"/>
      <sheetData sheetId="983">
        <row r="10">
          <cell r="D10">
            <v>1500</v>
          </cell>
        </row>
      </sheetData>
      <sheetData sheetId="984"/>
      <sheetData sheetId="985">
        <row r="10">
          <cell r="D10">
            <v>1500</v>
          </cell>
        </row>
      </sheetData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>
        <row r="10">
          <cell r="D10">
            <v>1500</v>
          </cell>
        </row>
      </sheetData>
      <sheetData sheetId="1002"/>
      <sheetData sheetId="1003">
        <row r="10">
          <cell r="D10">
            <v>1500</v>
          </cell>
        </row>
      </sheetData>
      <sheetData sheetId="1004"/>
      <sheetData sheetId="1005">
        <row r="10">
          <cell r="D10">
            <v>1500</v>
          </cell>
        </row>
      </sheetData>
      <sheetData sheetId="1006"/>
      <sheetData sheetId="1007">
        <row r="10">
          <cell r="D10">
            <v>1500</v>
          </cell>
        </row>
      </sheetData>
      <sheetData sheetId="1008"/>
      <sheetData sheetId="1009">
        <row r="10">
          <cell r="D10">
            <v>1500</v>
          </cell>
        </row>
      </sheetData>
      <sheetData sheetId="1010"/>
      <sheetData sheetId="1011"/>
      <sheetData sheetId="1012">
        <row r="10">
          <cell r="D10">
            <v>1500</v>
          </cell>
        </row>
      </sheetData>
      <sheetData sheetId="1013"/>
      <sheetData sheetId="1014">
        <row r="10">
          <cell r="D10">
            <v>1500</v>
          </cell>
        </row>
      </sheetData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>
        <row r="10">
          <cell r="D10">
            <v>1500</v>
          </cell>
        </row>
      </sheetData>
      <sheetData sheetId="1053"/>
      <sheetData sheetId="1054">
        <row r="10">
          <cell r="D10">
            <v>1500</v>
          </cell>
        </row>
      </sheetData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>
        <row r="10">
          <cell r="D10">
            <v>1500</v>
          </cell>
        </row>
      </sheetData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 refreshError="1"/>
      <sheetData sheetId="1200" refreshError="1"/>
      <sheetData sheetId="1201" refreshError="1"/>
      <sheetData sheetId="1202"/>
      <sheetData sheetId="1203"/>
      <sheetData sheetId="1204"/>
      <sheetData sheetId="1205"/>
      <sheetData sheetId="1206"/>
      <sheetData sheetId="1207">
        <row r="10">
          <cell r="D10">
            <v>1500</v>
          </cell>
        </row>
      </sheetData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>
        <row r="10">
          <cell r="D10">
            <v>1500</v>
          </cell>
        </row>
      </sheetData>
      <sheetData sheetId="1235">
        <row r="10">
          <cell r="D10">
            <v>1500</v>
          </cell>
        </row>
      </sheetData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>
        <row r="10">
          <cell r="D10">
            <v>1500</v>
          </cell>
        </row>
      </sheetData>
      <sheetData sheetId="1245"/>
      <sheetData sheetId="1246">
        <row r="10">
          <cell r="D10">
            <v>1500</v>
          </cell>
        </row>
      </sheetData>
      <sheetData sheetId="1247"/>
      <sheetData sheetId="1248"/>
      <sheetData sheetId="1249"/>
      <sheetData sheetId="1250"/>
      <sheetData sheetId="1251"/>
      <sheetData sheetId="1252"/>
      <sheetData sheetId="1253">
        <row r="10">
          <cell r="D10">
            <v>1500</v>
          </cell>
        </row>
      </sheetData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>
        <row r="10">
          <cell r="D10">
            <v>1500</v>
          </cell>
        </row>
      </sheetData>
      <sheetData sheetId="1264"/>
      <sheetData sheetId="1265">
        <row r="10">
          <cell r="D10">
            <v>1500</v>
          </cell>
        </row>
      </sheetData>
      <sheetData sheetId="1266"/>
      <sheetData sheetId="1267"/>
      <sheetData sheetId="1268">
        <row r="10">
          <cell r="D10">
            <v>1500</v>
          </cell>
        </row>
      </sheetData>
      <sheetData sheetId="1269"/>
      <sheetData sheetId="1270">
        <row r="10">
          <cell r="D10">
            <v>1500</v>
          </cell>
        </row>
      </sheetData>
      <sheetData sheetId="1271"/>
      <sheetData sheetId="1272">
        <row r="10">
          <cell r="D10">
            <v>1500</v>
          </cell>
        </row>
      </sheetData>
      <sheetData sheetId="1273"/>
      <sheetData sheetId="1274">
        <row r="10">
          <cell r="D10">
            <v>1500</v>
          </cell>
        </row>
      </sheetData>
      <sheetData sheetId="1275"/>
      <sheetData sheetId="1276">
        <row r="10">
          <cell r="D10">
            <v>1500</v>
          </cell>
        </row>
      </sheetData>
      <sheetData sheetId="1277">
        <row r="10">
          <cell r="D10">
            <v>1500</v>
          </cell>
        </row>
      </sheetData>
      <sheetData sheetId="1278">
        <row r="10">
          <cell r="D10">
            <v>1500</v>
          </cell>
        </row>
      </sheetData>
      <sheetData sheetId="1279"/>
      <sheetData sheetId="1280"/>
      <sheetData sheetId="1281">
        <row r="10">
          <cell r="D10">
            <v>1500</v>
          </cell>
        </row>
      </sheetData>
      <sheetData sheetId="1282"/>
      <sheetData sheetId="1283">
        <row r="10">
          <cell r="D10">
            <v>1500</v>
          </cell>
        </row>
      </sheetData>
      <sheetData sheetId="1284"/>
      <sheetData sheetId="1285"/>
      <sheetData sheetId="1286"/>
      <sheetData sheetId="1287"/>
      <sheetData sheetId="1288">
        <row r="10">
          <cell r="D10">
            <v>1500</v>
          </cell>
        </row>
      </sheetData>
      <sheetData sheetId="1289"/>
      <sheetData sheetId="1290">
        <row r="10">
          <cell r="D10">
            <v>1500</v>
          </cell>
        </row>
      </sheetData>
      <sheetData sheetId="1291"/>
      <sheetData sheetId="1292"/>
      <sheetData sheetId="1293"/>
      <sheetData sheetId="1294"/>
      <sheetData sheetId="1295"/>
      <sheetData sheetId="1296">
        <row r="10">
          <cell r="D10">
            <v>1500</v>
          </cell>
        </row>
      </sheetData>
      <sheetData sheetId="1297"/>
      <sheetData sheetId="1298">
        <row r="10">
          <cell r="D10">
            <v>1500</v>
          </cell>
        </row>
      </sheetData>
      <sheetData sheetId="1299"/>
      <sheetData sheetId="1300">
        <row r="10">
          <cell r="D10">
            <v>1500</v>
          </cell>
        </row>
      </sheetData>
      <sheetData sheetId="1301">
        <row r="10">
          <cell r="D10">
            <v>1500</v>
          </cell>
        </row>
      </sheetData>
      <sheetData sheetId="1302"/>
      <sheetData sheetId="1303"/>
      <sheetData sheetId="1304">
        <row r="10">
          <cell r="D10">
            <v>1500</v>
          </cell>
        </row>
      </sheetData>
      <sheetData sheetId="1305"/>
      <sheetData sheetId="1306">
        <row r="10">
          <cell r="D10">
            <v>1500</v>
          </cell>
        </row>
      </sheetData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>
        <row r="10">
          <cell r="D10">
            <v>1500</v>
          </cell>
        </row>
      </sheetData>
      <sheetData sheetId="1331"/>
      <sheetData sheetId="1332">
        <row r="10">
          <cell r="D10">
            <v>1500</v>
          </cell>
        </row>
      </sheetData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>
        <row r="10">
          <cell r="D10">
            <v>1500</v>
          </cell>
        </row>
      </sheetData>
      <sheetData sheetId="1446">
        <row r="10">
          <cell r="D10">
            <v>1500</v>
          </cell>
        </row>
      </sheetData>
      <sheetData sheetId="1447">
        <row r="10">
          <cell r="D10">
            <v>1500</v>
          </cell>
        </row>
      </sheetData>
      <sheetData sheetId="1448"/>
      <sheetData sheetId="1449"/>
      <sheetData sheetId="1450">
        <row r="10">
          <cell r="D10">
            <v>1500</v>
          </cell>
        </row>
      </sheetData>
      <sheetData sheetId="1451">
        <row r="10">
          <cell r="D10">
            <v>1500</v>
          </cell>
        </row>
      </sheetData>
      <sheetData sheetId="1452">
        <row r="10">
          <cell r="D10">
            <v>1500</v>
          </cell>
        </row>
      </sheetData>
      <sheetData sheetId="1453"/>
      <sheetData sheetId="1454"/>
      <sheetData sheetId="1455">
        <row r="10">
          <cell r="D10">
            <v>1500</v>
          </cell>
        </row>
      </sheetData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>
        <row r="10">
          <cell r="D10">
            <v>1500</v>
          </cell>
        </row>
      </sheetData>
      <sheetData sheetId="1531">
        <row r="10">
          <cell r="D10">
            <v>1500</v>
          </cell>
        </row>
      </sheetData>
      <sheetData sheetId="1532">
        <row r="10">
          <cell r="D10">
            <v>1500</v>
          </cell>
        </row>
      </sheetData>
      <sheetData sheetId="1533">
        <row r="10">
          <cell r="D10">
            <v>1500</v>
          </cell>
        </row>
      </sheetData>
      <sheetData sheetId="1534">
        <row r="10">
          <cell r="D10">
            <v>1500</v>
          </cell>
        </row>
      </sheetData>
      <sheetData sheetId="1535">
        <row r="10">
          <cell r="D10">
            <v>1500</v>
          </cell>
        </row>
      </sheetData>
      <sheetData sheetId="1536">
        <row r="10">
          <cell r="D10">
            <v>1500</v>
          </cell>
        </row>
      </sheetData>
      <sheetData sheetId="1537">
        <row r="10">
          <cell r="D10">
            <v>1500</v>
          </cell>
        </row>
      </sheetData>
      <sheetData sheetId="1538">
        <row r="10">
          <cell r="D10">
            <v>1500</v>
          </cell>
        </row>
      </sheetData>
      <sheetData sheetId="1539"/>
      <sheetData sheetId="1540"/>
      <sheetData sheetId="1541">
        <row r="10">
          <cell r="D10">
            <v>1500</v>
          </cell>
        </row>
      </sheetData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 refreshError="1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>
        <row r="10">
          <cell r="D10">
            <v>1500</v>
          </cell>
        </row>
      </sheetData>
      <sheetData sheetId="1625">
        <row r="10">
          <cell r="D10">
            <v>1500</v>
          </cell>
        </row>
      </sheetData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>
        <row r="10">
          <cell r="D10">
            <v>1500</v>
          </cell>
        </row>
      </sheetData>
      <sheetData sheetId="1636">
        <row r="10">
          <cell r="D10">
            <v>1500</v>
          </cell>
        </row>
      </sheetData>
      <sheetData sheetId="1637">
        <row r="10">
          <cell r="D10">
            <v>1500</v>
          </cell>
        </row>
      </sheetData>
      <sheetData sheetId="1638">
        <row r="10">
          <cell r="D10">
            <v>1500</v>
          </cell>
        </row>
      </sheetData>
      <sheetData sheetId="1639">
        <row r="10">
          <cell r="D10">
            <v>1500</v>
          </cell>
        </row>
      </sheetData>
      <sheetData sheetId="1640">
        <row r="10">
          <cell r="D10">
            <v>1500</v>
          </cell>
        </row>
      </sheetData>
      <sheetData sheetId="1641">
        <row r="10">
          <cell r="D10">
            <v>1500</v>
          </cell>
        </row>
      </sheetData>
      <sheetData sheetId="1642">
        <row r="10">
          <cell r="D10">
            <v>1500</v>
          </cell>
        </row>
      </sheetData>
      <sheetData sheetId="1643">
        <row r="10">
          <cell r="D10">
            <v>1500</v>
          </cell>
        </row>
      </sheetData>
      <sheetData sheetId="1644">
        <row r="10">
          <cell r="D10">
            <v>1500</v>
          </cell>
        </row>
      </sheetData>
      <sheetData sheetId="1645">
        <row r="10">
          <cell r="D10">
            <v>1500</v>
          </cell>
        </row>
      </sheetData>
      <sheetData sheetId="1646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 refreshError="1"/>
      <sheetData sheetId="1705" refreshError="1"/>
      <sheetData sheetId="1706" refreshError="1"/>
      <sheetData sheetId="1707" refreshError="1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>
        <row r="10">
          <cell r="D10">
            <v>1500</v>
          </cell>
        </row>
      </sheetData>
      <sheetData sheetId="1881">
        <row r="10">
          <cell r="D10">
            <v>1500</v>
          </cell>
        </row>
      </sheetData>
      <sheetData sheetId="1882">
        <row r="10">
          <cell r="D10">
            <v>1500</v>
          </cell>
        </row>
      </sheetData>
      <sheetData sheetId="1883">
        <row r="10">
          <cell r="D10">
            <v>1500</v>
          </cell>
        </row>
      </sheetData>
      <sheetData sheetId="1884">
        <row r="10">
          <cell r="D10">
            <v>1500</v>
          </cell>
        </row>
      </sheetData>
      <sheetData sheetId="1885">
        <row r="10">
          <cell r="D10">
            <v>1500</v>
          </cell>
        </row>
      </sheetData>
      <sheetData sheetId="1886">
        <row r="10">
          <cell r="D10">
            <v>1500</v>
          </cell>
        </row>
      </sheetData>
      <sheetData sheetId="1887">
        <row r="10">
          <cell r="D10">
            <v>1500</v>
          </cell>
        </row>
      </sheetData>
      <sheetData sheetId="1888">
        <row r="10">
          <cell r="D10">
            <v>1500</v>
          </cell>
        </row>
      </sheetData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 refreshError="1"/>
      <sheetData sheetId="1999" refreshError="1"/>
      <sheetData sheetId="2000" refreshError="1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 refreshError="1"/>
      <sheetData sheetId="2739"/>
      <sheetData sheetId="2740"/>
      <sheetData sheetId="2741"/>
      <sheetData sheetId="2742">
        <row r="10">
          <cell r="D10">
            <v>1500</v>
          </cell>
        </row>
      </sheetData>
      <sheetData sheetId="2743"/>
      <sheetData sheetId="2744"/>
      <sheetData sheetId="2745"/>
      <sheetData sheetId="2746"/>
      <sheetData sheetId="2747"/>
      <sheetData sheetId="2748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/>
      <sheetData sheetId="2757" refreshError="1"/>
      <sheetData sheetId="275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입찰내역 발주처 양식"/>
      <sheetName val="입찰내역 발주처 제출용"/>
      <sheetName val="입찰내역 내부용"/>
      <sheetName val="직접공사비 본사용"/>
      <sheetName val="입찰품의서(예비입찰)"/>
      <sheetName val="견적기준"/>
      <sheetName val="공통가설 (R1)"/>
      <sheetName val="현관비"/>
      <sheetName val="현장기구조직표 "/>
      <sheetName val="공사개요"/>
      <sheetName val="Boq"/>
      <sheetName val="#REF"/>
      <sheetName val="입찰내역_발주처_양식"/>
      <sheetName val="입찰내역_발주처_제출용"/>
      <sheetName val="입찰내역_내부용"/>
      <sheetName val="직접공사비_본사용"/>
      <sheetName val="공통가설_(R1)"/>
      <sheetName val="현장기구조직표_"/>
      <sheetName val="NPV"/>
      <sheetName val="시설물일위"/>
      <sheetName val="실행철강하도"/>
      <sheetName val="대비표"/>
      <sheetName val="PROJECT BRIEF"/>
      <sheetName val="집계"/>
      <sheetName val="인건비(VOICE)"/>
      <sheetName val="sum"/>
      <sheetName val="PRL"/>
      <sheetName val="Sheet1"/>
      <sheetName val="HW-Sets_Option1"/>
      <sheetName val="SRC-B3U2"/>
      <sheetName val="安装费"/>
      <sheetName val="设计开办费"/>
      <sheetName val="北立面17层玻璃百叶"/>
      <sheetName val="内廷玻璃百叶"/>
      <sheetName val="栏杆"/>
      <sheetName val="顶部三层玻璃幕墙"/>
      <sheetName val="标准层玻璃幕墙3900"/>
      <sheetName val="标准层玻璃幕墙2500"/>
      <sheetName val="标准层玻璃幕墙3700 (350)"/>
      <sheetName val="标准层玻璃幕墙4500 (350)"/>
      <sheetName val="标准层玻璃幕墙3100(350)"/>
      <sheetName val="顶部三层包柱（西南面）"/>
      <sheetName val="西南面包柱（800x350）"/>
      <sheetName val="西南面包柱（1400x700）"/>
      <sheetName val="西南面包柱(800,1400)带层间"/>
      <sheetName val="西南面包梁（1400x350） "/>
      <sheetName val="西南面包梁（800x350）"/>
      <sheetName val="西南面包梁（800x350）楼板下"/>
      <sheetName val="西南面包梁（1400x700）"/>
      <sheetName val="西面三层吊顶"/>
      <sheetName val="复合板顶封修(西南面)"/>
      <sheetName val="天井玻璃幕墙(可视位置)"/>
      <sheetName val="天井玻璃幕墙(柱子不可视位置)"/>
      <sheetName val="天井玻璃幕墙(电梯处 两侧)"/>
      <sheetName val="天井顶部外周幕墙"/>
      <sheetName val="天井顶封修"/>
      <sheetName val="天井1、2层石材"/>
      <sheetName val="顶部三层包柱（东北面）"/>
      <sheetName val="复合板顶封修(东北面)"/>
      <sheetName val="东北面包柱（1400）"/>
      <sheetName val="东北面包柱（2800）"/>
      <sheetName val="东北面包梁（1400）"/>
      <sheetName val="1、2层包柱(西面)"/>
      <sheetName val="1、2层包柱(南面)"/>
      <sheetName val="1、2层包柱(东北面)"/>
      <sheetName val="二层玻璃框架(其他面)"/>
      <sheetName val="二层玻璃框架(西面)"/>
      <sheetName val="一层玻璃框架"/>
      <sheetName val="一层石材(西面)"/>
      <sheetName val="汽车通道侧壁"/>
      <sheetName val="汽车通道吊顶"/>
      <sheetName val="立面17层玻璃百叶"/>
      <sheetName val="BOQ-Rev.3"/>
      <sheetName val="Cost Summary"/>
      <sheetName val="材料单"/>
      <sheetName val="u_rates"/>
      <sheetName val="BOQ건축"/>
      <sheetName val="Site Expenses"/>
      <sheetName val="Architectural"/>
      <sheetName val="Cash2"/>
      <sheetName val="기계내역서"/>
      <sheetName val="Customize Your Invoice"/>
      <sheetName val="PROJECT BRIEF(EX.NEW)"/>
      <sheetName val="POWER"/>
      <sheetName val="입찰내역_발주처_양식1"/>
      <sheetName val="ANA"/>
      <sheetName val="DI-ESTI"/>
      <sheetName val="Gia vat tu"/>
      <sheetName val="Raw Data"/>
      <sheetName val="Option"/>
      <sheetName val="Windows"/>
      <sheetName val="Glass Type"/>
      <sheetName val="PriceSummary"/>
      <sheetName val="공종별_집계금액"/>
      <sheetName val="AEc입찰견적01"/>
      <sheetName val="Site, Conc &amp; Thermal Fdn Lvl"/>
      <sheetName val="Conc Works B3 - T04"/>
      <sheetName val="Conc Works T05 - T14"/>
      <sheetName val="Metal Works"/>
      <sheetName val="Conc Works B3 - T04 (ok)"/>
      <sheetName val="Plaster B3-T66"/>
      <sheetName val="BMU (PS)"/>
      <sheetName val="Strl Steel (PS)"/>
      <sheetName val="Strl Steel"/>
      <sheetName val="입찰내역_발주처_제출용1"/>
      <sheetName val="입찰내역_내부용1"/>
      <sheetName val="직접공사비_본사용1"/>
      <sheetName val="공통가설_(R1)1"/>
      <sheetName val="현장기구조직표_1"/>
      <sheetName val="标准层玻璃幕墙3700_(350)"/>
      <sheetName val="标准层玻璃幕墙4500_(350)"/>
      <sheetName val="西南面包梁（1400x350）_"/>
      <sheetName val="天井玻璃幕墙(电梯处_两侧)"/>
      <sheetName val="BOQ-Rev_3"/>
      <sheetName val="Cost_Summary"/>
      <sheetName val="Site_Expenses"/>
      <sheetName val="Customize_Your_Invoice"/>
      <sheetName val="PROJECT_BRIEF(EX_NEW)"/>
      <sheetName val="FitOutConfCentre"/>
      <sheetName val="입찰내역_발주처_양식2"/>
      <sheetName val="입찰내역_발주처_제출용2"/>
      <sheetName val="입찰내역_내부용2"/>
      <sheetName val="직접공사비_본사용2"/>
      <sheetName val="공통가설_(R1)2"/>
      <sheetName val="현장기구조직표_2"/>
      <sheetName val="标准层玻璃幕墙3700_(350)1"/>
      <sheetName val="标准层玻璃幕墙4500_(350)1"/>
      <sheetName val="西南面包梁（1400x350）_1"/>
      <sheetName val="天井玻璃幕墙(电梯处_两侧)1"/>
      <sheetName val="BOQ-Rev_31"/>
      <sheetName val="Cost_Summary1"/>
      <sheetName val="Site_Expenses1"/>
      <sheetName val="Customize_Your_Invoice1"/>
      <sheetName val="PROJECT_BRIEF(EX_NEW)1"/>
      <sheetName val="SHORT LIST"/>
      <sheetName val="Formulas"/>
      <sheetName val="HL8"/>
      <sheetName val="Variations"/>
      <sheetName val="list"/>
      <sheetName val="입찰내역_발주처_양식3"/>
      <sheetName val="입찰내역_발주처_제출용3"/>
      <sheetName val="입찰내역_내부용3"/>
      <sheetName val="직접공사비_본사용3"/>
      <sheetName val="공통가설_(R1)3"/>
      <sheetName val="현장기구조직표_3"/>
      <sheetName val="标准层玻璃幕墙3700_(350)2"/>
      <sheetName val="标准层玻璃幕墙4500_(350)2"/>
      <sheetName val="西南面包梁（1400x350）_2"/>
      <sheetName val="天井玻璃幕墙(电梯处_两侧)2"/>
      <sheetName val="BOQ-Rev_32"/>
      <sheetName val="Cost_Summary2"/>
      <sheetName val="Site_Expenses2"/>
      <sheetName val="Customize_Your_Invoice2"/>
      <sheetName val="PROJECT_BRIEF(EX_NEW)2"/>
      <sheetName val="SHORT_LIST"/>
      <sheetName val="Rate Analysis"/>
      <sheetName val="Gia_vat_tu"/>
      <sheetName val="Raw_Data"/>
      <sheetName val="Rate_Analysis"/>
      <sheetName val="Plinthbeam"/>
      <sheetName val="BM"/>
      <sheetName val="Data"/>
      <sheetName val="_Data"/>
      <sheetName val="DETAIL"/>
      <sheetName val="건내용"/>
      <sheetName val="jobhist"/>
      <sheetName val="변경집계표"/>
      <sheetName val="workscope변경"/>
      <sheetName val="금융비용"/>
      <sheetName val="기숙사_건축"/>
      <sheetName val="seletion"/>
      <sheetName val="BASE"/>
      <sheetName val="Site,_Conc_&amp;_Thermal_Fdn_Lvl"/>
      <sheetName val="Conc_Works_B3_-_T04"/>
      <sheetName val="Conc_Works_T05_-_T14"/>
      <sheetName val="Metal_Works"/>
      <sheetName val="Conc_Works_B3_-_T04_(ok)"/>
      <sheetName val="Plaster_B3-T66"/>
      <sheetName val="BMU_(PS)"/>
      <sheetName val="Strl_Steel_(PS)"/>
      <sheetName val="Strl_Steel"/>
      <sheetName val="Chiet tinh dz22"/>
      <sheetName val="1"/>
      <sheetName val="Material List "/>
      <sheetName val="finalj"/>
      <sheetName val="입찰내역_발주처_양식4"/>
      <sheetName val="입찰내역_발주처_제출용4"/>
      <sheetName val="입찰내역_내부용4"/>
      <sheetName val="직접공사비_본사용4"/>
      <sheetName val="공통가설_(R1)4"/>
      <sheetName val="현장기구조직표_4"/>
      <sheetName val="BOQ-Rev_33"/>
      <sheetName val="Cost_Summary3"/>
      <sheetName val="Site_Expenses3"/>
      <sheetName val="标准层玻璃幕墙3700_(350)3"/>
      <sheetName val="标准层玻璃幕墙4500_(350)3"/>
      <sheetName val="西南面包梁（1400x350）_3"/>
      <sheetName val="天井玻璃幕墙(电梯处_两侧)3"/>
      <sheetName val="Customize_Your_Invoice3"/>
      <sheetName val="PROJECT_BRIEF(EX_NEW)3"/>
      <sheetName val="SHORT_LIST1"/>
      <sheetName val="Gia_vat_tu1"/>
      <sheetName val="Raw_Data1"/>
      <sheetName val="Rate_Analysis1"/>
      <sheetName val="???? ??? ??"/>
      <sheetName val="MAIN Labour-Staff"/>
      <sheetName val="Room Matrix"/>
      <sheetName val="PB- 1,3,5"/>
      <sheetName val="PB - 2,4"/>
      <sheetName val="PB -6"/>
      <sheetName val="RB - 4"/>
      <sheetName val="RB-5"/>
      <sheetName val="RB - OR"/>
      <sheetName val="RB - UR"/>
      <sheetName val="PROJECT_BRIEF"/>
      <sheetName val="F - Woodwork"/>
      <sheetName val="입찰내역_발주처_양식5"/>
      <sheetName val="입찰내역_발주처_제출용5"/>
      <sheetName val="입찰내역_내부용5"/>
      <sheetName val="직접공사비_본사용5"/>
      <sheetName val="공통가설_(R1)5"/>
      <sheetName val="현장기구조직표_5"/>
      <sheetName val="标准层玻璃幕墙3700_(350)4"/>
      <sheetName val="标准层玻璃幕墙4500_(350)4"/>
      <sheetName val="西南面包梁（1400x350）_4"/>
      <sheetName val="天井玻璃幕墙(电梯处_两侧)4"/>
      <sheetName val="BOQ-Rev_34"/>
      <sheetName val="Cost_Summary4"/>
      <sheetName val="Site_Expenses4"/>
      <sheetName val="Customize_Your_Invoice4"/>
      <sheetName val="PROJECT_BRIEF(EX_NEW)4"/>
      <sheetName val="SHORT_LIST2"/>
      <sheetName val="Gia_vat_tu2"/>
      <sheetName val="Raw_Data2"/>
      <sheetName val="Glass_Type"/>
      <sheetName val="Rate_Analysis2"/>
      <sheetName val="Day work"/>
      <sheetName val="HQ-TO"/>
      <sheetName val="토목주소"/>
      <sheetName val="프랜트면허"/>
      <sheetName val="PriceList"/>
      <sheetName val="Data&amp;Lists"/>
      <sheetName val="Settings"/>
      <sheetName val="CASHFLOWS"/>
      <sheetName val="GRSummary"/>
      <sheetName val="Status List"/>
      <sheetName val="Sià_x0004_6_x0000__x0000__x0000__x0000__x0000__x0001__x0000__x0000__x0008_"/>
      <sheetName val="PROJECT_BRé¬e&amp;_x0000__x0018_ú_x0008_w_x001c_e&amp;"/>
      <sheetName val="____ ___ __"/>
      <sheetName val="Sià_x0004_6"/>
      <sheetName val="PROJECT_BRé¬e&amp;"/>
      <sheetName val="Panels (DWG)"/>
      <sheetName val="③赤紙(日文)"/>
      <sheetName val="0.0 Reference"/>
      <sheetName val="."/>
      <sheetName val="????_???_??"/>
      <sheetName val="????_???_??1"/>
      <sheetName val="PROJECT_BRIEF1"/>
      <sheetName val="Site,_Conc_&amp;_Thermal_Fdn_Lvl1"/>
      <sheetName val="Conc_Works_B3_-_T041"/>
      <sheetName val="Conc_Works_T05_-_T141"/>
      <sheetName val="Metal_Works1"/>
      <sheetName val="Conc_Works_B3_-_T04_(ok)1"/>
      <sheetName val="Plaster_B3-T661"/>
      <sheetName val="BMU_(PS)1"/>
      <sheetName val="Strl_Steel_(PS)1"/>
      <sheetName val="Strl_Steel1"/>
      <sheetName val="Glass_Type1"/>
      <sheetName val="????_???_??3"/>
      <sheetName val="Gia_vat_tu3"/>
      <sheetName val="Raw_Data3"/>
      <sheetName val="PROJECT_BRIEF3"/>
      <sheetName val="Site,_Conc_&amp;_Thermal_Fdn_Lvl3"/>
      <sheetName val="Conc_Works_B3_-_T043"/>
      <sheetName val="Conc_Works_T05_-_T143"/>
      <sheetName val="Metal_Works3"/>
      <sheetName val="Conc_Works_B3_-_T04_(ok)3"/>
      <sheetName val="Plaster_B3-T663"/>
      <sheetName val="BMU_(PS)3"/>
      <sheetName val="Strl_Steel_(PS)3"/>
      <sheetName val="Strl_Steel3"/>
      <sheetName val="Glass_Type3"/>
      <sheetName val="????_???_??2"/>
      <sheetName val="PROJECT_BRIEF2"/>
      <sheetName val="Site,_Conc_&amp;_Thermal_Fdn_Lvl2"/>
      <sheetName val="Conc_Works_B3_-_T042"/>
      <sheetName val="Conc_Works_T05_-_T142"/>
      <sheetName val="Metal_Works2"/>
      <sheetName val="Conc_Works_B3_-_T04_(ok)2"/>
      <sheetName val="Plaster_B3-T662"/>
      <sheetName val="BMU_(PS)2"/>
      <sheetName val="Strl_Steel_(PS)2"/>
      <sheetName val="Strl_Steel2"/>
      <sheetName val="Glass_Type2"/>
      <sheetName val="입찰내역_발주처_양식6"/>
      <sheetName val="????_???_??4"/>
      <sheetName val="Gia_vat_tu4"/>
      <sheetName val="Raw_Data4"/>
      <sheetName val="PROJECT_BRIEF4"/>
      <sheetName val="Site,_Conc_&amp;_Thermal_Fdn_Lvl4"/>
      <sheetName val="Conc_Works_B3_-_T044"/>
      <sheetName val="Conc_Works_T05_-_T144"/>
      <sheetName val="Metal_Works4"/>
      <sheetName val="Conc_Works_B3_-_T04_(ok)4"/>
      <sheetName val="Plaster_B3-T664"/>
      <sheetName val="BMU_(PS)4"/>
      <sheetName val="Strl_Steel_(PS)4"/>
      <sheetName val="Strl_Steel4"/>
      <sheetName val="Glass_Type4"/>
      <sheetName val="SUMMARY"/>
      <sheetName val="SPT vs PHI"/>
      <sheetName val="Labor abs-NMR"/>
      <sheetName val="DVM Sizing Calculator- 10 ips "/>
      <sheetName val="upa"/>
      <sheetName val="beam-reinft"/>
      <sheetName val="Project Data Guide"/>
      <sheetName val="Design"/>
      <sheetName val="sheet6"/>
      <sheetName val="200205C"/>
      <sheetName val="PROJ. DATA"/>
      <sheetName val=" Beams Sched "/>
      <sheetName val="Structure (2)"/>
      <sheetName val="Intro"/>
      <sheetName val="Input"/>
      <sheetName val="ICO_budzet_97"/>
      <sheetName val="CCNs"/>
      <sheetName val="3"/>
      <sheetName val="FORM5"/>
      <sheetName val="w't table"/>
      <sheetName val="2Sum"/>
      <sheetName val="3Sum"/>
      <sheetName val="4Sum"/>
      <sheetName val="5Sum"/>
      <sheetName val="6Sum"/>
      <sheetName val="Gen Req "/>
      <sheetName val="MS"/>
      <sheetName val="Z"/>
      <sheetName val="Architect"/>
      <sheetName val="공사비 내역 (가)"/>
      <sheetName val="General"/>
      <sheetName val="Demand"/>
      <sheetName val="Occ"/>
      <sheetName val="Debt overview (input)"/>
      <sheetName val="except wiring"/>
      <sheetName val="cover page"/>
      <sheetName val="SCE_LOG"/>
      <sheetName val="Main Summary"/>
      <sheetName val="PE"/>
      <sheetName val="9"/>
      <sheetName val="MASTER_RATE ANALYSIS"/>
      <sheetName val="Summ"/>
      <sheetName val="opstat"/>
      <sheetName val="costs"/>
      <sheetName val="입찰내역_발주처_양식7"/>
      <sheetName val="입찰내역_발주처_제출용6"/>
      <sheetName val="입찰내역_내부용6"/>
      <sheetName val="직접공사비_본사용6"/>
      <sheetName val="공통가설_(R1)6"/>
      <sheetName val="현장기구조직표_6"/>
      <sheetName val="BOQ-Rev_35"/>
      <sheetName val="Cost_Summary5"/>
      <sheetName val="Site_Expenses5"/>
      <sheetName val="标准层玻璃幕墙3700_(350)5"/>
      <sheetName val="标准层玻璃幕墙4500_(350)5"/>
      <sheetName val="西南面包梁（1400x350）_5"/>
      <sheetName val="天井玻璃幕墙(电梯处_两侧)5"/>
      <sheetName val="Customize_Your_Invoice5"/>
      <sheetName val="PROJECT_BRIEF(EX_NEW)5"/>
      <sheetName val="Gia_vat_tu5"/>
      <sheetName val="Raw_Data5"/>
      <sheetName val="PROJECT_BRIEF5"/>
      <sheetName val="입찰내역_발주처_양식8"/>
      <sheetName val="입찰내역_발주처_제출용7"/>
      <sheetName val="입찰내역_내부용7"/>
      <sheetName val="직접공사비_본사용7"/>
      <sheetName val="공통가설_(R1)7"/>
      <sheetName val="현장기구조직표_7"/>
      <sheetName val="BOQ-Rev_36"/>
      <sheetName val="Cost_Summary6"/>
      <sheetName val="Site_Expenses6"/>
      <sheetName val="标准层玻璃幕墙3700_(350)6"/>
      <sheetName val="标准层玻璃幕墙4500_(350)6"/>
      <sheetName val="西南面包梁（1400x350）_6"/>
      <sheetName val="天井玻璃幕墙(电梯处_两侧)6"/>
      <sheetName val="Customize_Your_Invoice6"/>
      <sheetName val="PROJECT_BRIEF(EX_NEW)6"/>
      <sheetName val="Gia_vat_tu6"/>
      <sheetName val="Raw_Data6"/>
      <sheetName val="PROJECT_BRIEF6"/>
      <sheetName val="입찰내역_발주처_양식10"/>
      <sheetName val="입찰내역_발주처_제출용9"/>
      <sheetName val="입찰내역_내부용9"/>
      <sheetName val="직접공사비_본사용9"/>
      <sheetName val="공통가설_(R1)9"/>
      <sheetName val="현장기구조직표_9"/>
      <sheetName val="BOQ-Rev_38"/>
      <sheetName val="Cost_Summary8"/>
      <sheetName val="Site_Expenses8"/>
      <sheetName val="标准层玻璃幕墙3700_(350)8"/>
      <sheetName val="标准层玻璃幕墙4500_(350)8"/>
      <sheetName val="西南面包梁（1400x350）_8"/>
      <sheetName val="天井玻璃幕墙(电梯处_两侧)8"/>
      <sheetName val="Customize_Your_Invoice8"/>
      <sheetName val="PROJECT_BRIEF(EX_NEW)8"/>
      <sheetName val="Gia_vat_tu8"/>
      <sheetName val="Raw_Data8"/>
      <sheetName val="PROJECT_BRIEF8"/>
      <sheetName val="입찰내역_발주처_양식9"/>
      <sheetName val="입찰내역_발주처_제출용8"/>
      <sheetName val="입찰내역_내부용8"/>
      <sheetName val="직접공사비_본사용8"/>
      <sheetName val="공통가설_(R1)8"/>
      <sheetName val="현장기구조직표_8"/>
      <sheetName val="BOQ-Rev_37"/>
      <sheetName val="Cost_Summary7"/>
      <sheetName val="Site_Expenses7"/>
      <sheetName val="标准层玻璃幕墙3700_(350)7"/>
      <sheetName val="标准层玻璃幕墙4500_(350)7"/>
      <sheetName val="西南面包梁（1400x350）_7"/>
      <sheetName val="天井玻璃幕墙(电梯处_两侧)7"/>
      <sheetName val="Customize_Your_Invoice7"/>
      <sheetName val="PROJECT_BRIEF(EX_NEW)7"/>
      <sheetName val="Gia_vat_tu7"/>
      <sheetName val="Raw_Data7"/>
      <sheetName val="PROJECT_BRIEF7"/>
      <sheetName val="입찰내역_발주처_양식11"/>
      <sheetName val="입찰내역_발주처_제출용10"/>
      <sheetName val="입찰내역_내부용10"/>
      <sheetName val="직접공사비_본사용10"/>
      <sheetName val="공통가설_(R1)10"/>
      <sheetName val="현장기구조직표_10"/>
      <sheetName val="BOQ-Rev_39"/>
      <sheetName val="Cost_Summary9"/>
      <sheetName val="Site_Expenses9"/>
      <sheetName val="标准层玻璃幕墙3700_(350)9"/>
      <sheetName val="标准层玻璃幕墙4500_(350)9"/>
      <sheetName val="西南面包梁（1400x350）_9"/>
      <sheetName val="天井玻璃幕墙(电梯处_两侧)9"/>
      <sheetName val="Customize_Your_Invoice9"/>
      <sheetName val="PROJECT_BRIEF(EX_NEW)9"/>
      <sheetName val="Gia_vat_tu9"/>
      <sheetName val="Raw_Data9"/>
      <sheetName val="PROJECT_BRIEF9"/>
      <sheetName val="MOS"/>
      <sheetName val="Site,_Conc_&amp;_Thermal_Fdn_Lvl5"/>
      <sheetName val="Conc_Works_B3_-_T045"/>
      <sheetName val="Conc_Works_T05_-_T145"/>
      <sheetName val="Metal_Works5"/>
      <sheetName val="Conc_Works_B3_-_T04_(ok)5"/>
      <sheetName val="Plaster_B3-T665"/>
      <sheetName val="BMU_(PS)5"/>
      <sheetName val="Strl_Steel_(PS)5"/>
      <sheetName val="Strl_Steel5"/>
      <sheetName val="Glass_Type5"/>
      <sheetName val="SHORT_LIST3"/>
      <sheetName val="Rate_Analysis3"/>
      <sheetName val="Chiet_tinh_dz22"/>
      <sheetName val="Material_List_"/>
      <sheetName val="????_???_??5"/>
      <sheetName val="MAIN_Labour-Staff"/>
      <sheetName val="Room_Matrix"/>
      <sheetName val="PB-_1,3,5"/>
      <sheetName val="PB_-_2,4"/>
      <sheetName val="PB_-6"/>
      <sheetName val="RB_-_4"/>
      <sheetName val="RB_-_OR"/>
      <sheetName val="RB_-_UR"/>
      <sheetName val="F_-_Woodwork"/>
      <sheetName val="Day_work"/>
      <sheetName val="Status_List"/>
      <sheetName val="Sià6"/>
      <sheetName val="PROJECT_BRé¬e&amp;úwe&amp;"/>
      <sheetName val="___________"/>
      <sheetName val="Panels_(DWG)"/>
      <sheetName val="0_0_Reference"/>
      <sheetName val="_"/>
      <sheetName val="ML"/>
      <sheetName val="sc"/>
      <sheetName val="금액내역서"/>
      <sheetName val="PNTEXT"/>
      <sheetName val="Vendors"/>
      <sheetName val="Data Ref"/>
      <sheetName val="입찰내역_발주처_양식12"/>
      <sheetName val="입찰내역_발주처_제출용11"/>
      <sheetName val="입찰내역_내부용11"/>
      <sheetName val="직접공사비_본사용11"/>
      <sheetName val="공통가설_(R1)11"/>
      <sheetName val="현장기구조직표_11"/>
      <sheetName val="PROJECT_BRIEF10"/>
      <sheetName val="Gia_vat_tu10"/>
      <sheetName val="Raw_Data10"/>
      <sheetName val="标准层玻璃幕墙3700_(350)10"/>
      <sheetName val="标准层玻璃幕墙4500_(350)10"/>
      <sheetName val="西南面包梁（1400x350）_10"/>
      <sheetName val="天井玻璃幕墙(电梯处_两侧)10"/>
      <sheetName val="BOQ-Rev_310"/>
      <sheetName val="Cost_Summary10"/>
      <sheetName val="Site_Expenses10"/>
      <sheetName val="Customize_Your_Invoice10"/>
      <sheetName val="PROJECT_BRIEF(EX_NEW)10"/>
      <sheetName val="LPO Register"/>
      <sheetName val="SPT_vs_PHI"/>
      <sheetName val="Labor_abs-NMR"/>
      <sheetName val="final abstract"/>
      <sheetName val="입찰내역_발주처_양식13"/>
      <sheetName val="입찰내역_발주처_제출용12"/>
      <sheetName val="입찰내역_내부용12"/>
      <sheetName val="직접공사비_본사용12"/>
      <sheetName val="공통가설_(R1)12"/>
      <sheetName val="현장기구조직표_12"/>
      <sheetName val="BOQ-Rev_311"/>
      <sheetName val="Cost_Summary11"/>
      <sheetName val="Site_Expenses11"/>
      <sheetName val="标准层玻璃幕墙3700_(350)11"/>
      <sheetName val="标准层玻璃幕墙4500_(350)11"/>
      <sheetName val="西南面包梁（1400x350）_11"/>
      <sheetName val="天井玻璃幕墙(电梯处_两侧)11"/>
      <sheetName val="Customize_Your_Invoice11"/>
      <sheetName val="PROJECT_BRIEF(EX_NEW)11"/>
      <sheetName val="Gia_vat_tu11"/>
      <sheetName val="Raw_Data11"/>
      <sheetName val="PROJECT_BRIEF11"/>
      <sheetName val="Glass_Type6"/>
      <sheetName val="Site,_Conc_&amp;_Thermal_Fdn_Lvl6"/>
      <sheetName val="Conc_Works_B3_-_T046"/>
      <sheetName val="Conc_Works_T05_-_T146"/>
      <sheetName val="Metal_Works6"/>
      <sheetName val="Conc_Works_B3_-_T04_(ok)6"/>
      <sheetName val="Plaster_B3-T666"/>
      <sheetName val="BMU_(PS)6"/>
      <sheetName val="Strl_Steel_(PS)6"/>
      <sheetName val="Strl_Steel6"/>
      <sheetName val="SHORT_LIST4"/>
      <sheetName val="Rate_Analysis4"/>
      <sheetName val="MAIN_Labour-Staff1"/>
      <sheetName val="Material_List_1"/>
      <sheetName val="Room_Matrix1"/>
      <sheetName val="PB-_1,3,51"/>
      <sheetName val="PB_-_2,41"/>
      <sheetName val="PB_-61"/>
      <sheetName val="RB_-_41"/>
      <sheetName val="RB_-_OR1"/>
      <sheetName val="RB_-_UR1"/>
      <sheetName val="????_???_??6"/>
      <sheetName val="F_-_Woodwork1"/>
      <sheetName val="Chiet_tinh_dz221"/>
      <sheetName val="Day_work1"/>
      <sheetName val="Status_List1"/>
      <sheetName val="___________1"/>
      <sheetName val="SPT_vs_PHI1"/>
      <sheetName val="Panels_(DWG)1"/>
      <sheetName val="0_0_Reference1"/>
      <sheetName val="Labor_abs-NMR1"/>
      <sheetName val="cover_page"/>
      <sheetName val="입찰내역_발주처_양식15"/>
      <sheetName val="입찰내역_발주처_제출용14"/>
      <sheetName val="입찰내역_내부용14"/>
      <sheetName val="직접공사비_본사용14"/>
      <sheetName val="공통가설_(R1)14"/>
      <sheetName val="현장기구조직표_14"/>
      <sheetName val="BOQ-Rev_313"/>
      <sheetName val="Cost_Summary13"/>
      <sheetName val="Site_Expenses13"/>
      <sheetName val="标准层玻璃幕墙3700_(350)13"/>
      <sheetName val="标准层玻璃幕墙4500_(350)13"/>
      <sheetName val="西南面包梁（1400x350）_13"/>
      <sheetName val="天井玻璃幕墙(电梯处_两侧)13"/>
      <sheetName val="Customize_Your_Invoice13"/>
      <sheetName val="PROJECT_BRIEF(EX_NEW)13"/>
      <sheetName val="Gia_vat_tu13"/>
      <sheetName val="Raw_Data13"/>
      <sheetName val="PROJECT_BRIEF13"/>
      <sheetName val="Glass_Type8"/>
      <sheetName val="Site,_Conc_&amp;_Thermal_Fdn_Lvl8"/>
      <sheetName val="Conc_Works_B3_-_T048"/>
      <sheetName val="Conc_Works_T05_-_T148"/>
      <sheetName val="Metal_Works8"/>
      <sheetName val="Conc_Works_B3_-_T04_(ok)8"/>
      <sheetName val="Plaster_B3-T668"/>
      <sheetName val="BMU_(PS)8"/>
      <sheetName val="Strl_Steel_(PS)8"/>
      <sheetName val="Strl_Steel8"/>
      <sheetName val="SHORT_LIST6"/>
      <sheetName val="Rate_Analysis6"/>
      <sheetName val="MAIN_Labour-Staff3"/>
      <sheetName val="Material_List_3"/>
      <sheetName val="Room_Matrix3"/>
      <sheetName val="PB-_1,3,53"/>
      <sheetName val="PB_-_2,43"/>
      <sheetName val="PB_-63"/>
      <sheetName val="RB_-_43"/>
      <sheetName val="RB_-_OR3"/>
      <sheetName val="RB_-_UR3"/>
      <sheetName val="????_???_??8"/>
      <sheetName val="F_-_Woodwork3"/>
      <sheetName val="Chiet_tinh_dz223"/>
      <sheetName val="Day_work3"/>
      <sheetName val="Status_List3"/>
      <sheetName val="___________3"/>
      <sheetName val="SPT_vs_PHI3"/>
      <sheetName val="Panels_(DWG)3"/>
      <sheetName val="0_0_Reference3"/>
      <sheetName val="Labor_abs-NMR3"/>
      <sheetName val="cover_page2"/>
      <sheetName val="입찰내역_발주처_양식14"/>
      <sheetName val="입찰내역_발주처_제출용13"/>
      <sheetName val="입찰내역_내부용13"/>
      <sheetName val="직접공사비_본사용13"/>
      <sheetName val="공통가설_(R1)13"/>
      <sheetName val="현장기구조직표_13"/>
      <sheetName val="BOQ-Rev_312"/>
      <sheetName val="Cost_Summary12"/>
      <sheetName val="Site_Expenses12"/>
      <sheetName val="标准层玻璃幕墙3700_(350)12"/>
      <sheetName val="标准层玻璃幕墙4500_(350)12"/>
      <sheetName val="西南面包梁（1400x350）_12"/>
      <sheetName val="天井玻璃幕墙(电梯处_两侧)12"/>
      <sheetName val="Customize_Your_Invoice12"/>
      <sheetName val="PROJECT_BRIEF(EX_NEW)12"/>
      <sheetName val="Gia_vat_tu12"/>
      <sheetName val="Raw_Data12"/>
      <sheetName val="PROJECT_BRIEF12"/>
      <sheetName val="Glass_Type7"/>
      <sheetName val="Site,_Conc_&amp;_Thermal_Fdn_Lvl7"/>
      <sheetName val="Conc_Works_B3_-_T047"/>
      <sheetName val="Conc_Works_T05_-_T147"/>
      <sheetName val="Metal_Works7"/>
      <sheetName val="Conc_Works_B3_-_T04_(ok)7"/>
      <sheetName val="Plaster_B3-T667"/>
      <sheetName val="BMU_(PS)7"/>
      <sheetName val="Strl_Steel_(PS)7"/>
      <sheetName val="Strl_Steel7"/>
      <sheetName val="SHORT_LIST5"/>
      <sheetName val="Rate_Analysis5"/>
      <sheetName val="MAIN_Labour-Staff2"/>
      <sheetName val="Material_List_2"/>
      <sheetName val="Room_Matrix2"/>
      <sheetName val="PB-_1,3,52"/>
      <sheetName val="PB_-_2,42"/>
      <sheetName val="PB_-62"/>
      <sheetName val="RB_-_42"/>
      <sheetName val="RB_-_OR2"/>
      <sheetName val="RB_-_UR2"/>
      <sheetName val="????_???_??7"/>
      <sheetName val="F_-_Woodwork2"/>
      <sheetName val="Chiet_tinh_dz222"/>
      <sheetName val="Day_work2"/>
      <sheetName val="Status_List2"/>
      <sheetName val="___________2"/>
      <sheetName val="SPT_vs_PHI2"/>
      <sheetName val="Panels_(DWG)2"/>
      <sheetName val="0_0_Reference2"/>
      <sheetName val="Labor_abs-NMR2"/>
      <sheetName val="cover_page1"/>
      <sheetName val="입찰내역_발주처_양식18"/>
      <sheetName val="입찰내역_발주처_제출용17"/>
      <sheetName val="입찰내역_내부용17"/>
      <sheetName val="직접공사비_본사용17"/>
      <sheetName val="공통가설_(R1)17"/>
      <sheetName val="현장기구조직표_17"/>
      <sheetName val="BOQ-Rev_316"/>
      <sheetName val="Cost_Summary16"/>
      <sheetName val="Site_Expenses16"/>
      <sheetName val="标准层玻璃幕墙3700_(350)16"/>
      <sheetName val="标准层玻璃幕墙4500_(350)16"/>
      <sheetName val="西南面包梁（1400x350）_16"/>
      <sheetName val="天井玻璃幕墙(电梯处_两侧)16"/>
      <sheetName val="Customize_Your_Invoice16"/>
      <sheetName val="PROJECT_BRIEF(EX_NEW)16"/>
      <sheetName val="Gia_vat_tu16"/>
      <sheetName val="Raw_Data16"/>
      <sheetName val="PROJECT_BRIEF16"/>
      <sheetName val="Glass_Type11"/>
      <sheetName val="Site,_Conc_&amp;_Thermal_Fdn_Lvl11"/>
      <sheetName val="Conc_Works_B3_-_T0411"/>
      <sheetName val="Conc_Works_T05_-_T1411"/>
      <sheetName val="Metal_Works11"/>
      <sheetName val="Conc_Works_B3_-_T04_(ok)11"/>
      <sheetName val="Plaster_B3-T6611"/>
      <sheetName val="BMU_(PS)11"/>
      <sheetName val="Strl_Steel_(PS)11"/>
      <sheetName val="Strl_Steel11"/>
      <sheetName val="SHORT_LIST9"/>
      <sheetName val="Rate_Analysis9"/>
      <sheetName val="MAIN_Labour-Staff6"/>
      <sheetName val="Material_List_6"/>
      <sheetName val="Room_Matrix6"/>
      <sheetName val="PB-_1,3,56"/>
      <sheetName val="PB_-_2,46"/>
      <sheetName val="PB_-66"/>
      <sheetName val="RB_-_46"/>
      <sheetName val="RB_-_OR6"/>
      <sheetName val="RB_-_UR6"/>
      <sheetName val="????_???_??11"/>
      <sheetName val="F_-_Woodwork6"/>
      <sheetName val="Chiet_tinh_dz226"/>
      <sheetName val="Day_work6"/>
      <sheetName val="Status_List6"/>
      <sheetName val="___________6"/>
      <sheetName val="SPT_vs_PHI6"/>
      <sheetName val="Panels_(DWG)6"/>
      <sheetName val="0_0_Reference6"/>
      <sheetName val="Labor_abs-NMR6"/>
      <sheetName val="cover_page5"/>
      <sheetName val="입찰내역_발주처_양식16"/>
      <sheetName val="입찰내역_발주처_제출용15"/>
      <sheetName val="입찰내역_내부용15"/>
      <sheetName val="직접공사비_본사용15"/>
      <sheetName val="공통가설_(R1)15"/>
      <sheetName val="현장기구조직표_15"/>
      <sheetName val="BOQ-Rev_314"/>
      <sheetName val="Cost_Summary14"/>
      <sheetName val="Site_Expenses14"/>
      <sheetName val="标准层玻璃幕墙3700_(350)14"/>
      <sheetName val="标准层玻璃幕墙4500_(350)14"/>
      <sheetName val="西南面包梁（1400x350）_14"/>
      <sheetName val="天井玻璃幕墙(电梯处_两侧)14"/>
      <sheetName val="Customize_Your_Invoice14"/>
      <sheetName val="PROJECT_BRIEF(EX_NEW)14"/>
      <sheetName val="Gia_vat_tu14"/>
      <sheetName val="Raw_Data14"/>
      <sheetName val="PROJECT_BRIEF14"/>
      <sheetName val="Glass_Type9"/>
      <sheetName val="Site,_Conc_&amp;_Thermal_Fdn_Lvl9"/>
      <sheetName val="Conc_Works_B3_-_T049"/>
      <sheetName val="Conc_Works_T05_-_T149"/>
      <sheetName val="Metal_Works9"/>
      <sheetName val="Conc_Works_B3_-_T04_(ok)9"/>
      <sheetName val="Plaster_B3-T669"/>
      <sheetName val="BMU_(PS)9"/>
      <sheetName val="Strl_Steel_(PS)9"/>
      <sheetName val="Strl_Steel9"/>
      <sheetName val="SHORT_LIST7"/>
      <sheetName val="Rate_Analysis7"/>
      <sheetName val="MAIN_Labour-Staff4"/>
      <sheetName val="Material_List_4"/>
      <sheetName val="Room_Matrix4"/>
      <sheetName val="PB-_1,3,54"/>
      <sheetName val="PB_-_2,44"/>
      <sheetName val="PB_-64"/>
      <sheetName val="RB_-_44"/>
      <sheetName val="RB_-_OR4"/>
      <sheetName val="RB_-_UR4"/>
      <sheetName val="????_???_??9"/>
      <sheetName val="F_-_Woodwork4"/>
      <sheetName val="Chiet_tinh_dz224"/>
      <sheetName val="Day_work4"/>
      <sheetName val="Status_List4"/>
      <sheetName val="___________4"/>
      <sheetName val="SPT_vs_PHI4"/>
      <sheetName val="Panels_(DWG)4"/>
      <sheetName val="0_0_Reference4"/>
      <sheetName val="Labor_abs-NMR4"/>
      <sheetName val="cover_page3"/>
      <sheetName val="입찰내역_발주처_양식17"/>
      <sheetName val="입찰내역_발주처_제출용16"/>
      <sheetName val="입찰내역_내부용16"/>
      <sheetName val="직접공사비_본사용16"/>
      <sheetName val="공통가설_(R1)16"/>
      <sheetName val="현장기구조직표_16"/>
      <sheetName val="BOQ-Rev_315"/>
      <sheetName val="Cost_Summary15"/>
      <sheetName val="Site_Expenses15"/>
      <sheetName val="标准层玻璃幕墙3700_(350)15"/>
      <sheetName val="标准层玻璃幕墙4500_(350)15"/>
      <sheetName val="西南面包梁（1400x350）_15"/>
      <sheetName val="天井玻璃幕墙(电梯处_两侧)15"/>
      <sheetName val="Customize_Your_Invoice15"/>
      <sheetName val="PROJECT_BRIEF(EX_NEW)15"/>
      <sheetName val="Gia_vat_tu15"/>
      <sheetName val="Raw_Data15"/>
      <sheetName val="PROJECT_BRIEF15"/>
      <sheetName val="Glass_Type10"/>
      <sheetName val="Site,_Conc_&amp;_Thermal_Fdn_Lvl10"/>
      <sheetName val="Conc_Works_B3_-_T0410"/>
      <sheetName val="Conc_Works_T05_-_T1410"/>
      <sheetName val="Metal_Works10"/>
      <sheetName val="Conc_Works_B3_-_T04_(ok)10"/>
      <sheetName val="Plaster_B3-T6610"/>
      <sheetName val="BMU_(PS)10"/>
      <sheetName val="Strl_Steel_(PS)10"/>
      <sheetName val="Strl_Steel10"/>
      <sheetName val="SHORT_LIST8"/>
      <sheetName val="Rate_Analysis8"/>
      <sheetName val="MAIN_Labour-Staff5"/>
      <sheetName val="Material_List_5"/>
      <sheetName val="Room_Matrix5"/>
      <sheetName val="PB-_1,3,55"/>
      <sheetName val="PB_-_2,45"/>
      <sheetName val="PB_-65"/>
      <sheetName val="RB_-_45"/>
      <sheetName val="RB_-_OR5"/>
      <sheetName val="RB_-_UR5"/>
      <sheetName val="????_???_??10"/>
      <sheetName val="F_-_Woodwork5"/>
      <sheetName val="Chiet_tinh_dz225"/>
      <sheetName val="Day_work5"/>
      <sheetName val="Status_List5"/>
      <sheetName val="___________5"/>
      <sheetName val="SPT_vs_PHI5"/>
      <sheetName val="Panels_(DWG)5"/>
      <sheetName val="0_0_Reference5"/>
      <sheetName val="Labor_abs-NMR5"/>
      <sheetName val="cover_page4"/>
      <sheetName val="입찰내역_발주처_양식19"/>
      <sheetName val="입찰내역_발주처_제출용18"/>
      <sheetName val="입찰내역_내부용18"/>
      <sheetName val="직접공사비_본사용18"/>
      <sheetName val="공통가설_(R1)18"/>
      <sheetName val="현장기구조직표_18"/>
      <sheetName val="BOQ-Rev_317"/>
      <sheetName val="Cost_Summary17"/>
      <sheetName val="Site_Expenses17"/>
      <sheetName val="标准层玻璃幕墙3700_(350)17"/>
      <sheetName val="标准层玻璃幕墙4500_(350)17"/>
      <sheetName val="西南面包梁（1400x350）_17"/>
      <sheetName val="天井玻璃幕墙(电梯处_两侧)17"/>
      <sheetName val="Customize_Your_Invoice17"/>
      <sheetName val="PROJECT_BRIEF(EX_NEW)17"/>
      <sheetName val="Gia_vat_tu17"/>
      <sheetName val="Raw_Data17"/>
      <sheetName val="PROJECT_BRIEF17"/>
      <sheetName val="Glass_Type12"/>
      <sheetName val="Site,_Conc_&amp;_Thermal_Fdn_Lvl12"/>
      <sheetName val="Conc_Works_B3_-_T0412"/>
      <sheetName val="Conc_Works_T05_-_T1412"/>
      <sheetName val="Metal_Works12"/>
      <sheetName val="Conc_Works_B3_-_T04_(ok)12"/>
      <sheetName val="Plaster_B3-T6612"/>
      <sheetName val="BMU_(PS)12"/>
      <sheetName val="Strl_Steel_(PS)12"/>
      <sheetName val="Strl_Steel12"/>
      <sheetName val="SHORT_LIST10"/>
      <sheetName val="Rate_Analysis10"/>
      <sheetName val="MAIN_Labour-Staff7"/>
      <sheetName val="Material_List_7"/>
      <sheetName val="Room_Matrix7"/>
      <sheetName val="PB-_1,3,57"/>
      <sheetName val="PB_-_2,47"/>
      <sheetName val="PB_-67"/>
      <sheetName val="RB_-_47"/>
      <sheetName val="RB_-_OR7"/>
      <sheetName val="RB_-_UR7"/>
      <sheetName val="????_???_??12"/>
      <sheetName val="F_-_Woodwork7"/>
      <sheetName val="Chiet_tinh_dz227"/>
      <sheetName val="Day_work7"/>
      <sheetName val="Status_List7"/>
      <sheetName val="___________7"/>
      <sheetName val="SPT_vs_PHI7"/>
      <sheetName val="Panels_(DWG)7"/>
      <sheetName val="0_0_Reference7"/>
      <sheetName val="Labor_abs-NMR7"/>
      <sheetName val="cover_page6"/>
      <sheetName val="입찰내역_발주처_양식20"/>
      <sheetName val="입찰내역_발주처_제출용19"/>
      <sheetName val="입찰내역_내부용19"/>
      <sheetName val="직접공사비_본사용19"/>
      <sheetName val="공통가설_(R1)19"/>
      <sheetName val="현장기구조직표_19"/>
      <sheetName val="BOQ-Rev_318"/>
      <sheetName val="Cost_Summary18"/>
      <sheetName val="Site_Expenses18"/>
      <sheetName val="标准层玻璃幕墙3700_(350)18"/>
      <sheetName val="标准层玻璃幕墙4500_(350)18"/>
      <sheetName val="西南面包梁（1400x350）_18"/>
      <sheetName val="天井玻璃幕墙(电梯处_两侧)18"/>
      <sheetName val="Customize_Your_Invoice18"/>
      <sheetName val="PROJECT_BRIEF(EX_NEW)18"/>
      <sheetName val="Gia_vat_tu18"/>
      <sheetName val="Raw_Data18"/>
      <sheetName val="PROJECT_BRIEF18"/>
      <sheetName val="Glass_Type13"/>
      <sheetName val="Site,_Conc_&amp;_Thermal_Fdn_Lvl13"/>
      <sheetName val="Conc_Works_B3_-_T0413"/>
      <sheetName val="Conc_Works_T05_-_T1413"/>
      <sheetName val="Metal_Works13"/>
      <sheetName val="Conc_Works_B3_-_T04_(ok)13"/>
      <sheetName val="Plaster_B3-T6613"/>
      <sheetName val="BMU_(PS)13"/>
      <sheetName val="Strl_Steel_(PS)13"/>
      <sheetName val="Strl_Steel13"/>
      <sheetName val="SHORT_LIST11"/>
      <sheetName val="Rate_Analysis11"/>
      <sheetName val="MAIN_Labour-Staff8"/>
      <sheetName val="Material_List_8"/>
      <sheetName val="Room_Matrix8"/>
      <sheetName val="PB-_1,3,58"/>
      <sheetName val="PB_-_2,48"/>
      <sheetName val="PB_-68"/>
      <sheetName val="RB_-_48"/>
      <sheetName val="RB_-_OR8"/>
      <sheetName val="RB_-_UR8"/>
      <sheetName val="????_???_??13"/>
      <sheetName val="F_-_Woodwork8"/>
      <sheetName val="Chiet_tinh_dz228"/>
      <sheetName val="Day_work8"/>
      <sheetName val="Status_List8"/>
      <sheetName val="___________8"/>
      <sheetName val="SPT_vs_PHI8"/>
      <sheetName val="Panels_(DWG)8"/>
      <sheetName val="0_0_Reference8"/>
      <sheetName val="Labor_abs-NMR8"/>
      <sheetName val="cover_page7"/>
      <sheetName val="입찰내역_발주처_양식21"/>
      <sheetName val="입찰내역_발주처_제출용20"/>
      <sheetName val="입찰내역_내부용20"/>
      <sheetName val="직접공사비_본사용20"/>
      <sheetName val="공통가설_(R1)20"/>
      <sheetName val="현장기구조직표_20"/>
      <sheetName val="BOQ-Rev_319"/>
      <sheetName val="Cost_Summary19"/>
      <sheetName val="Site_Expenses19"/>
      <sheetName val="标准层玻璃幕墙3700_(350)19"/>
      <sheetName val="标准层玻璃幕墙4500_(350)19"/>
      <sheetName val="西南面包梁（1400x350）_19"/>
      <sheetName val="天井玻璃幕墙(电梯处_两侧)19"/>
      <sheetName val="Customize_Your_Invoice19"/>
      <sheetName val="PROJECT_BRIEF(EX_NEW)19"/>
      <sheetName val="Gia_vat_tu19"/>
      <sheetName val="Raw_Data19"/>
      <sheetName val="PROJECT_BRIEF19"/>
      <sheetName val="Glass_Type14"/>
      <sheetName val="Site,_Conc_&amp;_Thermal_Fdn_Lvl14"/>
      <sheetName val="Conc_Works_B3_-_T0414"/>
      <sheetName val="Conc_Works_T05_-_T1414"/>
      <sheetName val="Metal_Works14"/>
      <sheetName val="Conc_Works_B3_-_T04_(ok)14"/>
      <sheetName val="Plaster_B3-T6614"/>
      <sheetName val="BMU_(PS)14"/>
      <sheetName val="Strl_Steel_(PS)14"/>
      <sheetName val="Strl_Steel14"/>
      <sheetName val="SHORT_LIST12"/>
      <sheetName val="Rate_Analysis12"/>
      <sheetName val="MAIN_Labour-Staff9"/>
      <sheetName val="Material_List_9"/>
      <sheetName val="Room_Matrix9"/>
      <sheetName val="PB-_1,3,59"/>
      <sheetName val="PB_-_2,49"/>
      <sheetName val="PB_-69"/>
      <sheetName val="RB_-_49"/>
      <sheetName val="RB_-_OR9"/>
      <sheetName val="RB_-_UR9"/>
      <sheetName val="????_???_??14"/>
      <sheetName val="F_-_Woodwork9"/>
      <sheetName val="Chiet_tinh_dz229"/>
      <sheetName val="Day_work9"/>
      <sheetName val="Status_List9"/>
      <sheetName val="___________9"/>
      <sheetName val="SPT_vs_PHI9"/>
      <sheetName val="Panels_(DWG)9"/>
      <sheetName val="0_0_Reference9"/>
      <sheetName val="Labor_abs-NMR9"/>
      <sheetName val="cover_page8"/>
      <sheetName val="입찰내역_발주처_양식22"/>
      <sheetName val="입찰내역_발주처_제출용21"/>
      <sheetName val="입찰내역_내부용21"/>
      <sheetName val="직접공사비_본사용21"/>
      <sheetName val="공통가설_(R1)21"/>
      <sheetName val="현장기구조직표_21"/>
      <sheetName val="BOQ-Rev_320"/>
      <sheetName val="Cost_Summary20"/>
      <sheetName val="Site_Expenses20"/>
      <sheetName val="标准层玻璃幕墙3700_(350)20"/>
      <sheetName val="标准层玻璃幕墙4500_(350)20"/>
      <sheetName val="西南面包梁（1400x350）_20"/>
      <sheetName val="天井玻璃幕墙(电梯处_两侧)20"/>
      <sheetName val="Customize_Your_Invoice20"/>
      <sheetName val="PROJECT_BRIEF(EX_NEW)20"/>
      <sheetName val="Gia_vat_tu20"/>
      <sheetName val="Raw_Data20"/>
      <sheetName val="PROJECT_BRIEF20"/>
      <sheetName val="Glass_Type15"/>
      <sheetName val="Site,_Conc_&amp;_Thermal_Fdn_Lvl15"/>
      <sheetName val="Conc_Works_B3_-_T0415"/>
      <sheetName val="Conc_Works_T05_-_T1415"/>
      <sheetName val="Metal_Works15"/>
      <sheetName val="Conc_Works_B3_-_T04_(ok)15"/>
      <sheetName val="Plaster_B3-T6615"/>
      <sheetName val="BMU_(PS)15"/>
      <sheetName val="Strl_Steel_(PS)15"/>
      <sheetName val="Strl_Steel15"/>
      <sheetName val="SHORT_LIST13"/>
      <sheetName val="Rate_Analysis13"/>
      <sheetName val="MAIN_Labour-Staff10"/>
      <sheetName val="Material_List_10"/>
      <sheetName val="Room_Matrix10"/>
      <sheetName val="PB-_1,3,510"/>
      <sheetName val="PB_-_2,410"/>
      <sheetName val="PB_-610"/>
      <sheetName val="RB_-_410"/>
      <sheetName val="RB_-_OR10"/>
      <sheetName val="RB_-_UR10"/>
      <sheetName val="????_???_??15"/>
      <sheetName val="F_-_Woodwork10"/>
      <sheetName val="Chiet_tinh_dz2210"/>
      <sheetName val="Day_work10"/>
      <sheetName val="Status_List10"/>
      <sheetName val="___________10"/>
      <sheetName val="SPT_vs_PHI10"/>
      <sheetName val="Panels_(DWG)10"/>
      <sheetName val="0_0_Reference10"/>
      <sheetName val="Labor_abs-NMR10"/>
      <sheetName val="cover_page9"/>
      <sheetName val="입찰내역_발주처_양식23"/>
      <sheetName val="입찰내역_발주처_제출용22"/>
      <sheetName val="입찰내역_내부용22"/>
      <sheetName val="직접공사비_본사용22"/>
      <sheetName val="공통가설_(R1)22"/>
      <sheetName val="현장기구조직표_22"/>
      <sheetName val="BOQ-Rev_321"/>
      <sheetName val="Cost_Summary21"/>
      <sheetName val="Site_Expenses21"/>
      <sheetName val="标准层玻璃幕墙3700_(350)21"/>
      <sheetName val="标准层玻璃幕墙4500_(350)21"/>
      <sheetName val="西南面包梁（1400x350）_21"/>
      <sheetName val="天井玻璃幕墙(电梯处_两侧)21"/>
      <sheetName val="Customize_Your_Invoice21"/>
      <sheetName val="PROJECT_BRIEF(EX_NEW)21"/>
      <sheetName val="Gia_vat_tu21"/>
      <sheetName val="Raw_Data21"/>
      <sheetName val="PROJECT_BRIEF21"/>
      <sheetName val="Glass_Type16"/>
      <sheetName val="Site,_Conc_&amp;_Thermal_Fdn_Lvl16"/>
      <sheetName val="Conc_Works_B3_-_T0416"/>
      <sheetName val="Conc_Works_T05_-_T1416"/>
      <sheetName val="Metal_Works16"/>
      <sheetName val="Conc_Works_B3_-_T04_(ok)16"/>
      <sheetName val="Plaster_B3-T6616"/>
      <sheetName val="BMU_(PS)16"/>
      <sheetName val="Strl_Steel_(PS)16"/>
      <sheetName val="Strl_Steel16"/>
      <sheetName val="SHORT_LIST14"/>
      <sheetName val="Rate_Analysis14"/>
      <sheetName val="MAIN_Labour-Staff11"/>
      <sheetName val="Material_List_11"/>
      <sheetName val="Room_Matrix11"/>
      <sheetName val="PB-_1,3,511"/>
      <sheetName val="PB_-_2,411"/>
      <sheetName val="PB_-611"/>
      <sheetName val="RB_-_411"/>
      <sheetName val="RB_-_OR11"/>
      <sheetName val="RB_-_UR11"/>
      <sheetName val="????_???_??16"/>
      <sheetName val="F_-_Woodwork11"/>
      <sheetName val="Chiet_tinh_dz2211"/>
      <sheetName val="Day_work11"/>
      <sheetName val="Status_List11"/>
      <sheetName val="___________11"/>
      <sheetName val="SPT_vs_PHI11"/>
      <sheetName val="Panels_(DWG)11"/>
      <sheetName val="0_0_Reference11"/>
      <sheetName val="Labor_abs-NMR11"/>
      <sheetName val="cover_page10"/>
      <sheetName val="Common Data"/>
      <sheetName val="입찰내역_발주처_양식31"/>
      <sheetName val="입찰내역_발주처_제출용30"/>
      <sheetName val="입찰내역_내부용30"/>
      <sheetName val="직접공사비_본사용30"/>
      <sheetName val="공통가설_(R1)30"/>
      <sheetName val="현장기구조직표_30"/>
      <sheetName val="BOQ-Rev_329"/>
      <sheetName val="Cost_Summary29"/>
      <sheetName val="Site_Expenses29"/>
      <sheetName val="标准层玻璃幕墙3700_(350)29"/>
      <sheetName val="标准层玻璃幕墙4500_(350)29"/>
      <sheetName val="西南面包梁（1400x350）_29"/>
      <sheetName val="天井玻璃幕墙(电梯处_两侧)29"/>
      <sheetName val="Customize_Your_Invoice29"/>
      <sheetName val="PROJECT_BRIEF(EX_NEW)29"/>
      <sheetName val="Gia_vat_tu29"/>
      <sheetName val="Raw_Data29"/>
      <sheetName val="PROJECT_BRIEF29"/>
      <sheetName val="Glass_Type24"/>
      <sheetName val="Site,_Conc_&amp;_Thermal_Fdn_Lvl24"/>
      <sheetName val="Conc_Works_B3_-_T0424"/>
      <sheetName val="Conc_Works_T05_-_T1424"/>
      <sheetName val="Metal_Works24"/>
      <sheetName val="Conc_Works_B3_-_T04_(ok)24"/>
      <sheetName val="Plaster_B3-T6624"/>
      <sheetName val="BMU_(PS)24"/>
      <sheetName val="Strl_Steel_(PS)24"/>
      <sheetName val="Strl_Steel24"/>
      <sheetName val="SHORT_LIST22"/>
      <sheetName val="Rate_Analysis22"/>
      <sheetName val="MAIN_Labour-Staff19"/>
      <sheetName val="Material_List_19"/>
      <sheetName val="Room_Matrix19"/>
      <sheetName val="PB-_1,3,519"/>
      <sheetName val="PB_-_2,419"/>
      <sheetName val="PB_-619"/>
      <sheetName val="RB_-_419"/>
      <sheetName val="RB_-_OR19"/>
      <sheetName val="RB_-_UR19"/>
      <sheetName val="????_???_??24"/>
      <sheetName val="F_-_Woodwork19"/>
      <sheetName val="Chiet_tinh_dz2219"/>
      <sheetName val="Day_work19"/>
      <sheetName val="Status_List19"/>
      <sheetName val="___________19"/>
      <sheetName val="SPT_vs_PHI19"/>
      <sheetName val="Panels_(DWG)19"/>
      <sheetName val="0_0_Reference19"/>
      <sheetName val="Labor_abs-NMR19"/>
      <sheetName val="cover_page18"/>
      <sheetName val="DVM_Sizing_Calculator-_10_ips_7"/>
      <sheetName val="Data_Ref7"/>
      <sheetName val="Gen_Req_7"/>
      <sheetName val="LPO_Register7"/>
      <sheetName val="입찰내역_발주처_양식27"/>
      <sheetName val="입찰내역_발주처_제출용26"/>
      <sheetName val="입찰내역_내부용26"/>
      <sheetName val="직접공사비_본사용26"/>
      <sheetName val="공통가설_(R1)26"/>
      <sheetName val="현장기구조직표_26"/>
      <sheetName val="BOQ-Rev_325"/>
      <sheetName val="Cost_Summary25"/>
      <sheetName val="Site_Expenses25"/>
      <sheetName val="标准层玻璃幕墙3700_(350)25"/>
      <sheetName val="标准层玻璃幕墙4500_(350)25"/>
      <sheetName val="西南面包梁（1400x350）_25"/>
      <sheetName val="天井玻璃幕墙(电梯处_两侧)25"/>
      <sheetName val="Customize_Your_Invoice25"/>
      <sheetName val="PROJECT_BRIEF(EX_NEW)25"/>
      <sheetName val="Gia_vat_tu25"/>
      <sheetName val="Raw_Data25"/>
      <sheetName val="PROJECT_BRIEF25"/>
      <sheetName val="Glass_Type20"/>
      <sheetName val="Site,_Conc_&amp;_Thermal_Fdn_Lvl20"/>
      <sheetName val="Conc_Works_B3_-_T0420"/>
      <sheetName val="Conc_Works_T05_-_T1420"/>
      <sheetName val="Metal_Works20"/>
      <sheetName val="Conc_Works_B3_-_T04_(ok)20"/>
      <sheetName val="Plaster_B3-T6620"/>
      <sheetName val="BMU_(PS)20"/>
      <sheetName val="Strl_Steel_(PS)20"/>
      <sheetName val="Strl_Steel20"/>
      <sheetName val="SHORT_LIST18"/>
      <sheetName val="Rate_Analysis18"/>
      <sheetName val="MAIN_Labour-Staff15"/>
      <sheetName val="Material_List_15"/>
      <sheetName val="Room_Matrix15"/>
      <sheetName val="PB-_1,3,515"/>
      <sheetName val="PB_-_2,415"/>
      <sheetName val="PB_-615"/>
      <sheetName val="RB_-_415"/>
      <sheetName val="RB_-_OR15"/>
      <sheetName val="RB_-_UR15"/>
      <sheetName val="????_???_??20"/>
      <sheetName val="F_-_Woodwork15"/>
      <sheetName val="Chiet_tinh_dz2215"/>
      <sheetName val="Day_work15"/>
      <sheetName val="Status_List15"/>
      <sheetName val="___________15"/>
      <sheetName val="SPT_vs_PHI15"/>
      <sheetName val="Panels_(DWG)15"/>
      <sheetName val="0_0_Reference15"/>
      <sheetName val="Labor_abs-NMR15"/>
      <sheetName val="cover_page14"/>
      <sheetName val="DVM_Sizing_Calculator-_10_ips_3"/>
      <sheetName val="Data_Ref3"/>
      <sheetName val="Gen_Req_3"/>
      <sheetName val="LPO_Register3"/>
      <sheetName val="입찰내역_발주처_양식24"/>
      <sheetName val="입찰내역_발주처_제출용23"/>
      <sheetName val="입찰내역_내부용23"/>
      <sheetName val="직접공사비_본사용23"/>
      <sheetName val="공통가설_(R1)23"/>
      <sheetName val="현장기구조직표_23"/>
      <sheetName val="BOQ-Rev_322"/>
      <sheetName val="Cost_Summary22"/>
      <sheetName val="Site_Expenses22"/>
      <sheetName val="标准层玻璃幕墙3700_(350)22"/>
      <sheetName val="标准层玻璃幕墙4500_(350)22"/>
      <sheetName val="西南面包梁（1400x350）_22"/>
      <sheetName val="天井玻璃幕墙(电梯处_两侧)22"/>
      <sheetName val="Customize_Your_Invoice22"/>
      <sheetName val="PROJECT_BRIEF(EX_NEW)22"/>
      <sheetName val="Gia_vat_tu22"/>
      <sheetName val="Raw_Data22"/>
      <sheetName val="PROJECT_BRIEF22"/>
      <sheetName val="Glass_Type17"/>
      <sheetName val="Site,_Conc_&amp;_Thermal_Fdn_Lvl17"/>
      <sheetName val="Conc_Works_B3_-_T0417"/>
      <sheetName val="Conc_Works_T05_-_T1417"/>
      <sheetName val="Metal_Works17"/>
      <sheetName val="Conc_Works_B3_-_T04_(ok)17"/>
      <sheetName val="Plaster_B3-T6617"/>
      <sheetName val="BMU_(PS)17"/>
      <sheetName val="Strl_Steel_(PS)17"/>
      <sheetName val="Strl_Steel17"/>
      <sheetName val="SHORT_LIST15"/>
      <sheetName val="Rate_Analysis15"/>
      <sheetName val="MAIN_Labour-Staff12"/>
      <sheetName val="Material_List_12"/>
      <sheetName val="Room_Matrix12"/>
      <sheetName val="PB-_1,3,512"/>
      <sheetName val="PB_-_2,412"/>
      <sheetName val="PB_-612"/>
      <sheetName val="RB_-_412"/>
      <sheetName val="RB_-_OR12"/>
      <sheetName val="RB_-_UR12"/>
      <sheetName val="????_???_??17"/>
      <sheetName val="F_-_Woodwork12"/>
      <sheetName val="Chiet_tinh_dz2212"/>
      <sheetName val="Day_work12"/>
      <sheetName val="Status_List12"/>
      <sheetName val="___________12"/>
      <sheetName val="SPT_vs_PHI12"/>
      <sheetName val="Panels_(DWG)12"/>
      <sheetName val="0_0_Reference12"/>
      <sheetName val="Labor_abs-NMR12"/>
      <sheetName val="cover_page11"/>
      <sheetName val="DVM_Sizing_Calculator-_10_ips_"/>
      <sheetName val="Data_Ref"/>
      <sheetName val="Gen_Req_"/>
      <sheetName val="LPO_Register"/>
      <sheetName val="입찰내역_발주처_양식25"/>
      <sheetName val="입찰내역_발주처_제출용24"/>
      <sheetName val="입찰내역_내부용24"/>
      <sheetName val="직접공사비_본사용24"/>
      <sheetName val="공통가설_(R1)24"/>
      <sheetName val="현장기구조직표_24"/>
      <sheetName val="BOQ-Rev_323"/>
      <sheetName val="Cost_Summary23"/>
      <sheetName val="Site_Expenses23"/>
      <sheetName val="标准层玻璃幕墙3700_(350)23"/>
      <sheetName val="标准层玻璃幕墙4500_(350)23"/>
      <sheetName val="西南面包梁（1400x350）_23"/>
      <sheetName val="天井玻璃幕墙(电梯处_两侧)23"/>
      <sheetName val="Customize_Your_Invoice23"/>
      <sheetName val="PROJECT_BRIEF(EX_NEW)23"/>
      <sheetName val="Gia_vat_tu23"/>
      <sheetName val="Raw_Data23"/>
      <sheetName val="PROJECT_BRIEF23"/>
      <sheetName val="Glass_Type18"/>
      <sheetName val="Site,_Conc_&amp;_Thermal_Fdn_Lvl18"/>
      <sheetName val="Conc_Works_B3_-_T0418"/>
      <sheetName val="Conc_Works_T05_-_T1418"/>
      <sheetName val="Metal_Works18"/>
      <sheetName val="Conc_Works_B3_-_T04_(ok)18"/>
      <sheetName val="Plaster_B3-T6618"/>
      <sheetName val="BMU_(PS)18"/>
      <sheetName val="Strl_Steel_(PS)18"/>
      <sheetName val="Strl_Steel18"/>
      <sheetName val="SHORT_LIST16"/>
      <sheetName val="Rate_Analysis16"/>
      <sheetName val="MAIN_Labour-Staff13"/>
      <sheetName val="Material_List_13"/>
      <sheetName val="Room_Matrix13"/>
      <sheetName val="PB-_1,3,513"/>
      <sheetName val="PB_-_2,413"/>
      <sheetName val="PB_-613"/>
      <sheetName val="RB_-_413"/>
      <sheetName val="RB_-_OR13"/>
      <sheetName val="RB_-_UR13"/>
      <sheetName val="????_???_??18"/>
      <sheetName val="F_-_Woodwork13"/>
      <sheetName val="Chiet_tinh_dz2213"/>
      <sheetName val="Day_work13"/>
      <sheetName val="Status_List13"/>
      <sheetName val="___________13"/>
      <sheetName val="SPT_vs_PHI13"/>
      <sheetName val="Panels_(DWG)13"/>
      <sheetName val="0_0_Reference13"/>
      <sheetName val="Labor_abs-NMR13"/>
      <sheetName val="cover_page12"/>
      <sheetName val="DVM_Sizing_Calculator-_10_ips_1"/>
      <sheetName val="Data_Ref1"/>
      <sheetName val="Gen_Req_1"/>
      <sheetName val="LPO_Register1"/>
      <sheetName val="입찰내역_발주처_양식26"/>
      <sheetName val="입찰내역_발주처_제출용25"/>
      <sheetName val="입찰내역_내부용25"/>
      <sheetName val="직접공사비_본사용25"/>
      <sheetName val="공통가설_(R1)25"/>
      <sheetName val="현장기구조직표_25"/>
      <sheetName val="BOQ-Rev_324"/>
      <sheetName val="Cost_Summary24"/>
      <sheetName val="Site_Expenses24"/>
      <sheetName val="标准层玻璃幕墙3700_(350)24"/>
      <sheetName val="标准层玻璃幕墙4500_(350)24"/>
      <sheetName val="西南面包梁（1400x350）_24"/>
      <sheetName val="天井玻璃幕墙(电梯处_两侧)24"/>
      <sheetName val="Customize_Your_Invoice24"/>
      <sheetName val="PROJECT_BRIEF(EX_NEW)24"/>
      <sheetName val="Gia_vat_tu24"/>
      <sheetName val="Raw_Data24"/>
      <sheetName val="PROJECT_BRIEF24"/>
      <sheetName val="Glass_Type19"/>
      <sheetName val="Site,_Conc_&amp;_Thermal_Fdn_Lvl19"/>
      <sheetName val="Conc_Works_B3_-_T0419"/>
      <sheetName val="Conc_Works_T05_-_T1419"/>
      <sheetName val="Metal_Works19"/>
      <sheetName val="Conc_Works_B3_-_T04_(ok)19"/>
      <sheetName val="Plaster_B3-T6619"/>
      <sheetName val="BMU_(PS)19"/>
      <sheetName val="Strl_Steel_(PS)19"/>
      <sheetName val="Strl_Steel19"/>
      <sheetName val="SHORT_LIST17"/>
      <sheetName val="Rate_Analysis17"/>
      <sheetName val="MAIN_Labour-Staff14"/>
      <sheetName val="Material_List_14"/>
      <sheetName val="Room_Matrix14"/>
      <sheetName val="PB-_1,3,514"/>
      <sheetName val="PB_-_2,414"/>
      <sheetName val="PB_-614"/>
      <sheetName val="RB_-_414"/>
      <sheetName val="RB_-_OR14"/>
      <sheetName val="RB_-_UR14"/>
      <sheetName val="????_???_??19"/>
      <sheetName val="F_-_Woodwork14"/>
      <sheetName val="Chiet_tinh_dz2214"/>
      <sheetName val="Day_work14"/>
      <sheetName val="Status_List14"/>
      <sheetName val="___________14"/>
      <sheetName val="SPT_vs_PHI14"/>
      <sheetName val="Panels_(DWG)14"/>
      <sheetName val="0_0_Reference14"/>
      <sheetName val="Labor_abs-NMR14"/>
      <sheetName val="cover_page13"/>
      <sheetName val="DVM_Sizing_Calculator-_10_ips_2"/>
      <sheetName val="Data_Ref2"/>
      <sheetName val="Gen_Req_2"/>
      <sheetName val="LPO_Register2"/>
      <sheetName val="입찰내역_발주처_양식30"/>
      <sheetName val="입찰내역_발주처_제출용29"/>
      <sheetName val="입찰내역_내부용29"/>
      <sheetName val="직접공사비_본사용29"/>
      <sheetName val="공통가설_(R1)29"/>
      <sheetName val="현장기구조직표_29"/>
      <sheetName val="BOQ-Rev_328"/>
      <sheetName val="Cost_Summary28"/>
      <sheetName val="Site_Expenses28"/>
      <sheetName val="标准层玻璃幕墙3700_(350)28"/>
      <sheetName val="标准层玻璃幕墙4500_(350)28"/>
      <sheetName val="西南面包梁（1400x350）_28"/>
      <sheetName val="天井玻璃幕墙(电梯处_两侧)28"/>
      <sheetName val="Customize_Your_Invoice28"/>
      <sheetName val="PROJECT_BRIEF(EX_NEW)28"/>
      <sheetName val="Gia_vat_tu28"/>
      <sheetName val="Raw_Data28"/>
      <sheetName val="PROJECT_BRIEF28"/>
      <sheetName val="Glass_Type23"/>
      <sheetName val="Site,_Conc_&amp;_Thermal_Fdn_Lvl23"/>
      <sheetName val="Conc_Works_B3_-_T0423"/>
      <sheetName val="Conc_Works_T05_-_T1423"/>
      <sheetName val="Metal_Works23"/>
      <sheetName val="Conc_Works_B3_-_T04_(ok)23"/>
      <sheetName val="Plaster_B3-T6623"/>
      <sheetName val="BMU_(PS)23"/>
      <sheetName val="Strl_Steel_(PS)23"/>
      <sheetName val="Strl_Steel23"/>
      <sheetName val="SHORT_LIST21"/>
      <sheetName val="Rate_Analysis21"/>
      <sheetName val="MAIN_Labour-Staff18"/>
      <sheetName val="Material_List_18"/>
      <sheetName val="Room_Matrix18"/>
      <sheetName val="PB-_1,3,518"/>
      <sheetName val="PB_-_2,418"/>
      <sheetName val="PB_-618"/>
      <sheetName val="RB_-_418"/>
      <sheetName val="RB_-_OR18"/>
      <sheetName val="RB_-_UR18"/>
      <sheetName val="????_???_??23"/>
      <sheetName val="F_-_Woodwork18"/>
      <sheetName val="Chiet_tinh_dz2218"/>
      <sheetName val="Day_work18"/>
      <sheetName val="Status_List18"/>
      <sheetName val="___________18"/>
      <sheetName val="SPT_vs_PHI18"/>
      <sheetName val="Panels_(DWG)18"/>
      <sheetName val="0_0_Reference18"/>
      <sheetName val="Labor_abs-NMR18"/>
      <sheetName val="cover_page17"/>
      <sheetName val="DVM_Sizing_Calculator-_10_ips_6"/>
      <sheetName val="Data_Ref6"/>
      <sheetName val="Gen_Req_6"/>
      <sheetName val="LPO_Register6"/>
      <sheetName val="입찰내역_발주처_양식28"/>
      <sheetName val="입찰내역_발주처_제출용27"/>
      <sheetName val="입찰내역_내부용27"/>
      <sheetName val="직접공사비_본사용27"/>
      <sheetName val="공통가설_(R1)27"/>
      <sheetName val="현장기구조직표_27"/>
      <sheetName val="BOQ-Rev_326"/>
      <sheetName val="Cost_Summary26"/>
      <sheetName val="Site_Expenses26"/>
      <sheetName val="标准层玻璃幕墙3700_(350)26"/>
      <sheetName val="标准层玻璃幕墙4500_(350)26"/>
      <sheetName val="西南面包梁（1400x350）_26"/>
      <sheetName val="天井玻璃幕墙(电梯处_两侧)26"/>
      <sheetName val="Customize_Your_Invoice26"/>
      <sheetName val="PROJECT_BRIEF(EX_NEW)26"/>
      <sheetName val="Gia_vat_tu26"/>
      <sheetName val="Raw_Data26"/>
      <sheetName val="PROJECT_BRIEF26"/>
      <sheetName val="Glass_Type21"/>
      <sheetName val="Site,_Conc_&amp;_Thermal_Fdn_Lvl21"/>
      <sheetName val="Conc_Works_B3_-_T0421"/>
      <sheetName val="Conc_Works_T05_-_T1421"/>
      <sheetName val="Metal_Works21"/>
      <sheetName val="Conc_Works_B3_-_T04_(ok)21"/>
      <sheetName val="Plaster_B3-T6621"/>
      <sheetName val="BMU_(PS)21"/>
      <sheetName val="Strl_Steel_(PS)21"/>
      <sheetName val="Strl_Steel21"/>
      <sheetName val="SHORT_LIST19"/>
      <sheetName val="Rate_Analysis19"/>
      <sheetName val="MAIN_Labour-Staff16"/>
      <sheetName val="Material_List_16"/>
      <sheetName val="Room_Matrix16"/>
      <sheetName val="PB-_1,3,516"/>
      <sheetName val="PB_-_2,416"/>
      <sheetName val="PB_-616"/>
      <sheetName val="RB_-_416"/>
      <sheetName val="RB_-_OR16"/>
      <sheetName val="RB_-_UR16"/>
      <sheetName val="????_???_??21"/>
      <sheetName val="F_-_Woodwork16"/>
      <sheetName val="Chiet_tinh_dz2216"/>
      <sheetName val="Day_work16"/>
      <sheetName val="Status_List16"/>
      <sheetName val="___________16"/>
      <sheetName val="SPT_vs_PHI16"/>
      <sheetName val="Panels_(DWG)16"/>
      <sheetName val="0_0_Reference16"/>
      <sheetName val="Labor_abs-NMR16"/>
      <sheetName val="cover_page15"/>
      <sheetName val="DVM_Sizing_Calculator-_10_ips_4"/>
      <sheetName val="Data_Ref4"/>
      <sheetName val="Gen_Req_4"/>
      <sheetName val="LPO_Register4"/>
      <sheetName val="입찰내역_발주처_양식29"/>
      <sheetName val="입찰내역_발주처_제출용28"/>
      <sheetName val="입찰내역_내부용28"/>
      <sheetName val="직접공사비_본사용28"/>
      <sheetName val="공통가설_(R1)28"/>
      <sheetName val="현장기구조직표_28"/>
      <sheetName val="BOQ-Rev_327"/>
      <sheetName val="Cost_Summary27"/>
      <sheetName val="Site_Expenses27"/>
      <sheetName val="标准层玻璃幕墙3700_(350)27"/>
      <sheetName val="标准层玻璃幕墙4500_(350)27"/>
      <sheetName val="西南面包梁（1400x350）_27"/>
      <sheetName val="天井玻璃幕墙(电梯处_两侧)27"/>
      <sheetName val="Customize_Your_Invoice27"/>
      <sheetName val="PROJECT_BRIEF(EX_NEW)27"/>
      <sheetName val="Gia_vat_tu27"/>
      <sheetName val="Raw_Data27"/>
      <sheetName val="PROJECT_BRIEF27"/>
      <sheetName val="Glass_Type22"/>
      <sheetName val="Site,_Conc_&amp;_Thermal_Fdn_Lvl22"/>
      <sheetName val="Conc_Works_B3_-_T0422"/>
      <sheetName val="Conc_Works_T05_-_T1422"/>
      <sheetName val="Metal_Works22"/>
      <sheetName val="Conc_Works_B3_-_T04_(ok)22"/>
      <sheetName val="Plaster_B3-T6622"/>
      <sheetName val="BMU_(PS)22"/>
      <sheetName val="Strl_Steel_(PS)22"/>
      <sheetName val="Strl_Steel22"/>
      <sheetName val="SHORT_LIST20"/>
      <sheetName val="Rate_Analysis20"/>
      <sheetName val="MAIN_Labour-Staff17"/>
      <sheetName val="Material_List_17"/>
      <sheetName val="Room_Matrix17"/>
      <sheetName val="PB-_1,3,517"/>
      <sheetName val="PB_-_2,417"/>
      <sheetName val="PB_-617"/>
      <sheetName val="RB_-_417"/>
      <sheetName val="RB_-_OR17"/>
      <sheetName val="RB_-_UR17"/>
      <sheetName val="????_???_??22"/>
      <sheetName val="F_-_Woodwork17"/>
      <sheetName val="Chiet_tinh_dz2217"/>
      <sheetName val="Day_work17"/>
      <sheetName val="Status_List17"/>
      <sheetName val="___________17"/>
      <sheetName val="SPT_vs_PHI17"/>
      <sheetName val="Panels_(DWG)17"/>
      <sheetName val="0_0_Reference17"/>
      <sheetName val="Labor_abs-NMR17"/>
      <sheetName val="cover_page16"/>
      <sheetName val="DVM_Sizing_Calculator-_10_ips_5"/>
      <sheetName val="Data_Ref5"/>
      <sheetName val="Gen_Req_5"/>
      <sheetName val="LPO_Register5"/>
      <sheetName val="입찰내역_발주처_양식32"/>
      <sheetName val="입찰내역_발주처_제출용31"/>
      <sheetName val="입찰내역_내부용31"/>
      <sheetName val="직접공사비_본사용31"/>
      <sheetName val="공통가설_(R1)31"/>
      <sheetName val="현장기구조직표_31"/>
      <sheetName val="BOQ-Rev_330"/>
      <sheetName val="Cost_Summary30"/>
      <sheetName val="Site_Expenses30"/>
      <sheetName val="标准层玻璃幕墙3700_(350)30"/>
      <sheetName val="标准层玻璃幕墙4500_(350)30"/>
      <sheetName val="西南面包梁（1400x350）_30"/>
      <sheetName val="天井玻璃幕墙(电梯处_两侧)30"/>
      <sheetName val="Customize_Your_Invoice30"/>
      <sheetName val="PROJECT_BRIEF(EX_NEW)30"/>
      <sheetName val="Gia_vat_tu30"/>
      <sheetName val="Raw_Data30"/>
      <sheetName val="PROJECT_BRIEF30"/>
      <sheetName val="Glass_Type25"/>
      <sheetName val="Site,_Conc_&amp;_Thermal_Fdn_Lvl25"/>
      <sheetName val="Conc_Works_B3_-_T0425"/>
      <sheetName val="Conc_Works_T05_-_T1425"/>
      <sheetName val="Metal_Works25"/>
      <sheetName val="Conc_Works_B3_-_T04_(ok)25"/>
      <sheetName val="Plaster_B3-T6625"/>
      <sheetName val="BMU_(PS)25"/>
      <sheetName val="Strl_Steel_(PS)25"/>
      <sheetName val="Strl_Steel25"/>
      <sheetName val="SHORT_LIST23"/>
      <sheetName val="Rate_Analysis23"/>
      <sheetName val="MAIN_Labour-Staff20"/>
      <sheetName val="Material_List_20"/>
      <sheetName val="Room_Matrix20"/>
      <sheetName val="PB-_1,3,520"/>
      <sheetName val="PB_-_2,420"/>
      <sheetName val="PB_-620"/>
      <sheetName val="RB_-_420"/>
      <sheetName val="RB_-_OR20"/>
      <sheetName val="RB_-_UR20"/>
      <sheetName val="????_???_??25"/>
      <sheetName val="F_-_Woodwork20"/>
      <sheetName val="Chiet_tinh_dz2220"/>
      <sheetName val="Day_work20"/>
      <sheetName val="Status_List20"/>
      <sheetName val="___________20"/>
      <sheetName val="SPT_vs_PHI20"/>
      <sheetName val="Panels_(DWG)20"/>
      <sheetName val="0_0_Reference20"/>
      <sheetName val="Labor_abs-NMR20"/>
      <sheetName val="cover_page19"/>
      <sheetName val="DVM_Sizing_Calculator-_10_ips_8"/>
      <sheetName val="Data_Ref8"/>
      <sheetName val="Gen_Req_8"/>
      <sheetName val="LPO_Register8"/>
      <sheetName val="intr stool brkup"/>
      <sheetName val="입찰내역_발주처_양식33"/>
      <sheetName val="입찰내역_발주처_제출용32"/>
      <sheetName val="입찰내역_내부용32"/>
      <sheetName val="직접공사비_본사용32"/>
      <sheetName val="공통가설_(R1)32"/>
      <sheetName val="현장기구조직표_32"/>
      <sheetName val="BOQ-Rev_331"/>
      <sheetName val="Cost_Summary31"/>
      <sheetName val="Site_Expenses31"/>
      <sheetName val="标准层玻璃幕墙3700_(350)31"/>
      <sheetName val="标准层玻璃幕墙4500_(350)31"/>
      <sheetName val="西南面包梁（1400x350）_31"/>
      <sheetName val="天井玻璃幕墙(电梯处_两侧)31"/>
      <sheetName val="Customize_Your_Invoice31"/>
      <sheetName val="PROJECT_BRIEF(EX_NEW)31"/>
      <sheetName val="Gia_vat_tu31"/>
      <sheetName val="Raw_Data31"/>
      <sheetName val="PROJECT_BRIEF31"/>
      <sheetName val="Glass_Type26"/>
      <sheetName val="Site,_Conc_&amp;_Thermal_Fdn_Lvl26"/>
      <sheetName val="Conc_Works_B3_-_T0426"/>
      <sheetName val="Conc_Works_T05_-_T1426"/>
      <sheetName val="Metal_Works26"/>
      <sheetName val="Conc_Works_B3_-_T04_(ok)26"/>
      <sheetName val="Plaster_B3-T6626"/>
      <sheetName val="BMU_(PS)26"/>
      <sheetName val="Strl_Steel_(PS)26"/>
      <sheetName val="Strl_Steel26"/>
      <sheetName val="SHORT_LIST24"/>
      <sheetName val="Rate_Analysis24"/>
      <sheetName val="MAIN_Labour-Staff21"/>
      <sheetName val="Material_List_21"/>
      <sheetName val="Room_Matrix21"/>
      <sheetName val="PB-_1,3,521"/>
      <sheetName val="PB_-_2,421"/>
      <sheetName val="PB_-621"/>
      <sheetName val="RB_-_421"/>
      <sheetName val="RB_-_OR21"/>
      <sheetName val="RB_-_UR21"/>
      <sheetName val="????_???_??26"/>
      <sheetName val="F_-_Woodwork21"/>
      <sheetName val="Chiet_tinh_dz2221"/>
      <sheetName val="Day_work21"/>
      <sheetName val="Status_List21"/>
      <sheetName val="___________21"/>
      <sheetName val="SPT_vs_PHI21"/>
      <sheetName val="Panels_(DWG)21"/>
      <sheetName val="0_0_Reference21"/>
      <sheetName val="Labor_abs-NMR21"/>
      <sheetName val="cover_page20"/>
      <sheetName val="DVM_Sizing_Calculator-_10_ips_9"/>
      <sheetName val="Data_Ref9"/>
      <sheetName val="Gen_Req_9"/>
      <sheetName val="LPO_Register9"/>
      <sheetName val="_1"/>
      <sheetName val="Common_Data"/>
      <sheetName val="입찰내역_발주처_양식34"/>
      <sheetName val="입찰내역_발주처_제출용33"/>
      <sheetName val="입찰내역_내부용33"/>
      <sheetName val="직접공사비_본사용33"/>
      <sheetName val="공통가설_(R1)33"/>
      <sheetName val="현장기구조직표_33"/>
      <sheetName val="BOQ-Rev_332"/>
      <sheetName val="Cost_Summary32"/>
      <sheetName val="Site_Expenses32"/>
      <sheetName val="标准层玻璃幕墙3700_(350)32"/>
      <sheetName val="标准层玻璃幕墙4500_(350)32"/>
      <sheetName val="西南面包梁（1400x350）_32"/>
      <sheetName val="天井玻璃幕墙(电梯处_两侧)32"/>
      <sheetName val="Customize_Your_Invoice32"/>
      <sheetName val="PROJECT_BRIEF(EX_NEW)32"/>
      <sheetName val="Gia_vat_tu32"/>
      <sheetName val="Raw_Data32"/>
      <sheetName val="PROJECT_BRIEF32"/>
      <sheetName val="Glass_Type27"/>
      <sheetName val="Site,_Conc_&amp;_Thermal_Fdn_Lvl27"/>
      <sheetName val="Conc_Works_B3_-_T0427"/>
      <sheetName val="Conc_Works_T05_-_T1427"/>
      <sheetName val="Metal_Works27"/>
      <sheetName val="Conc_Works_B3_-_T04_(ok)27"/>
      <sheetName val="Plaster_B3-T6627"/>
      <sheetName val="BMU_(PS)27"/>
      <sheetName val="Strl_Steel_(PS)27"/>
      <sheetName val="Strl_Steel27"/>
      <sheetName val="SHORT_LIST25"/>
      <sheetName val="Rate_Analysis25"/>
      <sheetName val="MAIN_Labour-Staff22"/>
      <sheetName val="Material_List_22"/>
      <sheetName val="Room_Matrix22"/>
      <sheetName val="PB-_1,3,522"/>
      <sheetName val="PB_-_2,422"/>
      <sheetName val="PB_-622"/>
      <sheetName val="RB_-_422"/>
      <sheetName val="RB_-_OR22"/>
      <sheetName val="RB_-_UR22"/>
      <sheetName val="????_???_??27"/>
      <sheetName val="F_-_Woodwork22"/>
      <sheetName val="Chiet_tinh_dz2222"/>
      <sheetName val="Day_work22"/>
      <sheetName val="Status_List22"/>
      <sheetName val="___________22"/>
      <sheetName val="SPT_vs_PHI22"/>
      <sheetName val="Panels_(DWG)22"/>
      <sheetName val="0_0_Reference22"/>
      <sheetName val="Labor_abs-NMR22"/>
      <sheetName val="cover_page21"/>
      <sheetName val="DVM_Sizing_Calculator-_10_ips10"/>
      <sheetName val="Data_Ref10"/>
      <sheetName val="Gen_Req_10"/>
      <sheetName val="LPO_Register10"/>
      <sheetName val="_2"/>
      <sheetName val="Common_Data1"/>
      <sheetName val="Dropdowns"/>
      <sheetName val="VE"/>
      <sheetName val="Dashboard (1)"/>
      <sheetName val="Remeasure"/>
      <sheetName val="VO Agreed to Unifier Sum"/>
      <sheetName val="VO Not yet Agreed to Unifier"/>
      <sheetName val="VO Anticipated to Unifier"/>
      <sheetName val="EW to Unifier"/>
      <sheetName val="Prov Sums"/>
      <sheetName val="Claims"/>
      <sheetName val="Other Amounts"/>
      <sheetName val="VO Not yet Agreed"/>
      <sheetName val="VO Anticipated"/>
      <sheetName val="EW"/>
      <sheetName val="Controls"/>
      <sheetName val="Data sheet"/>
      <sheetName val="标准层玻璃幕墙耳㫚⤂_x0000_鸀⁦_x0000__x0001__x0000__x0000_栀"/>
      <sheetName val="Measure"/>
      <sheetName val="입찰내역_발주처_양식35"/>
      <sheetName val="입찰내역_발주처_제출용34"/>
      <sheetName val="입찰내역_내부용34"/>
      <sheetName val="직접공사비_본사용34"/>
      <sheetName val="공통가설_(R1)34"/>
      <sheetName val="현장기구조직표_34"/>
      <sheetName val="BOQ-Rev_333"/>
      <sheetName val="Cost_Summary33"/>
      <sheetName val="Site_Expenses33"/>
      <sheetName val="标准层玻璃幕墙3700_(350)33"/>
      <sheetName val="标准层玻璃幕墙4500_(350)33"/>
      <sheetName val="西南面包梁（1400x350）_33"/>
      <sheetName val="天井玻璃幕墙(电梯处_两侧)33"/>
      <sheetName val="Customize_Your_Invoice33"/>
      <sheetName val="PROJECT_BRIEF(EX_NEW)33"/>
      <sheetName val="Gia_vat_tu33"/>
      <sheetName val="Raw_Data33"/>
      <sheetName val="PROJECT_BRIEF33"/>
      <sheetName val="Glass_Type28"/>
      <sheetName val="Site,_Conc_&amp;_Thermal_Fdn_Lvl28"/>
      <sheetName val="Conc_Works_B3_-_T0428"/>
      <sheetName val="Conc_Works_T05_-_T1428"/>
      <sheetName val="Metal_Works28"/>
      <sheetName val="Conc_Works_B3_-_T04_(ok)28"/>
      <sheetName val="Plaster_B3-T6628"/>
      <sheetName val="BMU_(PS)28"/>
      <sheetName val="Strl_Steel_(PS)28"/>
      <sheetName val="Strl_Steel28"/>
      <sheetName val="SHORT_LIST26"/>
      <sheetName val="Rate_Analysis26"/>
      <sheetName val="MAIN_Labour-Staff23"/>
      <sheetName val="Material_List_23"/>
      <sheetName val="Room_Matrix23"/>
      <sheetName val="PB-_1,3,523"/>
      <sheetName val="PB_-_2,423"/>
      <sheetName val="PB_-623"/>
      <sheetName val="RB_-_423"/>
      <sheetName val="RB_-_OR23"/>
      <sheetName val="RB_-_UR23"/>
      <sheetName val="????_???_??28"/>
      <sheetName val="F_-_Woodwork23"/>
      <sheetName val="Chiet_tinh_dz2223"/>
      <sheetName val="Day_work23"/>
      <sheetName val="Status_List23"/>
      <sheetName val="___________23"/>
      <sheetName val="SPT_vs_PHI23"/>
      <sheetName val="Panels_(DWG)23"/>
      <sheetName val="0_0_Reference23"/>
      <sheetName val="Labor_abs-NMR23"/>
      <sheetName val="cover_page22"/>
      <sheetName val="DVM_Sizing_Calculator-_10_ips11"/>
      <sheetName val="Data_Ref11"/>
      <sheetName val="Gen_Req_11"/>
      <sheetName val="LPO_Register11"/>
      <sheetName val="_3"/>
      <sheetName val="Common_Data2"/>
      <sheetName val="w't_table"/>
      <sheetName val="Main_Summary"/>
      <sheetName val="공사비_내역_(가)"/>
      <sheetName val="PROJ__DATA"/>
      <sheetName val="_Beams_Sched_"/>
      <sheetName val="Structure_(2)"/>
      <sheetName val="Debt_overview_(input)"/>
      <sheetName val="except_wiring"/>
      <sheetName val="MASTER_RATE_ANALYSIS"/>
      <sheetName val="Project_Data_Guide"/>
      <sheetName val="Dashboard_(1)"/>
      <sheetName val="VO_Agreed_to_Unifier_Sum"/>
      <sheetName val="VO_Not_yet_Agreed_to_Unifier"/>
      <sheetName val="VO_Anticipated_to_Unifier"/>
      <sheetName val="EW_to_Unifier"/>
      <sheetName val="Prov_Sums"/>
      <sheetName val="Other_Amounts"/>
      <sheetName val="VO_Not_yet_Agreed"/>
      <sheetName val="VO_Anticipated"/>
      <sheetName val="final_abstract"/>
      <sheetName val="Data_sheet"/>
      <sheetName val="标准层玻璃幕墙耳㫚⤂鸀⁦栀"/>
      <sheetName val="intr_stool_brkup"/>
      <sheetName val="입찰내역_발주처_양식36"/>
      <sheetName val="입찰내역_발주처_제출용35"/>
      <sheetName val="입찰내역_내부용35"/>
      <sheetName val="직접공사비_본사용35"/>
      <sheetName val="공통가설_(R1)35"/>
      <sheetName val="현장기구조직표_35"/>
      <sheetName val="BOQ-Rev_334"/>
      <sheetName val="Cost_Summary34"/>
      <sheetName val="Site_Expenses34"/>
      <sheetName val="标准层玻璃幕墙3700_(350)34"/>
      <sheetName val="标准层玻璃幕墙4500_(350)34"/>
      <sheetName val="西南面包梁（1400x350）_34"/>
      <sheetName val="天井玻璃幕墙(电梯处_两侧)34"/>
      <sheetName val="Customize_Your_Invoice34"/>
      <sheetName val="PROJECT_BRIEF(EX_NEW)34"/>
      <sheetName val="Gia_vat_tu34"/>
      <sheetName val="Raw_Data34"/>
      <sheetName val="PROJECT_BRIEF34"/>
      <sheetName val="Glass_Type29"/>
      <sheetName val="Site,_Conc_&amp;_Thermal_Fdn_Lvl29"/>
      <sheetName val="Conc_Works_B3_-_T0429"/>
      <sheetName val="Conc_Works_T05_-_T1429"/>
      <sheetName val="Metal_Works29"/>
      <sheetName val="Conc_Works_B3_-_T04_(ok)29"/>
      <sheetName val="Plaster_B3-T6629"/>
      <sheetName val="BMU_(PS)29"/>
      <sheetName val="Strl_Steel_(PS)29"/>
      <sheetName val="Strl_Steel29"/>
      <sheetName val="SHORT_LIST27"/>
      <sheetName val="Rate_Analysis27"/>
      <sheetName val="MAIN_Labour-Staff24"/>
      <sheetName val="Material_List_24"/>
      <sheetName val="Room_Matrix24"/>
      <sheetName val="PB-_1,3,524"/>
      <sheetName val="PB_-_2,424"/>
      <sheetName val="PB_-624"/>
      <sheetName val="RB_-_424"/>
      <sheetName val="RB_-_OR24"/>
      <sheetName val="RB_-_UR24"/>
      <sheetName val="????_???_??29"/>
      <sheetName val="F_-_Woodwork24"/>
      <sheetName val="Chiet_tinh_dz2224"/>
      <sheetName val="Day_work24"/>
      <sheetName val="Status_List24"/>
      <sheetName val="___________24"/>
      <sheetName val="SPT_vs_PHI24"/>
      <sheetName val="Panels_(DWG)24"/>
      <sheetName val="0_0_Reference24"/>
      <sheetName val="Labor_abs-NMR24"/>
      <sheetName val="cover_page23"/>
      <sheetName val="DVM_Sizing_Calculator-_10_ips12"/>
      <sheetName val="Data_Ref12"/>
      <sheetName val="Gen_Req_12"/>
      <sheetName val="LPO_Register12"/>
      <sheetName val="_4"/>
      <sheetName val="Common_Data3"/>
      <sheetName val="w't_table1"/>
      <sheetName val="Main_Summary1"/>
      <sheetName val="공사비_내역_(가)1"/>
      <sheetName val="PROJ__DATA1"/>
      <sheetName val="_Beams_Sched_1"/>
      <sheetName val="Structure_(2)1"/>
      <sheetName val="Debt_overview_(input)1"/>
      <sheetName val="except_wiring1"/>
      <sheetName val="MASTER_RATE_ANALYSIS1"/>
      <sheetName val="Project_Data_Guide1"/>
      <sheetName val="Dashboard_(1)1"/>
      <sheetName val="VO_Agreed_to_Unifier_Sum1"/>
      <sheetName val="VO_Not_yet_Agreed_to_Unifier1"/>
      <sheetName val="VO_Anticipated_to_Unifier1"/>
      <sheetName val="EW_to_Unifier1"/>
      <sheetName val="Prov_Sums1"/>
      <sheetName val="Other_Amounts1"/>
      <sheetName val="VO_Not_yet_Agreed1"/>
      <sheetName val="VO_Anticipated1"/>
      <sheetName val="final_abstract1"/>
      <sheetName val="Data_sheet1"/>
      <sheetName val="intr_stool_brkup1"/>
      <sheetName val="cables"/>
      <sheetName val="Electrical Works"/>
      <sheetName val="EEV(Prilim)"/>
      <sheetName val="COL-SCH"/>
      <sheetName val="CLS"/>
      <sheetName val="CIF COST ITEM"/>
      <sheetName val="YN"/>
      <sheetName val="1-G1"/>
      <sheetName val="New Rates"/>
      <sheetName val="HWDG"/>
      <sheetName val="DATI_CONS"/>
      <sheetName val="KPIs"/>
      <sheetName val="Sales &amp; Prod"/>
      <sheetName val="Internet"/>
      <sheetName val="ESTIMATE"/>
      <sheetName val="CSC"/>
      <sheetName val="slipsumpR"/>
      <sheetName val="11"/>
      <sheetName val="BAG-2"/>
      <sheetName val="Currency"/>
      <sheetName val="ACCOUNT"/>
      <sheetName val="Pick Lists"/>
      <sheetName val="※ 드롭다운 목록"/>
      <sheetName val="입찰기준"/>
      <sheetName val="드롭다운 목록"/>
      <sheetName val="DATA LIST"/>
      <sheetName val="CF_MEDP"/>
      <sheetName val="SC_CE11"/>
      <sheetName val="CF_C21B"/>
      <sheetName val="CF_BTC"/>
      <sheetName val="물량표"/>
      <sheetName val="냉천부속동"/>
      <sheetName val="General Schedule"/>
      <sheetName val="Rate"/>
      <sheetName val="TABLE"/>
      <sheetName val="0 Master"/>
      <sheetName val="총괄"/>
      <sheetName val="공사수행방안"/>
      <sheetName val="잡철물"/>
      <sheetName val="일위_파일"/>
      <sheetName val="Cost bd-&quot;A&quot;"/>
      <sheetName val="CONCRETE"/>
      <sheetName val="실행예산-변경분"/>
      <sheetName val="공문"/>
      <sheetName val="전기일위대가"/>
      <sheetName val="예정(3)"/>
      <sheetName val="Total"/>
      <sheetName val="Fee Rate Summary"/>
      <sheetName val="M-work"/>
      <sheetName val="WORK"/>
      <sheetName val="BD_BOQ_Items_CP1"/>
      <sheetName val="BD_SORs"/>
      <sheetName val="Basic_Prices"/>
      <sheetName val="Sum_BOQ Items_CP1"/>
      <sheetName val="L_Prices"/>
      <sheetName val="M_Prices"/>
      <sheetName val="Basic Conditions"/>
      <sheetName val="Bid Cooperation"/>
      <sheetName val="Code"/>
      <sheetName val="Data Validation"/>
      <sheetName val="45,46"/>
      <sheetName val="门窗表"/>
      <sheetName val="ESCON"/>
      <sheetName val="james's"/>
      <sheetName val="공통가설"/>
      <sheetName val="방배동내역(리라)"/>
      <sheetName val="현장경비"/>
      <sheetName val="방배동내역 (총괄)"/>
      <sheetName val="slide#25,32"/>
      <sheetName val="Summary-Villanova"/>
      <sheetName val="Combined SC and Supplier"/>
      <sheetName val="SC - details"/>
      <sheetName val="Supplier - details"/>
      <sheetName val="02 Oct Allocation"/>
      <sheetName val="Supplier (not used)"/>
      <sheetName val="Key Info"/>
      <sheetName val="W"/>
      <sheetName val="S3 Architectural"/>
      <sheetName val="Ledger"/>
      <sheetName val="COLUMN"/>
      <sheetName val="office"/>
      <sheetName val="Lab"/>
      <sheetName val="#3E1_GCR"/>
      <sheetName val="DOP 1"/>
      <sheetName val="BAU"/>
      <sheetName val="PriorityList"/>
      <sheetName val="ffup"/>
      <sheetName val="Sch. Areas"/>
      <sheetName val="토목"/>
      <sheetName val="beam-reinft-IIInd floor"/>
      <sheetName val="Projects"/>
      <sheetName val="6.1.7 Grand Summary"/>
      <sheetName val="Co-ef"/>
      <sheetName val="개산공사비"/>
      <sheetName val="산근"/>
      <sheetName val="% prog figs -u5 and total"/>
      <sheetName val="CIF_COST_ITEM"/>
      <sheetName val="Sales_&amp;_Prod"/>
      <sheetName val="Key_Info"/>
      <sheetName val="beam-reinft-IIInd_floor"/>
      <sheetName val="标准层玻璃幕墙耳㫚⤂"/>
      <sheetName val="총괄표 (2)"/>
      <sheetName val="SI"/>
      <sheetName val="Definitions"/>
      <sheetName val="SI Sheet"/>
      <sheetName val="BM1"/>
      <sheetName val="Summary by WU"/>
      <sheetName val="HB CEC schd 6.2"/>
      <sheetName val="Summary_status(M+N)"/>
      <sheetName val="XLR_NoRangeSheet"/>
      <sheetName val="Fixed"/>
      <sheetName val="Sheet2"/>
      <sheetName val="할증 "/>
      <sheetName val="Sheet5"/>
      <sheetName val="PB"/>
      <sheetName val="India F&amp;S Template"/>
      <sheetName val="입찰내역_발주처_양식37"/>
      <sheetName val="입찰내역_발주처_제출용36"/>
      <sheetName val="입찰내역_내부용36"/>
      <sheetName val="직접공사비_본사용36"/>
      <sheetName val="공통가설_(R1)36"/>
      <sheetName val="현장기구조직표_36"/>
      <sheetName val="BOQ-Rev_335"/>
      <sheetName val="Cost_Summary35"/>
      <sheetName val="Site_Expenses35"/>
      <sheetName val="标准层玻璃幕墙3700_(350)35"/>
      <sheetName val="标准层玻璃幕墙4500_(350)35"/>
      <sheetName val="西南面包梁（1400x350）_35"/>
      <sheetName val="天井玻璃幕墙(电梯处_两侧)35"/>
      <sheetName val="Customize_Your_Invoice35"/>
      <sheetName val="PROJECT_BRIEF(EX_NEW)35"/>
      <sheetName val="Gia_vat_tu35"/>
      <sheetName val="Raw_Data35"/>
      <sheetName val="PROJECT_BRIEF35"/>
      <sheetName val="Glass_Type30"/>
      <sheetName val="Site,_Conc_&amp;_Thermal_Fdn_Lvl30"/>
      <sheetName val="Conc_Works_B3_-_T0430"/>
      <sheetName val="Conc_Works_T05_-_T1430"/>
      <sheetName val="Metal_Works30"/>
      <sheetName val="Conc_Works_B3_-_T04_(ok)30"/>
      <sheetName val="Plaster_B3-T6630"/>
      <sheetName val="BMU_(PS)30"/>
      <sheetName val="Strl_Steel_(PS)30"/>
      <sheetName val="Strl_Steel30"/>
      <sheetName val="SHORT_LIST28"/>
      <sheetName val="Rate_Analysis28"/>
      <sheetName val="MAIN_Labour-Staff25"/>
      <sheetName val="Material_List_25"/>
      <sheetName val="Room_Matrix25"/>
      <sheetName val="PB-_1,3,525"/>
      <sheetName val="PB_-_2,425"/>
      <sheetName val="PB_-625"/>
      <sheetName val="RB_-_425"/>
      <sheetName val="RB_-_OR25"/>
      <sheetName val="RB_-_UR25"/>
      <sheetName val="????_???_??30"/>
      <sheetName val="F_-_Woodwork25"/>
      <sheetName val="Chiet_tinh_dz2225"/>
      <sheetName val="Day_work25"/>
      <sheetName val="Status_List25"/>
      <sheetName val="___________25"/>
      <sheetName val="SPT_vs_PHI25"/>
      <sheetName val="Panels_(DWG)25"/>
      <sheetName val="0_0_Reference25"/>
      <sheetName val="Labor_abs-NMR25"/>
      <sheetName val="cover_page24"/>
      <sheetName val="DVM_Sizing_Calculator-_10_ips13"/>
      <sheetName val="Data_Ref13"/>
      <sheetName val="Gen_Req_13"/>
      <sheetName val="LPO_Register13"/>
      <sheetName val="_5"/>
      <sheetName val="Common_Data4"/>
      <sheetName val="w't_table2"/>
      <sheetName val="Main_Summary2"/>
      <sheetName val="공사비_내역_(가)2"/>
      <sheetName val="PROJ__DATA2"/>
      <sheetName val="_Beams_Sched_2"/>
      <sheetName val="Structure_(2)2"/>
      <sheetName val="Debt_overview_(input)2"/>
      <sheetName val="except_wiring2"/>
      <sheetName val="MASTER_RATE_ANALYSIS2"/>
      <sheetName val="Project_Data_Guide2"/>
      <sheetName val="Dashboard_(1)2"/>
      <sheetName val="VO_Agreed_to_Unifier_Sum2"/>
      <sheetName val="VO_Not_yet_Agreed_to_Unifier2"/>
      <sheetName val="VO_Anticipated_to_Unifier2"/>
      <sheetName val="EW_to_Unifier2"/>
      <sheetName val="Prov_Sums2"/>
      <sheetName val="Other_Amounts2"/>
      <sheetName val="VO_Not_yet_Agreed2"/>
      <sheetName val="VO_Anticipated2"/>
      <sheetName val="final_abstract2"/>
      <sheetName val="Data_sheet2"/>
      <sheetName val="intr_stool_brkup2"/>
      <sheetName val="입찰내역_발주처_양식38"/>
      <sheetName val="입찰내역_발주처_제출용37"/>
      <sheetName val="입찰내역_내부용37"/>
      <sheetName val="직접공사비_본사용37"/>
      <sheetName val="공통가설_(R1)37"/>
      <sheetName val="현장기구조직표_37"/>
      <sheetName val="BOQ-Rev_336"/>
      <sheetName val="Cost_Summary36"/>
      <sheetName val="Site_Expenses36"/>
      <sheetName val="标准层玻璃幕墙3700_(350)36"/>
      <sheetName val="标准层玻璃幕墙4500_(350)36"/>
      <sheetName val="西南面包梁（1400x350）_36"/>
      <sheetName val="天井玻璃幕墙(电梯处_两侧)36"/>
      <sheetName val="Customize_Your_Invoice36"/>
      <sheetName val="PROJECT_BRIEF(EX_NEW)36"/>
      <sheetName val="Gia_vat_tu36"/>
      <sheetName val="Raw_Data36"/>
      <sheetName val="PROJECT_BRIEF36"/>
      <sheetName val="Glass_Type31"/>
      <sheetName val="Site,_Conc_&amp;_Thermal_Fdn_Lvl31"/>
      <sheetName val="Conc_Works_B3_-_T0431"/>
      <sheetName val="Conc_Works_T05_-_T1431"/>
      <sheetName val="Metal_Works31"/>
      <sheetName val="Conc_Works_B3_-_T04_(ok)31"/>
      <sheetName val="Plaster_B3-T6631"/>
      <sheetName val="BMU_(PS)31"/>
      <sheetName val="Strl_Steel_(PS)31"/>
      <sheetName val="Strl_Steel31"/>
      <sheetName val="SHORT_LIST29"/>
      <sheetName val="Rate_Analysis29"/>
      <sheetName val="MAIN_Labour-Staff26"/>
      <sheetName val="Material_List_26"/>
      <sheetName val="Room_Matrix26"/>
      <sheetName val="PB-_1,3,526"/>
      <sheetName val="PB_-_2,426"/>
      <sheetName val="PB_-626"/>
      <sheetName val="RB_-_426"/>
      <sheetName val="RB_-_OR26"/>
      <sheetName val="RB_-_UR26"/>
      <sheetName val="????_???_??31"/>
      <sheetName val="F_-_Woodwork26"/>
      <sheetName val="Chiet_tinh_dz2226"/>
      <sheetName val="Day_work26"/>
      <sheetName val="Status_List26"/>
      <sheetName val="___________26"/>
      <sheetName val="SPT_vs_PHI26"/>
      <sheetName val="Panels_(DWG)26"/>
      <sheetName val="0_0_Reference26"/>
      <sheetName val="Labor_abs-NMR26"/>
      <sheetName val="cover_page25"/>
      <sheetName val="DVM_Sizing_Calculator-_10_ips14"/>
      <sheetName val="Data_Ref14"/>
      <sheetName val="Gen_Req_14"/>
      <sheetName val="LPO_Register14"/>
      <sheetName val="_6"/>
      <sheetName val="Common_Data5"/>
      <sheetName val="w't_table3"/>
      <sheetName val="Main_Summary3"/>
      <sheetName val="공사비_내역_(가)3"/>
      <sheetName val="PROJ__DATA3"/>
      <sheetName val="_Beams_Sched_3"/>
      <sheetName val="Structure_(2)3"/>
      <sheetName val="Debt_overview_(input)3"/>
      <sheetName val="except_wiring3"/>
      <sheetName val="MASTER_RATE_ANALYSIS3"/>
      <sheetName val="Project_Data_Guide3"/>
      <sheetName val="Dashboard_(1)3"/>
      <sheetName val="VO_Agreed_to_Unifier_Sum3"/>
      <sheetName val="VO_Not_yet_Agreed_to_Unifier3"/>
      <sheetName val="VO_Anticipated_to_Unifier3"/>
      <sheetName val="EW_to_Unifier3"/>
      <sheetName val="Prov_Sums3"/>
      <sheetName val="Other_Amounts3"/>
      <sheetName val="VO_Not_yet_Agreed3"/>
      <sheetName val="VO_Anticipated3"/>
      <sheetName val="final_abstract3"/>
      <sheetName val="Data_sheet3"/>
      <sheetName val="intr_stool_brkup3"/>
      <sheetName val="Electrical_Works"/>
      <sheetName val="Estimate for approval"/>
      <sheetName val="Estimate_for_approval"/>
      <sheetName val="Estimate_for_approval1"/>
      <sheetName val="KP1590_E"/>
      <sheetName val="A"/>
      <sheetName val="Démol."/>
      <sheetName val=""/>
      <sheetName val="01-D.PERS"/>
      <sheetName val="※_드롭다운_목록"/>
      <sheetName val="Progress As Per BOQ"/>
      <sheetName val="cp-e1"/>
      <sheetName val="Qty take-off IFCplans "/>
      <sheetName val="RTO5BASEref001"/>
      <sheetName val="D"/>
      <sheetName val="Bldg"/>
      <sheetName val="Doha North STW-30mnths"/>
      <sheetName val="PROGRAM"/>
      <sheetName val="CASHFLOW"/>
      <sheetName val="Beamsked"/>
      <sheetName val="Columnsked"/>
      <sheetName val="Rebar _Take off"/>
      <sheetName val="Pick_Lists"/>
      <sheetName val="드롭다운_목록"/>
      <sheetName val="DATA_LIST"/>
      <sheetName val="General_Schedule"/>
      <sheetName val="0_Master"/>
      <sheetName val="Cost_bd-&quot;A&quot;"/>
      <sheetName val="Fee_Rate_Summary"/>
      <sheetName val="Sum_BOQ_Items_CP1"/>
      <sheetName val="Basic_Conditions"/>
      <sheetName val="Bid_Cooperation"/>
      <sheetName val="Data_Validation"/>
      <sheetName val="방배동내역_(총괄)"/>
      <sheetName val="Schedules"/>
      <sheetName val="Pipe(HDPE)"/>
      <sheetName val="Materials "/>
      <sheetName val="Labour"/>
      <sheetName val="MAchinery(R1)"/>
      <sheetName val="Cashflow Analysis"/>
      <sheetName val="CIF_COST_ITEM1"/>
      <sheetName val="Key_Info1"/>
      <sheetName val="beam-reinft-IIInd_floor1"/>
      <sheetName val="Sales_&amp;_Prod1"/>
      <sheetName val="CIF_COST_ITEM2"/>
      <sheetName val="Key_Info2"/>
      <sheetName val="beam-reinft-IIInd_floor2"/>
      <sheetName val="Sales_&amp;_Prod2"/>
      <sheetName val="Dashboard-27-04"/>
      <sheetName val="Project Dash Board"/>
      <sheetName val="Dashboard-16-02"/>
      <sheetName val="E. H. Treatment for pile cap"/>
      <sheetName val="Sheet9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DRUM"/>
      <sheetName val="Micro"/>
      <sheetName val="Pay_Sep06"/>
      <sheetName val="Costing"/>
      <sheetName val="Approved MTD Proj #'s"/>
      <sheetName val="Assumption Inputs"/>
      <sheetName val="PRICE-COMP"/>
      <sheetName val="9. Package split - Cost "/>
      <sheetName val="CFForecast detail"/>
      <sheetName val="INDIGINEOUS ITEMS "/>
      <sheetName val="SRC_B3U2"/>
      <sheetName val="Sheet3"/>
      <sheetName val="SIEMENS"/>
      <sheetName val="RA"/>
      <sheetName val="3. Bulk Check"/>
      <sheetName val="2. Trade Sum"/>
      <sheetName val="Schedule of Material Submittals"/>
      <sheetName val="SS MH"/>
      <sheetName val="BUR4-Rd"/>
      <sheetName val="BUR3-DrnRC"/>
      <sheetName val="SCHEDULE"/>
      <sheetName val="Database"/>
      <sheetName val="schedule nos"/>
      <sheetName val="Info"/>
      <sheetName val="p&amp;m"/>
      <sheetName val="Eq. Mobilization"/>
      <sheetName val="ESC"/>
      <sheetName val="Estimate_for_approval2"/>
      <sheetName val="New_Rates"/>
      <sheetName val="Employee Listing &amp; 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/>
      <sheetData sheetId="314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 refreshError="1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 refreshError="1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 refreshError="1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/>
      <sheetData sheetId="1899"/>
      <sheetData sheetId="1900"/>
      <sheetData sheetId="1901"/>
      <sheetData sheetId="1902"/>
      <sheetData sheetId="1903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/>
      <sheetData sheetId="1926"/>
      <sheetData sheetId="1927"/>
      <sheetData sheetId="1928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 refreshError="1"/>
      <sheetData sheetId="2103"/>
      <sheetData sheetId="2104"/>
      <sheetData sheetId="2105" refreshError="1"/>
      <sheetData sheetId="2106" refreshError="1"/>
      <sheetData sheetId="2107" refreshError="1"/>
      <sheetData sheetId="2108" refreshError="1"/>
      <sheetData sheetId="2109"/>
      <sheetData sheetId="2110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/>
      <sheetData sheetId="2189" refreshError="1"/>
      <sheetData sheetId="219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JFLINK"/>
      <sheetName val="SUMR1"/>
      <sheetName val="HL8"/>
      <sheetName val="Rate Analysis"/>
      <sheetName val="Raw Data"/>
      <sheetName val="Links"/>
      <sheetName val="Calendar"/>
      <sheetName val="FitOutConfCentre"/>
      <sheetName val="Rate_Analysis"/>
      <sheetName val="Rate_Analysis1"/>
      <sheetName val="Rate_Analysis2"/>
      <sheetName val="Benchmark Data"/>
      <sheetName val="Rate_Analysis3"/>
      <sheetName val="Benchmark_Data"/>
      <sheetName val="Rate_Analysis4"/>
      <sheetName val="Benchmark_Data1"/>
      <sheetName val="Rate_Analysis5"/>
      <sheetName val="Benchmark_Data2"/>
      <sheetName val="Rate_Analysis6"/>
      <sheetName val="Benchmark_Data3"/>
      <sheetName val="Cash2"/>
      <sheetName val="Z"/>
      <sheetName val="CostPlan"/>
      <sheetName val="Summary"/>
      <sheetName val="Database"/>
      <sheetName val="slipsumpR"/>
      <sheetName val="Master01"/>
      <sheetName val="HWDG"/>
      <sheetName val="Material Price List"/>
      <sheetName val="BOQ"/>
      <sheetName val="PRL"/>
      <sheetName val="SCHEDULE"/>
      <sheetName val="Base Model"/>
      <sheetName val="Cover"/>
      <sheetName val="Index"/>
      <sheetName val="EI"/>
      <sheetName val="V_Sum_Cover"/>
      <sheetName val="V_Summary"/>
      <sheetName val="V_Cost_B"/>
      <sheetName val="AJB_Summary"/>
      <sheetName val="Variation-AJB_(2)"/>
      <sheetName val="Pipe"/>
      <sheetName val="RBD"/>
      <sheetName val="RBD__01_"/>
      <sheetName val="RBD_02"/>
      <sheetName val="RBD__03"/>
      <sheetName val="RBD_04"/>
      <sheetName val="RBD__05"/>
      <sheetName val="RBD__06"/>
      <sheetName val="BOQ_Rates"/>
      <sheetName val="TO_Cover"/>
      <sheetName val="Measurement_Addition"/>
      <sheetName val="Measurement_Omi-5WF"/>
      <sheetName val="DWG_Cover"/>
      <sheetName val="DWG_List"/>
      <sheetName val="Final_Con__Val_Cover"/>
      <sheetName val="Est__Final_Cont__Value_"/>
      <sheetName val="Time_Impact"/>
      <sheetName val="Correspondence"/>
      <sheetName val="Sheet7"/>
      <sheetName val="V.Sum Cover"/>
      <sheetName val="V.Summary"/>
      <sheetName val="V.Cost.B"/>
      <sheetName val="AJB Summary"/>
      <sheetName val="Variation-AJB (2)"/>
      <sheetName val="RBD  01 "/>
      <sheetName val="RBD 02"/>
      <sheetName val="RBD  03"/>
      <sheetName val="RBD 04"/>
      <sheetName val="RBD  05"/>
      <sheetName val="RBD  06"/>
      <sheetName val="BOQ Rates"/>
      <sheetName val="TO Cover"/>
      <sheetName val="Measurement Addition"/>
      <sheetName val="Measurement Omi-5WF"/>
      <sheetName val="DWG Cover"/>
      <sheetName val="DWG List"/>
      <sheetName val="Final Con. Val.Cover"/>
      <sheetName val="Est. Final Cont. Value "/>
      <sheetName val="Time Impact"/>
      <sheetName val="BOQ건축"/>
      <sheetName val="sum"/>
      <sheetName val="(A, B) BUILDER + SUB CONT WORK"/>
      <sheetName val="입찰내역 발주처 양식"/>
      <sheetName val="I.Cover"/>
      <sheetName val="II.Index"/>
      <sheetName val="1.EI"/>
      <sheetName val="2.V.Sum Cover"/>
      <sheetName val="2.I.V.Summary"/>
      <sheetName val="3.V.Cost.B"/>
      <sheetName val="3.I.AJB Summary"/>
      <sheetName val="V.Cost.Summary"/>
      <sheetName val="Bill Page"/>
      <sheetName val="3.II.Summary"/>
      <sheetName val="3.III.Variation-AJB"/>
      <sheetName val="RBD  01"/>
      <sheetName val="RBD  02"/>
      <sheetName val="RBD  03 "/>
      <sheetName val="RBD  04"/>
      <sheetName val="4.TO Cover"/>
      <sheetName val="Measurement Add_SP4-54"/>
      <sheetName val="Measurement Sheet Omission"/>
      <sheetName val="Measurement Omi-01"/>
      <sheetName val="5.DWG Cover"/>
      <sheetName val="5.I."/>
      <sheetName val="6.BOQ Rates"/>
      <sheetName val="7.RBD Cover"/>
      <sheetName val="8.Time Impact"/>
      <sheetName val="9.Final Con. Val.Cover"/>
      <sheetName val="9.II.Est. Final Cont. Value (2"/>
      <sheetName val="10.Correspondence"/>
      <sheetName val="Headings"/>
      <sheetName val="???? ??? ??"/>
      <sheetName val="Z- GENERAL PRICE SUMMARY"/>
      <sheetName val="WITHOUT C&amp;I PROFIT (3)"/>
      <sheetName val="India F&amp;S Template"/>
      <sheetName val="PB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E H Blinding"/>
      <sheetName val="E H Excavation"/>
      <sheetName val="Pc name"/>
      <sheetName val="C P A Blinding"/>
      <sheetName val="Parameters"/>
      <sheetName val="Rate_Analysis7"/>
      <sheetName val="Benchmark_Data4"/>
      <sheetName val="Status List"/>
      <sheetName val="Activity Master Sheet"/>
      <sheetName val="Employee Master"/>
      <sheetName val="MOS"/>
      <sheetName val="New Rates"/>
      <sheetName val="Day work"/>
      <sheetName val="Part-A"/>
      <sheetName val="COST"/>
      <sheetName val="Basis"/>
      <sheetName val="intr stool brkup"/>
      <sheetName val="NPV"/>
      <sheetName val="MTP"/>
      <sheetName val="MTP1"/>
      <sheetName val="FORM5"/>
      <sheetName val="Spread"/>
      <sheetName val="det bd"/>
      <sheetName val="mweqpt"/>
      <sheetName val="Factors"/>
      <sheetName val="Materials "/>
      <sheetName val="Labour"/>
      <sheetName val="MAchinery(R1)"/>
      <sheetName val="Imp Cost"/>
      <sheetName val="Material_Price_List"/>
      <sheetName val="Base_Model"/>
      <sheetName val="V_Sum_Cover1"/>
      <sheetName val="V_Summary1"/>
      <sheetName val="V_Cost_B1"/>
      <sheetName val="AJB_Summary1"/>
      <sheetName val="Variation-AJB_(2)1"/>
      <sheetName val="RBD__01_1"/>
      <sheetName val="RBD_021"/>
      <sheetName val="RBD__031"/>
      <sheetName val="RBD_041"/>
      <sheetName val="RBD__051"/>
      <sheetName val="RBD__061"/>
      <sheetName val="BOQ_Rates1"/>
      <sheetName val="TO_Cover1"/>
      <sheetName val="Measurement_Addition1"/>
      <sheetName val="Measurement_Omi-5WF1"/>
      <sheetName val="DWG_Cover1"/>
      <sheetName val="DWG_List1"/>
      <sheetName val="Final_Con__Val_Cover1"/>
      <sheetName val="Est__Final_Cont__Value_1"/>
      <sheetName val="Time_Impact1"/>
      <sheetName val="(A,_B)_BUILDER_+_SUB_CONT_WORK"/>
      <sheetName val="입찰내역_발주처_양식"/>
      <sheetName val="I_Cover"/>
      <sheetName val="II_Index"/>
      <sheetName val="1_EI"/>
      <sheetName val="2_V_Sum_Cover"/>
      <sheetName val="2_I_V_Summary"/>
      <sheetName val="3_V_Cost_B"/>
      <sheetName val="3_I_AJB_Summary"/>
      <sheetName val="V_Cost_Summary"/>
      <sheetName val="Bill_Page"/>
      <sheetName val="3_II_Summary"/>
      <sheetName val="3_III_Variation-AJB"/>
      <sheetName val="RBD__01"/>
      <sheetName val="RBD__02"/>
      <sheetName val="RBD__03_"/>
      <sheetName val="RBD__04"/>
      <sheetName val="4_TO_Cover"/>
      <sheetName val="Measurement_Add_SP4-54"/>
      <sheetName val="Measurement_Sheet_Omission"/>
      <sheetName val="Measurement_Omi-01"/>
      <sheetName val="5_DWG_Cover"/>
      <sheetName val="5_I_"/>
      <sheetName val="6_BOQ_Rates"/>
      <sheetName val="7_RBD_Cover"/>
      <sheetName val="8_Time_Impact"/>
      <sheetName val="9_Final_Con__Val_Cover"/>
      <sheetName val="9_II_Est__Final_Cont__Value_(2"/>
      <sheetName val="10_Correspondence"/>
      <sheetName val="HS"/>
      <sheetName val="RW"/>
      <sheetName val="Area"/>
      <sheetName val="MP"/>
      <sheetName val="bkg"/>
      <sheetName val="cbrd460"/>
      <sheetName val="bcl"/>
      <sheetName val="jobhist"/>
      <sheetName val="GRSummary"/>
      <sheetName val="#REF"/>
      <sheetName val="Kur"/>
      <sheetName val="Keşif-I"/>
      <sheetName val="HAKEDİŞ "/>
      <sheetName val="BUTCE+MANHOUR"/>
      <sheetName val="keşif özeti"/>
      <sheetName val="Katsayılar"/>
      <sheetName val="????_???_??"/>
      <sheetName val="S1 "/>
      <sheetName val="S7B "/>
      <sheetName val="S7A"/>
      <sheetName val="S6 "/>
      <sheetName val="S3 "/>
      <sheetName val="S2 "/>
      <sheetName val="Basement Extract"/>
      <sheetName val="SAD"/>
      <sheetName val="SA Plen."/>
      <sheetName val="Retu. Duct"/>
      <sheetName val="RA Plen."/>
      <sheetName val="T. Ex. Duct"/>
      <sheetName val="Panels (DWG)"/>
      <sheetName val="Bill(4)"/>
      <sheetName val="data"/>
      <sheetName val="Sheet3"/>
      <sheetName val="Raw_Data"/>
      <sheetName val="Raw_Data1"/>
      <sheetName val="Raw_Data3"/>
      <sheetName val="Raw_Data2"/>
      <sheetName val="Raw_Data4"/>
      <sheetName val="4"/>
      <sheetName val="SCLS 1"/>
      <sheetName val="Bill 1"/>
      <sheetName val="Bill 2"/>
      <sheetName val="Bill 3"/>
      <sheetName val="Bill 4"/>
      <sheetName val="Bill 5"/>
      <sheetName val="Bill 6"/>
      <sheetName val="Bill 7"/>
      <sheetName val="Project Brief"/>
      <sheetName val="BLOCK-A (MEA.SHEET)"/>
      <sheetName val="UPA(Part C,D,E,G,H)"/>
      <sheetName val="UPA(Part F)"/>
      <sheetName val="CERTIFICATE"/>
      <sheetName val="Materials"/>
      <sheetName val="SEW4"/>
      <sheetName val="SPT vs PHI"/>
      <sheetName val="Form 6"/>
      <sheetName val="MPR_PA_1"/>
      <sheetName val="Schedule Activities"/>
      <sheetName val="Ref. Tables"/>
      <sheetName val="Risk Impact Table"/>
      <sheetName val="RBS"/>
      <sheetName val="Bill No 8 - A"/>
      <sheetName val="MATER._TO`T"/>
      <sheetName val="TEST_PREL_PROD"/>
      <sheetName val="Consolidated"/>
      <sheetName val="Slab"/>
      <sheetName val="PRECAST lightconc-II"/>
      <sheetName val="DATI_CONS"/>
      <sheetName val="Kurlar"/>
      <sheetName val="General Info"/>
      <sheetName val="ELECTRICAL"/>
      <sheetName val="HVAC"/>
      <sheetName val="PLUMBING&amp;FF"/>
      <sheetName val="Bldg Wise Summaries 20-10-09"/>
      <sheetName val="Inter unit set off"/>
      <sheetName val="Sheet2"/>
      <sheetName val="SS MH"/>
      <sheetName val="Ironmongery "/>
      <sheetName val="Summary_of_Costs"/>
      <sheetName val="Dropdowns"/>
      <sheetName val="Rate_Analysis8"/>
      <sheetName val="Benchmark_Data5"/>
      <sheetName val="Status_List"/>
      <sheetName val="LookUp"/>
      <sheetName val="NOTE"/>
      <sheetName val="Demand"/>
      <sheetName val="Occ"/>
      <sheetName val="Staff"/>
      <sheetName val="Staff OLD "/>
      <sheetName val="실행내역"/>
      <sheetName val="소야공정계획표"/>
      <sheetName val="내역"/>
      <sheetName val="1공구산출내역서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 HALL &amp; SERVICE ANNEXE"/>
      <sheetName val="NON AC HALL-type-A"/>
      <sheetName val="NON AC HALL-type-B"/>
      <sheetName val="Admin. block"/>
      <sheetName val="Food Court"/>
      <sheetName val="Sheet1"/>
      <sheetName val="boq workings"/>
      <sheetName val="COLUMN"/>
      <sheetName val="#REF"/>
      <sheetName val="beam-reinft"/>
      <sheetName val="concrete"/>
      <sheetName val="_REF"/>
      <sheetName val="dBase"/>
      <sheetName val="AC_HALL_&amp;_SERVICE_ANNEXE"/>
      <sheetName val="NON_AC_HALL-type-A"/>
      <sheetName val="NON_AC_HALL-type-B"/>
      <sheetName val="Admin__block"/>
      <sheetName val="Food_Court"/>
      <sheetName val="boq_workings"/>
      <sheetName val="HQ-TO"/>
      <sheetName val="SPT vs PHI"/>
      <sheetName val="Highway"/>
      <sheetName val="Design"/>
      <sheetName val="BLK2"/>
      <sheetName val="BLK3"/>
      <sheetName val="E &amp; R"/>
      <sheetName val="radar"/>
      <sheetName val="UG"/>
      <sheetName val="India F&amp;S Template"/>
      <sheetName val="Debits as on 12.04.08"/>
      <sheetName val="98Price"/>
      <sheetName val="CASHFLOWS"/>
      <sheetName val="SUMMARY"/>
      <sheetName val="AC_HALL_&amp;_SERVICE_ANNEXE1"/>
      <sheetName val="NON_AC_HALL-type-A1"/>
      <sheetName val="NON_AC_HALL-type-B1"/>
      <sheetName val="Admin__block1"/>
      <sheetName val="Food_Court1"/>
      <sheetName val="boq_workings1"/>
      <sheetName val="site fab&amp;ernstr"/>
      <sheetName val="slipsumpR"/>
      <sheetName val="MOS"/>
      <sheetName val="CSC"/>
      <sheetName val="Raw Data"/>
      <sheetName val="Input"/>
      <sheetName val="FitOutConfCentre"/>
      <sheetName val="AC_HALL_&amp;_SERVICE_ANNEXE2"/>
      <sheetName val="NON_AC_HALL-type-A2"/>
      <sheetName val="NON_AC_HALL-type-B2"/>
      <sheetName val="Admin__block2"/>
      <sheetName val="Food_Court2"/>
      <sheetName val="boq_workings2"/>
      <sheetName val="site_fab&amp;ernstr"/>
      <sheetName val="SPT_vs_PHI"/>
      <sheetName val="E_&amp;_R"/>
      <sheetName val="India_F&amp;S_Template"/>
      <sheetName val="Debits_as_on_12_04_08"/>
      <sheetName val="AC_HALL_&amp;_SERVICE_ANNEXE3"/>
      <sheetName val="NON_AC_HALL-type-A3"/>
      <sheetName val="NON_AC_HALL-type-B3"/>
      <sheetName val="Admin__block3"/>
      <sheetName val="Food_Court3"/>
      <sheetName val="boq_workings3"/>
      <sheetName val="site_fab&amp;ernstr1"/>
      <sheetName val="SPT_vs_PHI1"/>
      <sheetName val="E_&amp;_R1"/>
      <sheetName val="India_F&amp;S_Template1"/>
      <sheetName val="Debits_as_on_12_04_081"/>
      <sheetName val="AC_HALL_&amp;_SERVICE_ANNEXE5"/>
      <sheetName val="NON_AC_HALL-type-A5"/>
      <sheetName val="NON_AC_HALL-type-B5"/>
      <sheetName val="Admin__block5"/>
      <sheetName val="Food_Court5"/>
      <sheetName val="boq_workings5"/>
      <sheetName val="site_fab&amp;ernstr3"/>
      <sheetName val="SPT_vs_PHI3"/>
      <sheetName val="E_&amp;_R3"/>
      <sheetName val="India_F&amp;S_Template3"/>
      <sheetName val="Debits_as_on_12_04_083"/>
      <sheetName val="AC_HALL_&amp;_SERVICE_ANNEXE4"/>
      <sheetName val="NON_AC_HALL-type-A4"/>
      <sheetName val="NON_AC_HALL-type-B4"/>
      <sheetName val="Admin__block4"/>
      <sheetName val="Food_Court4"/>
      <sheetName val="boq_workings4"/>
      <sheetName val="site_fab&amp;ernstr2"/>
      <sheetName val="SPT_vs_PHI2"/>
      <sheetName val="E_&amp;_R2"/>
      <sheetName val="India_F&amp;S_Template2"/>
      <sheetName val="Debits_as_on_12_04_082"/>
      <sheetName val="Raw_Data"/>
      <sheetName val="AC_HALL_&amp;_SERVICE_ANNEXE6"/>
      <sheetName val="NON_AC_HALL-type-A6"/>
      <sheetName val="NON_AC_HALL-type-B6"/>
      <sheetName val="Admin__block6"/>
      <sheetName val="Food_Court6"/>
      <sheetName val="boq_workings6"/>
      <sheetName val="SPT_vs_PHI4"/>
      <sheetName val="E_&amp;_R4"/>
      <sheetName val="India_F&amp;S_Template4"/>
      <sheetName val="Debits_as_on_12_04_084"/>
      <sheetName val="site_fab&amp;ernstr4"/>
      <sheetName val="E H - H. W.P."/>
      <sheetName val="E. H. Treatment for pile cap"/>
      <sheetName val="New Bld"/>
      <sheetName val="BOQ"/>
      <sheetName val="upa"/>
      <sheetName val="SS MH"/>
      <sheetName val="Material List "/>
      <sheetName val="Labour Rate "/>
      <sheetName val="(M+L)"/>
      <sheetName val="AC_HALL_&amp;_SERVICE_ANNEXE7"/>
      <sheetName val="NON_AC_HALL-type-A7"/>
      <sheetName val="NON_AC_HALL-type-B7"/>
      <sheetName val="Admin__block7"/>
      <sheetName val="Food_Court7"/>
      <sheetName val="boq_workings7"/>
      <sheetName val="SPT_vs_PHI5"/>
      <sheetName val="E_&amp;_R5"/>
      <sheetName val="India_F&amp;S_Template5"/>
      <sheetName val="Debits_as_on_12_04_085"/>
      <sheetName val="site_fab&amp;ernstr5"/>
      <sheetName val="Raw_Data1"/>
      <sheetName val="E_H_-_H__W_P_"/>
      <sheetName val="E__H__Treatment_for_pile_cap"/>
      <sheetName val="New_Bld"/>
      <sheetName val="SS_MH"/>
      <sheetName val="Material_List_"/>
      <sheetName val="Labour_Rate_"/>
      <sheetName val="200205C"/>
      <sheetName val="Demand"/>
      <sheetName val="Occ"/>
      <sheetName val="P&amp;L-BDMC"/>
      <sheetName val="Day work"/>
      <sheetName val="C1ㅇ"/>
      <sheetName val="#3E1_GCR"/>
      <sheetName val="Form 6"/>
      <sheetName val="Day_work"/>
      <sheetName val="Master01"/>
      <sheetName val="Rate analysis"/>
      <sheetName val="Formulas"/>
      <sheetName val="Day_work1"/>
      <sheetName val="Material_List_1"/>
      <sheetName val="Labour_Rate_1"/>
      <sheetName val="Day_work2"/>
      <sheetName val="Raw_Data2"/>
      <sheetName val="Material_List_2"/>
      <sheetName val="Labour_Rate_2"/>
      <sheetName val="Form_6"/>
      <sheetName val="girder"/>
      <sheetName val="Rocker"/>
      <sheetName val="GWC"/>
      <sheetName val="NWC"/>
      <sheetName val="Materials Cost(PCC)"/>
      <sheetName val="SPT_vs_PHI6"/>
      <sheetName val="E_&amp;_R6"/>
      <sheetName val="India_F&amp;S_Template6"/>
      <sheetName val="Debits_as_on_12_04_086"/>
      <sheetName val="SPT_vs_PHI7"/>
      <sheetName val="E_&amp;_R7"/>
      <sheetName val="India_F&amp;S_Template7"/>
      <sheetName val="Debits_as_on_12_04_087"/>
      <sheetName val="AC_HALL_&amp;_SERVICE_ANNEXE8"/>
      <sheetName val="NON_AC_HALL-type-A8"/>
      <sheetName val="NON_AC_HALL-type-B8"/>
      <sheetName val="Admin__block8"/>
      <sheetName val="Food_Court8"/>
      <sheetName val="boq_workings8"/>
      <sheetName val="SPT_vs_PHI8"/>
      <sheetName val="E_&amp;_R8"/>
      <sheetName val="India_F&amp;S_Template8"/>
      <sheetName val="Debits_as_on_12_04_088"/>
      <sheetName val="AC_HALL_&amp;_SERVICE_ANNEXE14"/>
      <sheetName val="NON_AC_HALL-type-A14"/>
      <sheetName val="NON_AC_HALL-type-B14"/>
      <sheetName val="Admin__block14"/>
      <sheetName val="Food_Court14"/>
      <sheetName val="boq_workings14"/>
      <sheetName val="SPT_vs_PHI14"/>
      <sheetName val="E_&amp;_R14"/>
      <sheetName val="India_F&amp;S_Template14"/>
      <sheetName val="Debits_as_on_12_04_0814"/>
      <sheetName val="AC_HALL_&amp;_SERVICE_ANNEXE10"/>
      <sheetName val="NON_AC_HALL-type-A10"/>
      <sheetName val="NON_AC_HALL-type-B10"/>
      <sheetName val="Admin__block10"/>
      <sheetName val="Food_Court10"/>
      <sheetName val="boq_workings10"/>
      <sheetName val="SPT_vs_PHI10"/>
      <sheetName val="E_&amp;_R10"/>
      <sheetName val="India_F&amp;S_Template10"/>
      <sheetName val="Debits_as_on_12_04_0810"/>
      <sheetName val="AC_HALL_&amp;_SERVICE_ANNEXE9"/>
      <sheetName val="NON_AC_HALL-type-A9"/>
      <sheetName val="NON_AC_HALL-type-B9"/>
      <sheetName val="Admin__block9"/>
      <sheetName val="Food_Court9"/>
      <sheetName val="boq_workings9"/>
      <sheetName val="SPT_vs_PHI9"/>
      <sheetName val="E_&amp;_R9"/>
      <sheetName val="India_F&amp;S_Template9"/>
      <sheetName val="Debits_as_on_12_04_089"/>
      <sheetName val="AC_HALL_&amp;_SERVICE_ANNEXE11"/>
      <sheetName val="NON_AC_HALL-type-A11"/>
      <sheetName val="NON_AC_HALL-type-B11"/>
      <sheetName val="Admin__block11"/>
      <sheetName val="Food_Court11"/>
      <sheetName val="boq_workings11"/>
      <sheetName val="SPT_vs_PHI11"/>
      <sheetName val="E_&amp;_R11"/>
      <sheetName val="India_F&amp;S_Template11"/>
      <sheetName val="Debits_as_on_12_04_0811"/>
      <sheetName val="AC_HALL_&amp;_SERVICE_ANNEXE12"/>
      <sheetName val="NON_AC_HALL-type-A12"/>
      <sheetName val="NON_AC_HALL-type-B12"/>
      <sheetName val="Admin__block12"/>
      <sheetName val="Food_Court12"/>
      <sheetName val="boq_workings12"/>
      <sheetName val="SPT_vs_PHI12"/>
      <sheetName val="E_&amp;_R12"/>
      <sheetName val="India_F&amp;S_Template12"/>
      <sheetName val="Debits_as_on_12_04_0812"/>
      <sheetName val="AC_HALL_&amp;_SERVICE_ANNEXE13"/>
      <sheetName val="NON_AC_HALL-type-A13"/>
      <sheetName val="NON_AC_HALL-type-B13"/>
      <sheetName val="Admin__block13"/>
      <sheetName val="Food_Court13"/>
      <sheetName val="boq_workings13"/>
      <sheetName val="SPT_vs_PHI13"/>
      <sheetName val="E_&amp;_R13"/>
      <sheetName val="India_F&amp;S_Template13"/>
      <sheetName val="Debits_as_on_12_04_0813"/>
      <sheetName val="AC_HALL_&amp;_SERVICE_ANNEXE20"/>
      <sheetName val="NON_AC_HALL-type-A20"/>
      <sheetName val="NON_AC_HALL-type-B20"/>
      <sheetName val="Admin__block20"/>
      <sheetName val="Food_Court20"/>
      <sheetName val="boq_workings20"/>
      <sheetName val="SPT_vs_PHI20"/>
      <sheetName val="E_&amp;_R20"/>
      <sheetName val="India_F&amp;S_Template20"/>
      <sheetName val="Debits_as_on_12_04_0820"/>
      <sheetName val="AC_HALL_&amp;_SERVICE_ANNEXE15"/>
      <sheetName val="NON_AC_HALL-type-A15"/>
      <sheetName val="NON_AC_HALL-type-B15"/>
      <sheetName val="Admin__block15"/>
      <sheetName val="Food_Court15"/>
      <sheetName val="boq_workings15"/>
      <sheetName val="SPT_vs_PHI15"/>
      <sheetName val="E_&amp;_R15"/>
      <sheetName val="India_F&amp;S_Template15"/>
      <sheetName val="Debits_as_on_12_04_0815"/>
      <sheetName val="AC_HALL_&amp;_SERVICE_ANNEXE16"/>
      <sheetName val="NON_AC_HALL-type-A16"/>
      <sheetName val="NON_AC_HALL-type-B16"/>
      <sheetName val="Admin__block16"/>
      <sheetName val="Food_Court16"/>
      <sheetName val="boq_workings16"/>
      <sheetName val="SPT_vs_PHI16"/>
      <sheetName val="E_&amp;_R16"/>
      <sheetName val="India_F&amp;S_Template16"/>
      <sheetName val="Debits_as_on_12_04_0816"/>
      <sheetName val="AC_HALL_&amp;_SERVICE_ANNEXE17"/>
      <sheetName val="NON_AC_HALL-type-A17"/>
      <sheetName val="NON_AC_HALL-type-B17"/>
      <sheetName val="Admin__block17"/>
      <sheetName val="Food_Court17"/>
      <sheetName val="boq_workings17"/>
      <sheetName val="SPT_vs_PHI17"/>
      <sheetName val="E_&amp;_R17"/>
      <sheetName val="India_F&amp;S_Template17"/>
      <sheetName val="Debits_as_on_12_04_0817"/>
      <sheetName val="AC_HALL_&amp;_SERVICE_ANNEXE18"/>
      <sheetName val="NON_AC_HALL-type-A18"/>
      <sheetName val="NON_AC_HALL-type-B18"/>
      <sheetName val="Admin__block18"/>
      <sheetName val="Food_Court18"/>
      <sheetName val="boq_workings18"/>
      <sheetName val="SPT_vs_PHI18"/>
      <sheetName val="E_&amp;_R18"/>
      <sheetName val="India_F&amp;S_Template18"/>
      <sheetName val="Debits_as_on_12_04_0818"/>
      <sheetName val="AC_HALL_&amp;_SERVICE_ANNEXE19"/>
      <sheetName val="NON_AC_HALL-type-A19"/>
      <sheetName val="NON_AC_HALL-type-B19"/>
      <sheetName val="Admin__block19"/>
      <sheetName val="Food_Court19"/>
      <sheetName val="boq_workings19"/>
      <sheetName val="SPT_vs_PHI19"/>
      <sheetName val="E_&amp;_R19"/>
      <sheetName val="India_F&amp;S_Template19"/>
      <sheetName val="Debits_as_on_12_04_0819"/>
      <sheetName val="AC_HALL_&amp;_SERVICE_ANNEXE21"/>
      <sheetName val="NON_AC_HALL-type-A21"/>
      <sheetName val="NON_AC_HALL-type-B21"/>
      <sheetName val="Admin__block21"/>
      <sheetName val="Food_Court21"/>
      <sheetName val="boq_workings21"/>
      <sheetName val="SPT_vs_PHI21"/>
      <sheetName val="E_&amp;_R21"/>
      <sheetName val="India_F&amp;S_Template21"/>
      <sheetName val="Debits_as_on_12_04_0821"/>
      <sheetName val="AC_HALL_&amp;_SERVICE_ANNEXE22"/>
      <sheetName val="NON_AC_HALL-type-A22"/>
      <sheetName val="NON_AC_HALL-type-B22"/>
      <sheetName val="Admin__block22"/>
      <sheetName val="Food_Court22"/>
      <sheetName val="boq_workings22"/>
      <sheetName val="SPT_vs_PHI22"/>
      <sheetName val="E_&amp;_R22"/>
      <sheetName val="India_F&amp;S_Template22"/>
      <sheetName val="Debits_as_on_12_04_0822"/>
      <sheetName val="precast RC element"/>
      <sheetName val="Materials Cost"/>
      <sheetName val="R20_R30_work"/>
      <sheetName val="col-reinft1"/>
      <sheetName val="AC_HALL_&amp;_SERVICE_ANNEXE23"/>
      <sheetName val="NON_AC_HALL-type-A23"/>
      <sheetName val="NON_AC_HALL-type-B23"/>
      <sheetName val="Admin__block23"/>
      <sheetName val="Food_Court23"/>
      <sheetName val="boq_workings23"/>
      <sheetName val="SPT_vs_PHI23"/>
      <sheetName val="E_&amp;_R23"/>
      <sheetName val="India_F&amp;S_Template23"/>
      <sheetName val="Debits_as_on_12_04_0823"/>
      <sheetName val="AC_HALL_&amp;_SERVICE_ANNEXE24"/>
      <sheetName val="NON_AC_HALL-type-A24"/>
      <sheetName val="NON_AC_HALL-type-B24"/>
      <sheetName val="Admin__block24"/>
      <sheetName val="Food_Court24"/>
      <sheetName val="boq_workings24"/>
      <sheetName val="SPT_vs_PHI24"/>
      <sheetName val="E_&amp;_R24"/>
      <sheetName val="India_F&amp;S_Template24"/>
      <sheetName val="Debits_as_on_12_04_0824"/>
      <sheetName val="Direct cost shed A-2 "/>
      <sheetName val="2gii"/>
      <sheetName val="Cash2"/>
      <sheetName val="Z"/>
      <sheetName val="Summ"/>
      <sheetName val="PB"/>
      <sheetName val="New Rates"/>
      <sheetName val="Sheet Index"/>
      <sheetName val="office"/>
      <sheetName val="Lab"/>
      <sheetName val="4"/>
      <sheetName val="Z- GENERAL PRICE SUMMARY"/>
      <sheetName val="WITHOUT C&amp;I PROFIT (3)"/>
      <sheetName val="KeyInformation"/>
      <sheetName val="Overall"/>
      <sheetName val="InputPack"/>
      <sheetName val="Navigation"/>
      <sheetName val="Materials "/>
      <sheetName val="Labour"/>
      <sheetName val="MAchinery(R1)"/>
      <sheetName val="입찰내역 발주처 양식"/>
      <sheetName val="DATA"/>
      <sheetName val="Material "/>
      <sheetName val="Labour &amp; Plant"/>
      <sheetName val="SOR"/>
      <sheetName val="11"/>
      <sheetName val="DETAILED BREAKDOWN"/>
      <sheetName val="2.2 STAFF Scedule"/>
      <sheetName val="opstat"/>
      <sheetName val="costs"/>
      <sheetName val="PC"/>
      <sheetName val="1.2 Staff Schedule"/>
      <sheetName val="1"/>
      <sheetName val="Material&amp;equipment"/>
      <sheetName val="A"/>
      <sheetName val="Day_work3"/>
      <sheetName val="Raw_Data3"/>
      <sheetName val="Material_List_3"/>
      <sheetName val="Labour_Rate_3"/>
      <sheetName val="Form_61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 refreshError="1"/>
      <sheetData sheetId="313" refreshError="1"/>
      <sheetData sheetId="314" refreshError="1"/>
      <sheetData sheetId="315" refreshError="1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/>
      <sheetData sheetId="372"/>
      <sheetData sheetId="373"/>
      <sheetData sheetId="374"/>
      <sheetData sheetId="375"/>
      <sheetData sheetId="37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Prelims"/>
      <sheetName val="Material"/>
      <sheetName val="Names"/>
      <sheetName val="Breakdown"/>
      <sheetName val="Summary"/>
      <sheetName val="Cash2"/>
      <sheetName val="Z"/>
    </sheetNames>
    <sheetDataSet>
      <sheetData sheetId="0">
        <row r="13">
          <cell r="B13">
            <v>5145570.32</v>
          </cell>
        </row>
      </sheetData>
      <sheetData sheetId="1"/>
      <sheetData sheetId="2">
        <row r="8">
          <cell r="B8">
            <v>235.75</v>
          </cell>
        </row>
      </sheetData>
      <sheetData sheetId="3">
        <row r="1">
          <cell r="G1">
            <v>0.50770000000000004</v>
          </cell>
        </row>
      </sheetData>
      <sheetData sheetId="4"/>
      <sheetData sheetId="5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Prelims"/>
      <sheetName val="Material"/>
      <sheetName val="Names"/>
      <sheetName val="Breakdown"/>
      <sheetName val="Summary"/>
      <sheetName val="Cash2"/>
      <sheetName val="Z"/>
    </sheetNames>
    <sheetDataSet>
      <sheetData sheetId="0">
        <row r="13">
          <cell r="B13">
            <v>5145570.32</v>
          </cell>
        </row>
      </sheetData>
      <sheetData sheetId="1"/>
      <sheetData sheetId="2">
        <row r="8">
          <cell r="B8">
            <v>235.75</v>
          </cell>
        </row>
      </sheetData>
      <sheetData sheetId="3">
        <row r="1">
          <cell r="G1">
            <v>0.50770000000000004</v>
          </cell>
        </row>
      </sheetData>
      <sheetData sheetId="4"/>
      <sheetData sheetId="5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Prelims"/>
      <sheetName val="Material"/>
      <sheetName val="Names"/>
      <sheetName val="Breakdown"/>
      <sheetName val="Summary"/>
      <sheetName val="Cash2"/>
      <sheetName val="Z"/>
    </sheetNames>
    <sheetDataSet>
      <sheetData sheetId="0">
        <row r="13">
          <cell r="B13">
            <v>5145570.32</v>
          </cell>
        </row>
      </sheetData>
      <sheetData sheetId="1"/>
      <sheetData sheetId="2">
        <row r="8">
          <cell r="B8">
            <v>235.75</v>
          </cell>
        </row>
      </sheetData>
      <sheetData sheetId="3">
        <row r="1">
          <cell r="G1">
            <v>0.50770000000000004</v>
          </cell>
        </row>
      </sheetData>
      <sheetData sheetId="4"/>
      <sheetData sheetId="5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sheet"/>
      <sheetName val="prelims"/>
      <sheetName val="SITE REV-1"/>
      <sheetName val="Townhouses"/>
      <sheetName val="PSUMS"/>
      <sheetName val="summary"/>
      <sheetName val="Prelim"/>
      <sheetName val="MOS"/>
      <sheetName val="SITE_REV-1"/>
      <sheetName val="WACC"/>
      <sheetName val="Project Summary - 2011"/>
      <sheetName val="Calendar"/>
      <sheetName val="pvc vent"/>
      <sheetName val="FitOutConfCentre"/>
      <sheetName val="FORM5"/>
      <sheetName val="CASHFLOWS"/>
      <sheetName val="1"/>
      <sheetName val="5"/>
      <sheetName val="입찰내역 발주처 양식"/>
      <sheetName val="Rate Analysis"/>
      <sheetName val="upa"/>
      <sheetName val="입찰내역_발주처_양식"/>
      <sheetName val="Rate_Analysis"/>
      <sheetName val="Sheet9"/>
      <sheetName val="analysis"/>
      <sheetName val="Beamsked"/>
      <sheetName val="Columnsked"/>
      <sheetName val="opstat"/>
      <sheetName val="costs"/>
      <sheetName val="RMOPS"/>
      <sheetName val="Bank Assignments"/>
      <sheetName val="Inflow"/>
      <sheetName val="SCHEDULE"/>
      <sheetName val="4"/>
      <sheetName val="CERTIFICATE"/>
      <sheetName val="AOP Summary-2"/>
      <sheetName val="Bank_Assignments"/>
      <sheetName val="Project_Summary_-_2011"/>
      <sheetName val="SITE_REV-11"/>
      <sheetName val="Bank_Assignments1"/>
      <sheetName val="Project_Summary_-_20111"/>
      <sheetName val="SITE_REV-12"/>
      <sheetName val="Bank_Assignments2"/>
      <sheetName val="Project_Summary_-_20112"/>
      <sheetName val="Cash2"/>
      <sheetName val="Z"/>
      <sheetName val="Initial Data"/>
      <sheetName val="PRICE INFO"/>
      <sheetName val="LABOUR PRODUCTIVITY-TAV"/>
      <sheetName val="MATERIAL PRICES"/>
      <sheetName val="PriceSummary"/>
      <sheetName val="cover page"/>
      <sheetName val="BQMPALOC"/>
      <sheetName val="9"/>
      <sheetName val="Bank Debits-CREDITS"/>
      <sheetName val="PNTEXT"/>
      <sheetName val="SystemData"/>
      <sheetName val="Cover"/>
      <sheetName val="预算封面"/>
      <sheetName val="Bill No. 3"/>
    </sheetNames>
    <sheetDataSet>
      <sheetData sheetId="0">
        <row r="1">
          <cell r="C1" t="str">
            <v>18 TOWNHOUSES FOR SHEIKH MOHAMMED BIN HASHER AL MAKTOUM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C1" t="str">
            <v>18 TOWNHOUSES FOR SHEIKH MOHAMMED BIN HASHER AL MAKTOUM</v>
          </cell>
        </row>
      </sheetData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C"/>
      <sheetName val="Shuttering"/>
      <sheetName val="Misc. points"/>
      <sheetName val="qty abst"/>
      <sheetName val="Programe"/>
      <sheetName val="boq"/>
      <sheetName val="P&amp;M"/>
      <sheetName val="LABOUR"/>
      <sheetName val="histogram"/>
      <sheetName val="basic "/>
      <sheetName val="bua"/>
      <sheetName val="topsheet"/>
      <sheetName val="Rate Analysis"/>
      <sheetName val="Iron Steel &amp; handrails"/>
      <sheetName val="ANALYSIS"/>
      <sheetName val="Top Sheet"/>
      <sheetName val="Publicbuilding"/>
      <sheetName val="WPR-IV"/>
      <sheetName val="STRUC"/>
      <sheetName val="DOOR-WIND"/>
      <sheetName val="STEEL"/>
      <sheetName val="ROOFING"/>
      <sheetName val="FLOORING"/>
      <sheetName val="MR"/>
      <sheetName val="S1BOQ"/>
      <sheetName val="VENDOR CODE WO NO"/>
      <sheetName val="Master Item List"/>
      <sheetName val="VENDER DETAIL"/>
      <sheetName val="Misc__points"/>
      <sheetName val="qty_abst"/>
      <sheetName val="basic_"/>
      <sheetName val="Rate_Analysis"/>
      <sheetName val="Top_Sheet"/>
      <sheetName val="Misc__points2"/>
      <sheetName val="qty_abst2"/>
      <sheetName val="basic_2"/>
      <sheetName val="Rate_Analysis2"/>
      <sheetName val="Top_Sheet2"/>
      <sheetName val="Iron_Steel_&amp;_handrails2"/>
      <sheetName val="Iron_Steel_&amp;_handrails"/>
      <sheetName val="Misc__points1"/>
      <sheetName val="qty_abst1"/>
      <sheetName val="basic_1"/>
      <sheetName val="Rate_Analysis1"/>
      <sheetName val="Top_Sheet1"/>
      <sheetName val="Iron_Steel_&amp;_handrails1"/>
      <sheetName val="Civil Boq"/>
      <sheetName val="WAGES"/>
      <sheetName val="1-BOQ_Civil"/>
      <sheetName val="Concrete"/>
      <sheetName val="Reinf"/>
      <sheetName val="Main Summary"/>
      <sheetName val="Summary (G.H.Bachlor C)"/>
      <sheetName val="General preliminaries"/>
      <sheetName val="IS Summary"/>
      <sheetName val="BASIC"/>
      <sheetName val="Steel Summary"/>
      <sheetName val="Work Done Bill (2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Basic Rate"/>
      <sheetName val="INFLUENCES ON GM"/>
      <sheetName val="acevsSp (ABC)"/>
      <sheetName val="Drain Work"/>
      <sheetName val="Non-BOQ summary"/>
      <sheetName val="Curing Bund for Sep'13"/>
      <sheetName val="GBW"/>
      <sheetName val="Legal Risk Analysis"/>
      <sheetName val="Monthly Format.ATH (ro)revised"/>
      <sheetName val="ASCE"/>
      <sheetName val="DBCA"/>
      <sheetName val="BPL"/>
      <sheetName val="Misc__points3"/>
      <sheetName val="#REF"/>
      <sheetName val="CORRECTION"/>
      <sheetName val="major qty"/>
      <sheetName val="Major P&amp;M deployment"/>
      <sheetName val="p&amp;m L&amp;T Hire"/>
      <sheetName val="Data 1"/>
      <sheetName val="A6"/>
      <sheetName val="Basis"/>
      <sheetName val="STAFFSCHED "/>
      <sheetName val="Assumptions"/>
      <sheetName val="girder"/>
      <sheetName val="qty_abst3"/>
      <sheetName val="basic_3"/>
      <sheetName val="Rate_Analysis3"/>
      <sheetName val="Top_Sheet3"/>
      <sheetName val="Iron_Steel_&amp;_handrails3"/>
      <sheetName val="VENDOR_CODE_WO_NO"/>
      <sheetName val="Master_Item_List"/>
      <sheetName val="Steel_Summary"/>
      <sheetName val="Civil_Boq"/>
      <sheetName val="General_preliminaries"/>
      <sheetName val="VENDER_DETAIL"/>
      <sheetName val="RA Format"/>
      <sheetName val="Measurement-ID works"/>
      <sheetName val="Ph 1 -ESM Pipe, Bitumen"/>
      <sheetName val="ETC Panorama"/>
      <sheetName val="1"/>
      <sheetName val="sept-plan"/>
      <sheetName val="Data"/>
      <sheetName val="Site Dev BOQ"/>
      <sheetName val="Ref_Lists_SER"/>
      <sheetName val="pol-60"/>
      <sheetName val="Abs Sheet(Fuel oil area)JAN"/>
      <sheetName val="WDA_Sept'13"/>
      <sheetName val="BOQ_Direct_selling cost"/>
      <sheetName val="경비공통"/>
      <sheetName val="int hire"/>
      <sheetName val="Drop Down (Fixed)"/>
      <sheetName val="Master"/>
      <sheetName val="Drop Down"/>
      <sheetName val="BLK2"/>
      <sheetName val="BLK3"/>
      <sheetName val="E &amp; R"/>
      <sheetName val="radar"/>
      <sheetName val="UG"/>
      <sheetName val="Main_Summary1"/>
      <sheetName val="Summary_(G_H_Bachlor_C)1"/>
      <sheetName val="Monthly_Format_ATH_(ro)revised"/>
      <sheetName val="Abs_Sheet(Fuel_oil_area)JAN"/>
      <sheetName val="Site_Dev_BOQ"/>
      <sheetName val="IS_Summary"/>
      <sheetName val="Work_Done_Bill_(2)"/>
      <sheetName val="Basic_Rate"/>
      <sheetName val="INFLUENCES_ON_GM"/>
      <sheetName val="acevsSp_(ABC)"/>
      <sheetName val="Rehab podium footing"/>
      <sheetName val="IO List"/>
      <sheetName val="MORGACTS"/>
      <sheetName val="PointNo.5"/>
      <sheetName val="dummy"/>
      <sheetName val="Unit Rate"/>
      <sheetName val="Rates"/>
      <sheetName val="Lead"/>
      <sheetName val="Sheet2"/>
      <sheetName val="Progress"/>
      <sheetName val="PRECAST lightconc-II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Dropdown"/>
      <sheetName val="Input"/>
      <sheetName val="Stress Calculation"/>
      <sheetName val="Boulevard I Summary"/>
      <sheetName val="B-I Blockwork "/>
      <sheetName val="B-II-summary sheet "/>
      <sheetName val="B-II Blockwork  (2)"/>
      <sheetName val="B - III - Summary Sheet (2)"/>
      <sheetName val="B - III - Blockwork"/>
      <sheetName val="Hold Amount"/>
      <sheetName val="V-I Summary Sheet "/>
      <sheetName val="V-I Blockwork"/>
      <sheetName val="V-II Blockwork"/>
      <sheetName val="V-III- Blockwork"/>
      <sheetName val="Panorama -Summary-dwg"/>
      <sheetName val="NTA - 02 summary sheet (2)"/>
      <sheetName val="NTA-12-Summary"/>
      <sheetName val="NTA-13-Summary "/>
      <sheetName val="NTA-14-Summary "/>
      <sheetName val="NTA-21-Summary (2)"/>
      <sheetName val="2gii"/>
      <sheetName val="Assumption Inputs"/>
      <sheetName val="Sludge Cal"/>
      <sheetName val="Sheet1"/>
      <sheetName val="合成単価作成表-BLDG"/>
      <sheetName val="RATE ANALYSIS."/>
      <sheetName val="COMPLEXALL"/>
      <sheetName val="MLAP"/>
      <sheetName val="Staff Forecast spread"/>
      <sheetName val="Calc_ISC"/>
      <sheetName val=""/>
      <sheetName val="Design"/>
      <sheetName val="gen"/>
      <sheetName val="ABP inputs"/>
      <sheetName val="Synergy Sales Budget"/>
      <sheetName val="Fill this out first..."/>
      <sheetName val="Misc__points4"/>
      <sheetName val="qty_abst4"/>
      <sheetName val="basic_4"/>
      <sheetName val="Rate_Analysis4"/>
      <sheetName val="Iron_Steel_&amp;_handrails4"/>
      <sheetName val="Top_Sheet4"/>
      <sheetName val="Monthly_Format_ATH_(ro)revised1"/>
      <sheetName val="Main_Summary2"/>
      <sheetName val="Summary_(G_H_Bachlor_C)2"/>
      <sheetName val="General_preliminaries1"/>
      <sheetName val="Abs_Sheet(Fuel_oil_area)JAN1"/>
      <sheetName val="Civil_Boq2"/>
      <sheetName val="VENDOR_CODE_WO_NO1"/>
      <sheetName val="Master_Item_List1"/>
      <sheetName val="VENDER_DETAIL1"/>
      <sheetName val="BOQ_Direct_selling_cost"/>
      <sheetName val="Site_Dev_BOQ1"/>
      <sheetName val="Drain_Work"/>
      <sheetName val="Non-BOQ_summary"/>
      <sheetName val="Curing_Bund_for_Sep'13"/>
      <sheetName val="IS_Summary1"/>
      <sheetName val="int_hire"/>
      <sheetName val="Steel_Summary1"/>
      <sheetName val="Basic_Rate1"/>
      <sheetName val="INFLUENCES_ON_GM1"/>
      <sheetName val="acevsSp_(ABC)1"/>
      <sheetName val="Work_Done_Bill_(2)1"/>
      <sheetName val="Drop_Down_(Fixed)"/>
      <sheetName val="Drop_Down"/>
      <sheetName val="STAFFSCHED_"/>
      <sheetName val="E_&amp;_R"/>
      <sheetName val="Legal_Risk_Analysis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basic_5"/>
      <sheetName val="Rate_Analysis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FitOutConfCentre"/>
      <sheetName val="P4-B"/>
      <sheetName val="d-safe DELUXE"/>
      <sheetName val="Main-Material"/>
      <sheetName val="TAV ANALIZ"/>
      <sheetName val="ABSTRACT"/>
      <sheetName val="SPT vs PHI"/>
      <sheetName val="RA_Format"/>
      <sheetName val="Measurement-ID_works"/>
      <sheetName val="IO_List"/>
      <sheetName val="Ph_1_-ESM_Pipe,_Bitumen"/>
      <sheetName val="major_qty"/>
      <sheetName val="Major_P&amp;M_deployment"/>
      <sheetName val="p&amp;m_L&amp;T_Hire"/>
      <sheetName val="Data_1"/>
      <sheetName val="Rehab_podium_footing"/>
      <sheetName val="Staff_Forecast_spread"/>
      <sheetName val="Shuttering Abstract"/>
      <sheetName val="omm-add"/>
      <sheetName val="Breakdown"/>
      <sheetName val="Cover"/>
      <sheetName val="Total Amount"/>
      <sheetName val="Misc__points6"/>
      <sheetName val="qty_abst6"/>
      <sheetName val="basic_6"/>
      <sheetName val="Rate_Analysis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Fill_this_out_first___2"/>
      <sheetName val="Misc__points7"/>
      <sheetName val="qty_abst7"/>
      <sheetName val="basic_7"/>
      <sheetName val="Rate_Analysis7"/>
      <sheetName val="Iron_Steel_&amp;_handrails7"/>
      <sheetName val="Top_Sheet7"/>
      <sheetName val="Abs_Sheet(Fuel_oil_area)JAN4"/>
      <sheetName val="Monthly_Format_ATH_(ro)revised4"/>
      <sheetName val="Main_Summary5"/>
      <sheetName val="Summary_(G_H_Bachlor_C)5"/>
      <sheetName val="General_preliminaries4"/>
      <sheetName val="Site_Dev_BOQ4"/>
      <sheetName val="Civil_Boq5"/>
      <sheetName val="VENDOR_CODE_WO_NO4"/>
      <sheetName val="Master_Item_List4"/>
      <sheetName val="VENDER_DETAIL4"/>
      <sheetName val="BOQ_Direct_selling_cost3"/>
      <sheetName val="Drain_Work3"/>
      <sheetName val="Non-BOQ_summary3"/>
      <sheetName val="Curing_Bund_for_Sep'133"/>
      <sheetName val="IS_Summary4"/>
      <sheetName val="int_hire3"/>
      <sheetName val="Steel_Summary4"/>
      <sheetName val="Work_Done_Bill_(2)4"/>
      <sheetName val="Basic_Rate4"/>
      <sheetName val="INFLUENCES_ON_GM4"/>
      <sheetName val="acevsSp_(ABC)4"/>
      <sheetName val="Drop_Down3"/>
      <sheetName val="Drop_Down_(Fixed)3"/>
      <sheetName val="STAFFSCHED_3"/>
      <sheetName val="E_&amp;_R3"/>
      <sheetName val="Legal_Risk_Analysis3"/>
      <sheetName val="PointNo_53"/>
      <sheetName val="IIST_(2)3"/>
      <sheetName val="IIST_(3)3"/>
      <sheetName val="TMLB_II_MAY133"/>
      <sheetName val="isro_JUL133"/>
      <sheetName val="IRIS_Jul133"/>
      <sheetName val="IRS_2_jul133"/>
      <sheetName val="isro_aug133"/>
      <sheetName val="IRIS_augg133"/>
      <sheetName val="SPRE_WORKING3"/>
      <sheetName val="IRS_2augg_133"/>
      <sheetName val="iist_sept133"/>
      <sheetName val="IRIS_SEPT133"/>
      <sheetName val="SPRE_SEPT3"/>
      <sheetName val="IRS2_SEPT_133"/>
      <sheetName val="iist_OCT_133"/>
      <sheetName val="IRIS_OCT133"/>
      <sheetName val="IRIS2_OCT133"/>
      <sheetName val="iist_nov133"/>
      <sheetName val="iris_nov133"/>
      <sheetName val="spre_nov133"/>
      <sheetName val="isro_dec133"/>
      <sheetName val="IRIS_DEC133"/>
      <sheetName val="isro_jan_143"/>
      <sheetName val="isro_feb143"/>
      <sheetName val="IRIS_FEB-143"/>
      <sheetName val="TMLB-II_FEB-143"/>
      <sheetName val="Fill_this_out_first___3"/>
      <sheetName val="Ph_1_-ESM_Pipe,_Bitumen1"/>
      <sheetName val="RA_Format1"/>
      <sheetName val="Measurement-ID_works1"/>
      <sheetName val="A.O.R r1Str"/>
      <sheetName val="A.O.R r1"/>
      <sheetName val="A.O.R (2)"/>
      <sheetName val="입찰내역 발주처 양식"/>
      <sheetName val="11-hsd"/>
      <sheetName val="13-septic"/>
      <sheetName val="7-ug"/>
      <sheetName val="2-utility"/>
      <sheetName val="18-misc"/>
      <sheetName val="5-pipe"/>
      <sheetName val="Build-up"/>
      <sheetName val="REL"/>
      <sheetName val="Process"/>
      <sheetName val="On-Costs"/>
      <sheetName val="77S(O)"/>
      <sheetName val="Vendor"/>
      <sheetName val="std.wt."/>
      <sheetName val="BOQ FORM FOR INQUIRY"/>
      <sheetName val="FORM OF PROPOSAL RFP-003"/>
      <sheetName val="뜃맟뭁돽띿맟?-BLDG"/>
      <sheetName val="合成??作成表-BLDG"/>
      <sheetName val="合成単価作成表_BLDG"/>
      <sheetName val="Recon"/>
      <sheetName val="Revised Summary"/>
      <sheetName val="Assumption_Inputs"/>
      <sheetName val="Code"/>
      <sheetName val="upa"/>
      <sheetName val="Exp. Villa  R2B 216"/>
      <sheetName val="RMC April 16"/>
      <sheetName val="LMR PF"/>
      <sheetName val="AoR Finishing"/>
      <sheetName val="P+M - Tower Crane"/>
      <sheetName val="Civil Works"/>
      <sheetName val="Assumption_Inputs1"/>
      <sheetName val="Stress_Calculation1"/>
      <sheetName val="Assumption_Inputs2"/>
      <sheetName val="Stress_Calculation2"/>
      <sheetName val="Assumption_Inputs3"/>
      <sheetName val="Stress_Calculation3"/>
      <sheetName val="STAFFSCHED_4"/>
      <sheetName val="Drain_Work4"/>
      <sheetName val="Misc__points8"/>
      <sheetName val="qty_abst8"/>
      <sheetName val="basic_8"/>
      <sheetName val="Rate_Analysis8"/>
      <sheetName val="Top_Sheet8"/>
      <sheetName val="Iron_Steel_&amp;_handrails8"/>
      <sheetName val="Civil_Boq6"/>
      <sheetName val="VENDOR_CODE_WO_NO5"/>
      <sheetName val="Master_Item_List5"/>
      <sheetName val="VENDER_DETAIL5"/>
      <sheetName val="Main_Summary6"/>
      <sheetName val="Summary_(G_H_Bachlor_C)6"/>
      <sheetName val="General_preliminaries5"/>
      <sheetName val="Work_Done_Bill_(2)5"/>
      <sheetName val="Non-BOQ_summary4"/>
      <sheetName val="Curing_Bund_for_Sep'134"/>
      <sheetName val="IS_Summary5"/>
      <sheetName val="Basic_Rate5"/>
      <sheetName val="INFLUENCES_ON_GM5"/>
      <sheetName val="acevsSp_(ABC)5"/>
      <sheetName val="Monthly_Format_ATH_(ro)revised5"/>
      <sheetName val="Abs_Sheet(Fuel_oil_area)JAN5"/>
      <sheetName val="Site_Dev_BOQ5"/>
      <sheetName val="Steel_Summary5"/>
      <sheetName val="int_hire4"/>
      <sheetName val="Drop_Down_(Fixed)4"/>
      <sheetName val="Drop_Down4"/>
      <sheetName val="BOQ_Direct_selling_cost4"/>
      <sheetName val="E_&amp;_R4"/>
      <sheetName val="Legal_Risk_Analysis4"/>
      <sheetName val="RA_Format2"/>
      <sheetName val="Measurement-ID_works2"/>
      <sheetName val="IO_List1"/>
      <sheetName val="Ph_1_-ESM_Pipe,_Bitumen2"/>
      <sheetName val="major_qty1"/>
      <sheetName val="Major_P&amp;M_deployment1"/>
      <sheetName val="p&amp;m_L&amp;T_Hire1"/>
      <sheetName val="Data_11"/>
      <sheetName val="Rehab_podium_footing1"/>
      <sheetName val="PointNo_54"/>
      <sheetName val="Staff_Forecast_spread1"/>
      <sheetName val="IIST_(2)4"/>
      <sheetName val="IIST_(3)4"/>
      <sheetName val="TMLB_II_MAY134"/>
      <sheetName val="isro_JUL134"/>
      <sheetName val="IRIS_Jul134"/>
      <sheetName val="IRS_2_jul134"/>
      <sheetName val="isro_aug134"/>
      <sheetName val="IRIS_augg134"/>
      <sheetName val="SPRE_WORKING4"/>
      <sheetName val="IRS_2augg_134"/>
      <sheetName val="iist_sept134"/>
      <sheetName val="IRIS_SEPT134"/>
      <sheetName val="SPRE_SEPT4"/>
      <sheetName val="IRS2_SEPT_134"/>
      <sheetName val="iist_OCT_134"/>
      <sheetName val="IRIS_OCT134"/>
      <sheetName val="IRIS2_OCT134"/>
      <sheetName val="iist_nov134"/>
      <sheetName val="iris_nov134"/>
      <sheetName val="spre_nov134"/>
      <sheetName val="isro_dec134"/>
      <sheetName val="IRIS_DEC134"/>
      <sheetName val="isro_jan_144"/>
      <sheetName val="isro_feb144"/>
      <sheetName val="IRIS_FEB-144"/>
      <sheetName val="TMLB-II_FEB-144"/>
      <sheetName val="Unit_Rate"/>
      <sheetName val="ETC_Panorama"/>
      <sheetName val="PRECAST_lightconc-II"/>
      <sheetName val="TAV_ANALIZ"/>
      <sheetName val="Sludge_Cal"/>
      <sheetName val="Shuttering_Abstract"/>
      <sheetName val="SPT_vs_PHI"/>
      <sheetName val="Total_Amount"/>
      <sheetName val="Fill_this_out_first___4"/>
      <sheetName val="A_O_R_r1Str"/>
      <sheetName val="A_O_R_r1"/>
      <sheetName val="A_O_R_(2)"/>
      <sheetName val="입찰내역_발주처_양식"/>
      <sheetName val="ABP_inputs"/>
      <sheetName val="Synergy_Sales_Budget"/>
      <sheetName val="Boulevard_I_Summary"/>
      <sheetName val="B-I_Blockwork_"/>
      <sheetName val="B-II-summary_sheet_"/>
      <sheetName val="B-II_Blockwork__(2)"/>
      <sheetName val="B_-_III_-_Summary_Sheet_(2)"/>
      <sheetName val="B_-_III_-_Blockwork"/>
      <sheetName val="Hold_Amount"/>
      <sheetName val="V-I_Summary_Sheet_"/>
      <sheetName val="V-I_Blockwork"/>
      <sheetName val="V-II_Blockwork"/>
      <sheetName val="V-III-_Blockwork"/>
      <sheetName val="Panorama_-Summary-dwg"/>
      <sheetName val="NTA_-_02_summary_sheet_(2)"/>
      <sheetName val="NTA-13-Summary_"/>
      <sheetName val="NTA-14-Summary_"/>
      <sheetName val="NTA-21-Summary_(2)"/>
      <sheetName val="std_wt_"/>
      <sheetName val="BOQ_FORM_FOR_INQUIRY"/>
      <sheetName val="FORM_OF_PROPOSAL_RFP-003"/>
      <sheetName val="Revised_Summary"/>
      <sheetName val="d-safe_DELUXE"/>
      <sheetName val="RATE_ANALYSIS_"/>
      <sheetName val="Misc__points9"/>
      <sheetName val="qty_abst9"/>
      <sheetName val="basic_9"/>
      <sheetName val="Rate_Analysis9"/>
      <sheetName val="Top_Sheet9"/>
      <sheetName val="Iron_Steel_&amp;_handrails9"/>
      <sheetName val="Civil_Boq7"/>
      <sheetName val="VENDOR_CODE_WO_NO6"/>
      <sheetName val="Master_Item_List6"/>
      <sheetName val="VENDER_DETAIL6"/>
      <sheetName val="Main_Summary7"/>
      <sheetName val="Summary_(G_H_Bachlor_C)7"/>
      <sheetName val="General_preliminaries6"/>
      <sheetName val="Work_Done_Bill_(2)6"/>
      <sheetName val="Drain_Work5"/>
      <sheetName val="Non-BOQ_summary5"/>
      <sheetName val="Curing_Bund_for_Sep'135"/>
      <sheetName val="IS_Summary6"/>
      <sheetName val="Basic_Rate6"/>
      <sheetName val="INFLUENCES_ON_GM6"/>
      <sheetName val="acevsSp_(ABC)6"/>
      <sheetName val="Monthly_Format_ATH_(ro)revised6"/>
      <sheetName val="Abs_Sheet(Fuel_oil_area)JAN6"/>
      <sheetName val="Site_Dev_BOQ6"/>
      <sheetName val="Steel_Summary6"/>
      <sheetName val="int_hire5"/>
      <sheetName val="Drop_Down_(Fixed)5"/>
      <sheetName val="Drop_Down5"/>
      <sheetName val="BOQ_Direct_selling_cost5"/>
      <sheetName val="STAFFSCHED_5"/>
      <sheetName val="E_&amp;_R5"/>
      <sheetName val="Legal_Risk_Analysis5"/>
      <sheetName val="RA_Format3"/>
      <sheetName val="Measurement-ID_works3"/>
      <sheetName val="IO_List2"/>
      <sheetName val="Ph_1_-ESM_Pipe,_Bitumen3"/>
      <sheetName val="major_qty2"/>
      <sheetName val="Major_P&amp;M_deployment2"/>
      <sheetName val="p&amp;m_L&amp;T_Hire2"/>
      <sheetName val="Data_12"/>
      <sheetName val="Rehab_podium_footing2"/>
      <sheetName val="PointNo_55"/>
      <sheetName val="Staff_Forecast_spread2"/>
      <sheetName val="IIST_(2)5"/>
      <sheetName val="IIST_(3)5"/>
      <sheetName val="TMLB_II_MAY135"/>
      <sheetName val="isro_JUL135"/>
      <sheetName val="IRIS_Jul135"/>
      <sheetName val="IRS_2_jul135"/>
      <sheetName val="isro_aug135"/>
      <sheetName val="IRIS_augg135"/>
      <sheetName val="SPRE_WORKING5"/>
      <sheetName val="IRS_2augg_135"/>
      <sheetName val="iist_sept135"/>
      <sheetName val="IRIS_SEPT135"/>
      <sheetName val="SPRE_SEPT5"/>
      <sheetName val="IRS2_SEPT_135"/>
      <sheetName val="iist_OCT_135"/>
      <sheetName val="IRIS_OCT135"/>
      <sheetName val="IRIS2_OCT135"/>
      <sheetName val="iist_nov135"/>
      <sheetName val="iris_nov135"/>
      <sheetName val="spre_nov135"/>
      <sheetName val="isro_dec135"/>
      <sheetName val="IRIS_DEC135"/>
      <sheetName val="isro_jan_145"/>
      <sheetName val="isro_feb145"/>
      <sheetName val="IRIS_FEB-145"/>
      <sheetName val="TMLB-II_FEB-145"/>
      <sheetName val="Unit_Rate1"/>
      <sheetName val="ETC_Panorama1"/>
      <sheetName val="PRECAST_lightconc-II1"/>
      <sheetName val="TAV_ANALIZ1"/>
      <sheetName val="Sludge_Cal1"/>
      <sheetName val="Shuttering_Abstract1"/>
      <sheetName val="SPT_vs_PHI2"/>
      <sheetName val="Total_Amount1"/>
      <sheetName val="Fill_this_out_first___5"/>
      <sheetName val="A_O_R_r1Str1"/>
      <sheetName val="A_O_R_r11"/>
      <sheetName val="A_O_R_(2)1"/>
      <sheetName val="입찰내역_발주처_양식1"/>
      <sheetName val="ABP_inputs1"/>
      <sheetName val="Synergy_Sales_Budget1"/>
      <sheetName val="Boulevard_I_Summary1"/>
      <sheetName val="B-I_Blockwork_1"/>
      <sheetName val="B-II-summary_sheet_1"/>
      <sheetName val="B-II_Blockwork__(2)1"/>
      <sheetName val="B_-_III_-_Summary_Sheet_(2)1"/>
      <sheetName val="B_-_III_-_Blockwork1"/>
      <sheetName val="Hold_Amount1"/>
      <sheetName val="V-I_Summary_Sheet_1"/>
      <sheetName val="V-I_Blockwork1"/>
      <sheetName val="V-II_Blockwork1"/>
      <sheetName val="V-III-_Blockwork1"/>
      <sheetName val="Panorama_-Summary-dwg1"/>
      <sheetName val="NTA_-_02_summary_sheet_(2)1"/>
      <sheetName val="NTA-13-Summary_1"/>
      <sheetName val="NTA-14-Summary_1"/>
      <sheetName val="NTA-21-Summary_(2)1"/>
      <sheetName val="std_wt_1"/>
      <sheetName val="BOQ_FORM_FOR_INQUIRY1"/>
      <sheetName val="FORM_OF_PROPOSAL_RFP-0031"/>
      <sheetName val="Revised_Summary1"/>
      <sheetName val="d-safe_DELUXE1"/>
      <sheetName val="RATE_ANALYSIS_1"/>
      <sheetName val="Misc__points11"/>
      <sheetName val="qty_abst11"/>
      <sheetName val="basic_11"/>
      <sheetName val="Rate_Analysis11"/>
      <sheetName val="Top_Sheet11"/>
      <sheetName val="Iron_Steel_&amp;_handrails11"/>
      <sheetName val="Civil_Boq9"/>
      <sheetName val="VENDOR_CODE_WO_NO8"/>
      <sheetName val="Master_Item_List8"/>
      <sheetName val="VENDER_DETAIL8"/>
      <sheetName val="Main_Summary9"/>
      <sheetName val="Summary_(G_H_Bachlor_C)9"/>
      <sheetName val="General_preliminaries8"/>
      <sheetName val="Work_Done_Bill_(2)8"/>
      <sheetName val="Drain_Work7"/>
      <sheetName val="Non-BOQ_summary7"/>
      <sheetName val="Curing_Bund_for_Sep'137"/>
      <sheetName val="IS_Summary8"/>
      <sheetName val="Basic_Rate8"/>
      <sheetName val="INFLUENCES_ON_GM8"/>
      <sheetName val="acevsSp_(ABC)8"/>
      <sheetName val="Monthly_Format_ATH_(ro)revised8"/>
      <sheetName val="Abs_Sheet(Fuel_oil_area)JAN8"/>
      <sheetName val="Site_Dev_BOQ8"/>
      <sheetName val="Steel_Summary8"/>
      <sheetName val="int_hire7"/>
      <sheetName val="Drop_Down_(Fixed)7"/>
      <sheetName val="Drop_Down7"/>
      <sheetName val="BOQ_Direct_selling_cost7"/>
      <sheetName val="STAFFSCHED_7"/>
      <sheetName val="E_&amp;_R7"/>
      <sheetName val="Legal_Risk_Analysis7"/>
      <sheetName val="RA_Format5"/>
      <sheetName val="Measurement-ID_works5"/>
      <sheetName val="IO_List4"/>
      <sheetName val="Ph_1_-ESM_Pipe,_Bitumen5"/>
      <sheetName val="major_qty4"/>
      <sheetName val="Major_P&amp;M_deployment4"/>
      <sheetName val="p&amp;m_L&amp;T_Hire4"/>
      <sheetName val="Data_14"/>
      <sheetName val="Rehab_podium_footing4"/>
      <sheetName val="PointNo_57"/>
      <sheetName val="Staff_Forecast_spread4"/>
      <sheetName val="IIST_(2)7"/>
      <sheetName val="IIST_(3)7"/>
      <sheetName val="TMLB_II_MAY137"/>
      <sheetName val="isro_JUL137"/>
      <sheetName val="IRIS_Jul137"/>
      <sheetName val="IRS_2_jul137"/>
      <sheetName val="isro_aug137"/>
      <sheetName val="IRIS_augg137"/>
      <sheetName val="SPRE_WORKING7"/>
      <sheetName val="IRS_2augg_137"/>
      <sheetName val="iist_sept137"/>
      <sheetName val="IRIS_SEPT137"/>
      <sheetName val="SPRE_SEPT7"/>
      <sheetName val="IRS2_SEPT_137"/>
      <sheetName val="iist_OCT_137"/>
      <sheetName val="IRIS_OCT137"/>
      <sheetName val="IRIS2_OCT137"/>
      <sheetName val="iist_nov137"/>
      <sheetName val="iris_nov137"/>
      <sheetName val="spre_nov137"/>
      <sheetName val="isro_dec137"/>
      <sheetName val="IRIS_DEC137"/>
      <sheetName val="isro_jan_147"/>
      <sheetName val="isro_feb147"/>
      <sheetName val="IRIS_FEB-147"/>
      <sheetName val="TMLB-II_FEB-147"/>
      <sheetName val="Unit_Rate3"/>
      <sheetName val="ETC_Panorama3"/>
      <sheetName val="PRECAST_lightconc-II4"/>
      <sheetName val="TAV_ANALIZ3"/>
      <sheetName val="Sludge_Cal3"/>
      <sheetName val="Stress_Calculation4"/>
      <sheetName val="Shuttering_Abstract3"/>
      <sheetName val="SPT_vs_PHI4"/>
      <sheetName val="Total_Amount3"/>
      <sheetName val="Fill_this_out_first___7"/>
      <sheetName val="A_O_R_r1Str3"/>
      <sheetName val="A_O_R_r13"/>
      <sheetName val="A_O_R_(2)3"/>
      <sheetName val="입찰내역_발주처_양식3"/>
      <sheetName val="ABP_inputs3"/>
      <sheetName val="Synergy_Sales_Budget3"/>
      <sheetName val="Boulevard_I_Summary3"/>
      <sheetName val="B-I_Blockwork_3"/>
      <sheetName val="B-II-summary_sheet_3"/>
      <sheetName val="B-II_Blockwork__(2)3"/>
      <sheetName val="B_-_III_-_Summary_Sheet_(2)3"/>
      <sheetName val="B_-_III_-_Blockwork3"/>
      <sheetName val="Hold_Amount3"/>
      <sheetName val="V-I_Summary_Sheet_3"/>
      <sheetName val="V-I_Blockwork3"/>
      <sheetName val="V-II_Blockwork3"/>
      <sheetName val="V-III-_Blockwork3"/>
      <sheetName val="Panorama_-Summary-dwg3"/>
      <sheetName val="NTA_-_02_summary_sheet_(2)3"/>
      <sheetName val="NTA-13-Summary_3"/>
      <sheetName val="NTA-14-Summary_3"/>
      <sheetName val="NTA-21-Summary_(2)3"/>
      <sheetName val="std_wt_3"/>
      <sheetName val="BOQ_FORM_FOR_INQUIRY3"/>
      <sheetName val="FORM_OF_PROPOSAL_RFP-0033"/>
      <sheetName val="Revised_Summary3"/>
      <sheetName val="d-safe_DELUXE3"/>
      <sheetName val="RATE_ANALYSIS_3"/>
      <sheetName val="Misc__points10"/>
      <sheetName val="qty_abst10"/>
      <sheetName val="basic_10"/>
      <sheetName val="Rate_Analysis10"/>
      <sheetName val="Top_Sheet10"/>
      <sheetName val="Iron_Steel_&amp;_handrails10"/>
      <sheetName val="Civil_Boq8"/>
      <sheetName val="VENDOR_CODE_WO_NO7"/>
      <sheetName val="Master_Item_List7"/>
      <sheetName val="VENDER_DETAIL7"/>
      <sheetName val="Main_Summary8"/>
      <sheetName val="Summary_(G_H_Bachlor_C)8"/>
      <sheetName val="General_preliminaries7"/>
      <sheetName val="Work_Done_Bill_(2)7"/>
      <sheetName val="Drain_Work6"/>
      <sheetName val="Non-BOQ_summary6"/>
      <sheetName val="Curing_Bund_for_Sep'136"/>
      <sheetName val="IS_Summary7"/>
      <sheetName val="Basic_Rate7"/>
      <sheetName val="INFLUENCES_ON_GM7"/>
      <sheetName val="acevsSp_(ABC)7"/>
      <sheetName val="Monthly_Format_ATH_(ro)revised7"/>
      <sheetName val="Abs_Sheet(Fuel_oil_area)JAN7"/>
      <sheetName val="Site_Dev_BOQ7"/>
      <sheetName val="Steel_Summary7"/>
      <sheetName val="int_hire6"/>
      <sheetName val="Drop_Down_(Fixed)6"/>
      <sheetName val="Drop_Down6"/>
      <sheetName val="BOQ_Direct_selling_cost6"/>
      <sheetName val="STAFFSCHED_6"/>
      <sheetName val="E_&amp;_R6"/>
      <sheetName val="Legal_Risk_Analysis6"/>
      <sheetName val="RA_Format4"/>
      <sheetName val="Measurement-ID_works4"/>
      <sheetName val="IO_List3"/>
      <sheetName val="Ph_1_-ESM_Pipe,_Bitumen4"/>
      <sheetName val="major_qty3"/>
      <sheetName val="Major_P&amp;M_deployment3"/>
      <sheetName val="p&amp;m_L&amp;T_Hire3"/>
      <sheetName val="Data_13"/>
      <sheetName val="Rehab_podium_footing3"/>
      <sheetName val="PointNo_56"/>
      <sheetName val="Staff_Forecast_spread3"/>
      <sheetName val="IIST_(2)6"/>
      <sheetName val="IIST_(3)6"/>
      <sheetName val="TMLB_II_MAY136"/>
      <sheetName val="isro_JUL136"/>
      <sheetName val="IRIS_Jul136"/>
      <sheetName val="IRS_2_jul136"/>
      <sheetName val="isro_aug136"/>
      <sheetName val="IRIS_augg136"/>
      <sheetName val="SPRE_WORKING6"/>
      <sheetName val="IRS_2augg_136"/>
      <sheetName val="iist_sept136"/>
      <sheetName val="IRIS_SEPT136"/>
      <sheetName val="SPRE_SEPT6"/>
      <sheetName val="IRS2_SEPT_136"/>
      <sheetName val="iist_OCT_136"/>
      <sheetName val="IRIS_OCT136"/>
      <sheetName val="IRIS2_OCT136"/>
      <sheetName val="iist_nov136"/>
      <sheetName val="iris_nov136"/>
      <sheetName val="spre_nov136"/>
      <sheetName val="isro_dec136"/>
      <sheetName val="IRIS_DEC136"/>
      <sheetName val="isro_jan_146"/>
      <sheetName val="isro_feb146"/>
      <sheetName val="IRIS_FEB-146"/>
      <sheetName val="TMLB-II_FEB-146"/>
      <sheetName val="Unit_Rate2"/>
      <sheetName val="ETC_Panorama2"/>
      <sheetName val="PRECAST_lightconc-II3"/>
      <sheetName val="TAV_ANALIZ2"/>
      <sheetName val="Sludge_Cal2"/>
      <sheetName val="Shuttering_Abstract2"/>
      <sheetName val="SPT_vs_PHI3"/>
      <sheetName val="Total_Amount2"/>
      <sheetName val="Fill_this_out_first___6"/>
      <sheetName val="A_O_R_r1Str2"/>
      <sheetName val="A_O_R_r12"/>
      <sheetName val="A_O_R_(2)2"/>
      <sheetName val="입찰내역_발주처_양식2"/>
      <sheetName val="ABP_inputs2"/>
      <sheetName val="Synergy_Sales_Budget2"/>
      <sheetName val="Boulevard_I_Summary2"/>
      <sheetName val="B-I_Blockwork_2"/>
      <sheetName val="B-II-summary_sheet_2"/>
      <sheetName val="B-II_Blockwork__(2)2"/>
      <sheetName val="B_-_III_-_Summary_Sheet_(2)2"/>
      <sheetName val="B_-_III_-_Blockwork2"/>
      <sheetName val="Hold_Amount2"/>
      <sheetName val="V-I_Summary_Sheet_2"/>
      <sheetName val="V-I_Blockwork2"/>
      <sheetName val="V-II_Blockwork2"/>
      <sheetName val="V-III-_Blockwork2"/>
      <sheetName val="Panorama_-Summary-dwg2"/>
      <sheetName val="NTA_-_02_summary_sheet_(2)2"/>
      <sheetName val="NTA-13-Summary_2"/>
      <sheetName val="NTA-14-Summary_2"/>
      <sheetName val="NTA-21-Summary_(2)2"/>
      <sheetName val="std_wt_2"/>
      <sheetName val="BOQ_FORM_FOR_INQUIRY2"/>
      <sheetName val="FORM_OF_PROPOSAL_RFP-0032"/>
      <sheetName val="Revised_Summary2"/>
      <sheetName val="d-safe_DELUXE2"/>
      <sheetName val="RATE_ANALYSIS_2"/>
      <sheetName val="beam-reinft-IIInd floor"/>
      <sheetName val="Assumption_Inputs4"/>
      <sheetName val="Assumption_Inputs5"/>
      <sheetName val="Stress_Calculation5"/>
      <sheetName val="Assumption_Inputs6"/>
      <sheetName val="Stress_Calculation6"/>
      <sheetName val="Cement Price Variation"/>
      <sheetName val="Stress_Calculation7"/>
      <sheetName val="Assumption_Inputs7"/>
      <sheetName val="AoR_Finishing"/>
      <sheetName val="P+M_-_Tower_Crane"/>
      <sheetName val="RMC_April_16"/>
      <sheetName val="beam-reinft-IIInd_floor"/>
      <sheetName val="LMR_PF"/>
      <sheetName val="Cement_Price_Variation"/>
      <sheetName val="Name Manager"/>
      <sheetName val="Input Rates"/>
      <sheetName val="Detailed Areas"/>
      <sheetName val="Drop-Downs"/>
      <sheetName val="PNTEXT"/>
      <sheetName val="MASONARY"/>
      <sheetName val="Working"/>
      <sheetName val="major_qty5"/>
      <sheetName val="장비"/>
      <sheetName val="노무"/>
      <sheetName val="HS"/>
      <sheetName val="RW"/>
      <sheetName val="Area"/>
      <sheetName val="FINISH"/>
      <sheetName val="MFR"/>
      <sheetName val="james's"/>
      <sheetName val="nÁuknÁu"/>
      <sheetName val="Bill No. 3"/>
      <sheetName val="SUMMARY"/>
      <sheetName val="Voucher"/>
      <sheetName val="20 mm aggregates "/>
      <sheetName val="3cd Annexure"/>
      <sheetName val="Detail"/>
      <sheetName val="factors"/>
      <sheetName val="DEPOT WBS"/>
      <sheetName val="List"/>
      <sheetName val="???? ??? ??"/>
      <sheetName val="TTL"/>
      <sheetName val="石炭性状"/>
      <sheetName val="예가표"/>
      <sheetName val="손익현황"/>
      <sheetName val="현황CODE"/>
      <sheetName val="제출계산서"/>
      <sheetName val="당초"/>
      <sheetName val="Joints"/>
      <sheetName val="具志川H社"/>
      <sheetName val="자재단가"/>
      <sheetName val="수량 총괄표"/>
      <sheetName val="품질관리비 산출"/>
      <sheetName val="BQMPALOC"/>
      <sheetName val="Waste Wtr Drg"/>
      <sheetName val="BOQ-Sum"/>
      <sheetName val="목표세부명세"/>
      <sheetName val="Sheet5"/>
      <sheetName val="jyp"/>
      <sheetName val="Lup"/>
      <sheetName val="Onerous Terms"/>
      <sheetName val="가격분석@1100(990104)"/>
      <sheetName val="Escalation"/>
      <sheetName val="ELECTRICAL"/>
      <sheetName val="A"/>
      <sheetName val="AB.SOW"/>
      <sheetName val="Valid Data"/>
      <sheetName val="Sheet3"/>
      <sheetName val="갑지(추정)"/>
      <sheetName val="WORK"/>
      <sheetName val="horizontal"/>
      <sheetName val="Item Master"/>
      <sheetName val="Misc__points12"/>
      <sheetName val="qty_abst12"/>
      <sheetName val="basic_12"/>
      <sheetName val="Rate_Analysis12"/>
      <sheetName val="Iron_Steel_&amp;_handrails12"/>
      <sheetName val="Top_Sheet12"/>
      <sheetName val="VENDOR_CODE_WO_NO9"/>
      <sheetName val="Master_Item_List9"/>
      <sheetName val="Steel_Summary9"/>
      <sheetName val="General_preliminaries9"/>
      <sheetName val="VENDER_DETAIL9"/>
      <sheetName val="Misc__points13"/>
      <sheetName val="qty_abst13"/>
      <sheetName val="basic_13"/>
      <sheetName val="Rate_Analysis13"/>
      <sheetName val="Iron_Steel_&amp;_handrails13"/>
      <sheetName val="Top_Sheet13"/>
      <sheetName val="VENDOR_CODE_WO_NO10"/>
      <sheetName val="Master_Item_List10"/>
      <sheetName val="Steel_Summary10"/>
      <sheetName val="Civil_Boq10"/>
      <sheetName val="Main_Summary10"/>
      <sheetName val="Summary_(G_H_Bachlor_C)10"/>
      <sheetName val="General_preliminaries10"/>
      <sheetName val="VENDER_DETAIL10"/>
      <sheetName val="Misc__points14"/>
      <sheetName val="qty_abst14"/>
      <sheetName val="basic_14"/>
      <sheetName val="Rate_Analysis14"/>
      <sheetName val="Iron_Steel_&amp;_handrails14"/>
      <sheetName val="Top_Sheet14"/>
      <sheetName val="VENDOR_CODE_WO_NO11"/>
      <sheetName val="Master_Item_List11"/>
      <sheetName val="Steel_Summary11"/>
      <sheetName val="Civil_Boq11"/>
      <sheetName val="Main_Summary11"/>
      <sheetName val="Summary_(G_H_Bachlor_C)11"/>
      <sheetName val="General_preliminaries11"/>
      <sheetName val="VENDER_DETAIL11"/>
      <sheetName val="Misc__points15"/>
      <sheetName val="qty_abst15"/>
      <sheetName val="basic_15"/>
      <sheetName val="Rate_Analysis15"/>
      <sheetName val="Iron_Steel_&amp;_handrails15"/>
      <sheetName val="Top_Sheet15"/>
      <sheetName val="VENDOR_CODE_WO_NO12"/>
      <sheetName val="Master_Item_List12"/>
      <sheetName val="Steel_Summary12"/>
      <sheetName val="Civil_Boq12"/>
      <sheetName val="Main_Summary12"/>
      <sheetName val="Summary_(G_H_Bachlor_C)12"/>
      <sheetName val="General_preliminaries12"/>
      <sheetName val="VENDER_DETAIL12"/>
      <sheetName val="Misc__points16"/>
      <sheetName val="qty_abst16"/>
      <sheetName val="basic_16"/>
      <sheetName val="Rate_Analysis16"/>
      <sheetName val="Iron_Steel_&amp;_handrails16"/>
      <sheetName val="Top_Sheet16"/>
      <sheetName val="VENDOR_CODE_WO_NO13"/>
      <sheetName val="Master_Item_List13"/>
      <sheetName val="Steel_Summary13"/>
      <sheetName val="Civil_Boq13"/>
      <sheetName val="Main_Summary13"/>
      <sheetName val="Summary_(G_H_Bachlor_C)13"/>
      <sheetName val="General_preliminaries13"/>
      <sheetName val="VENDER_DETAIL13"/>
      <sheetName val="Misc__points17"/>
      <sheetName val="qty_abst17"/>
      <sheetName val="basic_17"/>
      <sheetName val="Rate_Analysis17"/>
      <sheetName val="Iron_Steel_&amp;_handrails17"/>
      <sheetName val="Top_Sheet17"/>
      <sheetName val="VENDOR_CODE_WO_NO14"/>
      <sheetName val="Master_Item_List14"/>
      <sheetName val="Steel_Summary14"/>
      <sheetName val="Civil_Boq14"/>
      <sheetName val="Main_Summary14"/>
      <sheetName val="Summary_(G_H_Bachlor_C)14"/>
      <sheetName val="General_preliminaries14"/>
      <sheetName val="VENDER_DETAIL14"/>
      <sheetName val="Misc__points18"/>
      <sheetName val="qty_abst18"/>
      <sheetName val="basic_18"/>
      <sheetName val="Rate_Analysis18"/>
      <sheetName val="Iron_Steel_&amp;_handrails18"/>
      <sheetName val="Top_Sheet18"/>
      <sheetName val="VENDOR_CODE_WO_NO15"/>
      <sheetName val="Master_Item_List15"/>
      <sheetName val="Steel_Summary15"/>
      <sheetName val="Civil_Boq15"/>
      <sheetName val="Main_Summary15"/>
      <sheetName val="Summary_(G_H_Bachlor_C)15"/>
      <sheetName val="General_preliminaries15"/>
      <sheetName val="VENDER_DETAIL15"/>
      <sheetName val="Misc__points19"/>
      <sheetName val="qty_abst19"/>
      <sheetName val="basic_19"/>
      <sheetName val="Rate_Analysis19"/>
      <sheetName val="Iron_Steel_&amp;_handrails19"/>
      <sheetName val="Top_Sheet19"/>
      <sheetName val="VENDOR_CODE_WO_NO16"/>
      <sheetName val="Master_Item_List16"/>
      <sheetName val="Steel_Summary16"/>
      <sheetName val="Civil_Boq16"/>
      <sheetName val="Main_Summary16"/>
      <sheetName val="Summary_(G_H_Bachlor_C)16"/>
      <sheetName val="General_preliminaries16"/>
      <sheetName val="VENDER_DETAIL16"/>
      <sheetName val="Misc__points20"/>
      <sheetName val="qty_abst20"/>
      <sheetName val="basic_20"/>
      <sheetName val="Rate_Analysis20"/>
      <sheetName val="Iron_Steel_&amp;_handrails20"/>
      <sheetName val="Top_Sheet20"/>
      <sheetName val="VENDOR_CODE_WO_NO17"/>
      <sheetName val="Master_Item_List17"/>
      <sheetName val="Steel_Summary17"/>
      <sheetName val="Civil_Boq17"/>
      <sheetName val="Main_Summary17"/>
      <sheetName val="Summary_(G_H_Bachlor_C)17"/>
      <sheetName val="General_preliminaries17"/>
      <sheetName val="VENDER_DETAIL17"/>
      <sheetName val="Misc__points21"/>
      <sheetName val="qty_abst21"/>
      <sheetName val="basic_21"/>
      <sheetName val="Rate_Analysis21"/>
      <sheetName val="Iron_Steel_&amp;_handrails21"/>
      <sheetName val="Top_Sheet21"/>
      <sheetName val="VENDOR_CODE_WO_NO18"/>
      <sheetName val="Master_Item_List18"/>
      <sheetName val="Steel_Summary18"/>
      <sheetName val="Civil_Boq18"/>
      <sheetName val="Main_Summary18"/>
      <sheetName val="Summary_(G_H_Bachlor_C)18"/>
      <sheetName val="General_preliminaries18"/>
      <sheetName val="VENDER_DETAIL18"/>
      <sheetName val="Misc__points22"/>
      <sheetName val="qty_abst22"/>
      <sheetName val="basic_22"/>
      <sheetName val="Rate_Analysis22"/>
      <sheetName val="Iron_Steel_&amp;_handrails22"/>
      <sheetName val="Top_Sheet22"/>
      <sheetName val="VENDOR_CODE_WO_NO19"/>
      <sheetName val="Master_Item_List19"/>
      <sheetName val="Steel_Summary19"/>
      <sheetName val="Civil_Boq19"/>
      <sheetName val="Main_Summary19"/>
      <sheetName val="Summary_(G_H_Bachlor_C)19"/>
      <sheetName val="General_preliminaries19"/>
      <sheetName val="VENDER_DETAIL19"/>
      <sheetName val="Misc__points23"/>
      <sheetName val="qty_abst23"/>
      <sheetName val="basic_23"/>
      <sheetName val="Rate_Analysis23"/>
      <sheetName val="Iron_Steel_&amp;_handrails23"/>
      <sheetName val="Top_Sheet23"/>
      <sheetName val="VENDOR_CODE_WO_NO20"/>
      <sheetName val="Master_Item_List20"/>
      <sheetName val="Steel_Summary20"/>
      <sheetName val="Civil_Boq20"/>
      <sheetName val="Main_Summary20"/>
      <sheetName val="Summary_(G_H_Bachlor_C)20"/>
      <sheetName val="General_preliminaries20"/>
      <sheetName val="VENDER_DETAIL20"/>
      <sheetName val="Misc__points24"/>
      <sheetName val="qty_abst24"/>
      <sheetName val="basic_24"/>
      <sheetName val="Rate_Analysis24"/>
      <sheetName val="Iron_Steel_&amp;_handrails24"/>
      <sheetName val="Top_Sheet24"/>
      <sheetName val="VENDOR_CODE_WO_NO21"/>
      <sheetName val="Master_Item_List21"/>
      <sheetName val="Steel_Summary21"/>
      <sheetName val="Civil_Boq21"/>
      <sheetName val="Main_Summary21"/>
      <sheetName val="Summary_(G_H_Bachlor_C)21"/>
      <sheetName val="General_preliminaries21"/>
      <sheetName val="VENDER_DETAIL21"/>
      <sheetName val="Misc__points25"/>
      <sheetName val="qty_abst25"/>
      <sheetName val="basic_25"/>
      <sheetName val="Rate_Analysis25"/>
      <sheetName val="Iron_Steel_&amp;_handrails25"/>
      <sheetName val="Top_Sheet25"/>
      <sheetName val="VENDOR_CODE_WO_NO22"/>
      <sheetName val="Master_Item_List22"/>
      <sheetName val="Steel_Summary22"/>
      <sheetName val="Civil_Boq22"/>
      <sheetName val="Main_Summary22"/>
      <sheetName val="Summary_(G_H_Bachlor_C)22"/>
      <sheetName val="General_preliminaries22"/>
      <sheetName val="VENDER_DETAIL22"/>
      <sheetName val="Misc__points26"/>
      <sheetName val="qty_abst26"/>
      <sheetName val="basic_26"/>
      <sheetName val="Rate_Analysis26"/>
      <sheetName val="Iron_Steel_&amp;_handrails26"/>
      <sheetName val="Top_Sheet26"/>
      <sheetName val="VENDOR_CODE_WO_NO23"/>
      <sheetName val="Master_Item_List23"/>
      <sheetName val="Steel_Summary23"/>
      <sheetName val="Civil_Boq23"/>
      <sheetName val="Main_Summary23"/>
      <sheetName val="Summary_(G_H_Bachlor_C)23"/>
      <sheetName val="General_preliminaries23"/>
      <sheetName val="VENDER_DETAIL23"/>
      <sheetName val="Misc__points27"/>
      <sheetName val="qty_abst27"/>
      <sheetName val="basic_27"/>
      <sheetName val="Rate_Analysis27"/>
      <sheetName val="Iron_Steel_&amp;_handrails27"/>
      <sheetName val="Top_Sheet27"/>
      <sheetName val="VENDOR_CODE_WO_NO24"/>
      <sheetName val="Master_Item_List24"/>
      <sheetName val="Steel_Summary24"/>
      <sheetName val="Civil_Boq24"/>
      <sheetName val="Main_Summary24"/>
      <sheetName val="Summary_(G_H_Bachlor_C)24"/>
      <sheetName val="General_preliminaries24"/>
      <sheetName val="VENDER_DETAIL24"/>
      <sheetName val="13. Steel - Ratio"/>
      <sheetName val="Administrative Prices"/>
      <sheetName val="para"/>
      <sheetName val="kppl pl"/>
      <sheetName val="Settings"/>
      <sheetName val="HWDG"/>
      <sheetName val="Démol."/>
      <sheetName val="Productivity"/>
      <sheetName val="Material"/>
      <sheetName val="Labour rate"/>
      <sheetName val="Reinforcement"/>
      <sheetName val="Formwork"/>
      <sheetName val="Block work"/>
      <sheetName val="Plaster"/>
      <sheetName val="RR masonry"/>
      <sheetName val="Concrete for arch."/>
      <sheetName val="뜃맟뭁돽띿맟_-BLDG"/>
      <sheetName val="CASH-FLOW"/>
      <sheetName val="Cash Flow Input Data_ISC"/>
      <sheetName val="Interface_SC"/>
      <sheetName val="Calc_SC"/>
      <sheetName val="Interface_ISC"/>
      <sheetName val="GD"/>
      <sheetName val="beam-reinft-IIInd_floor1"/>
      <sheetName val="beam-reinft-IIInd_floor2"/>
      <sheetName val="beam-reinft-IIInd_floor3"/>
      <sheetName val="beam-reinft-IIInd_floor4"/>
      <sheetName val="beam-reinft-IIInd_floor5"/>
      <sheetName val="beam-reinft-IIInd_floor6"/>
      <sheetName val="beam-reinft-machine rm"/>
      <sheetName val="Material List "/>
      <sheetName val="Labour Rate "/>
      <sheetName val="(M+L)"/>
      <sheetName val="Labour productivity"/>
      <sheetName val="level"/>
      <sheetName val="Shor &amp; Shuter"/>
      <sheetName val="2 BHK"/>
      <sheetName val="CASHFLOWS"/>
      <sheetName val="Sec-I"/>
      <sheetName val="Back"/>
      <sheetName val="22-SHUTTERING"/>
      <sheetName val="Activity List"/>
      <sheetName val="SUMM_ACTI. DISTRIBUTION"/>
      <sheetName val="PO Status"/>
      <sheetName val="Layout"/>
      <sheetName val="dlvoid"/>
      <sheetName val="Set"/>
      <sheetName val="PRL"/>
      <sheetName val="Fee Rate Summary"/>
      <sheetName val="Costing"/>
      <sheetName val="office"/>
      <sheetName val="Lab"/>
      <sheetName val="STEEL STRUCTURE"/>
      <sheetName val="Load Details(B1)"/>
      <sheetName val="Wall"/>
      <sheetName val="Pile cap"/>
      <sheetName val="loadcal"/>
      <sheetName val="合成__作成表-BLDG"/>
      <sheetName val="MG"/>
      <sheetName val="India F&amp;S Template"/>
      <sheetName val="Bank Guarantee"/>
      <sheetName val="Demand"/>
      <sheetName val="Occ"/>
      <sheetName val="Headings"/>
      <sheetName val="Schedule(4)"/>
      <sheetName val="DetEst"/>
      <sheetName val="hist&amp;proj"/>
      <sheetName val="TABLO-3"/>
      <sheetName val="AC"/>
      <sheetName val="Assumption For Collection"/>
      <sheetName val="col-reinft1"/>
      <sheetName val="Sump"/>
      <sheetName val="Electrical "/>
      <sheetName val="sheet6"/>
      <sheetName val="Form 6"/>
      <sheetName val="FORM7"/>
      <sheetName val="3M_WP"/>
      <sheetName val="Input Data R"/>
      <sheetName val="Input Data70+100MSA"/>
      <sheetName val="Input Data F"/>
      <sheetName val="ENCL9"/>
      <sheetName val="3. Elemental Summary"/>
      <sheetName val="ETC Plant Cost"/>
      <sheetName val="Piling - Winch"/>
      <sheetName val="Basic Rates"/>
      <sheetName val="Qty. Abs"/>
      <sheetName val="Pile Liner &amp; Rebar"/>
      <sheetName val="BP"/>
      <sheetName val="Pile Conc."/>
      <sheetName val="Deck - Insitu Conc."/>
      <sheetName val="Precast Placing"/>
      <sheetName val="SS Rein"/>
      <sheetName val="Casting Yard"/>
      <sheetName val="Shutter"/>
      <sheetName val="Piling - Rig"/>
      <sheetName val="P&amp;M List"/>
      <sheetName val="Pile Cycle Time"/>
      <sheetName val="Enabling Structure"/>
      <sheetName val="BQ202 -App. Bridge"/>
      <sheetName val="BOQ 201&amp;203-Cont. Berth"/>
      <sheetName val="Lists"/>
      <sheetName val="Total Debtors Ageing Sheet"/>
      <sheetName val="SCHEDULE"/>
      <sheetName val="Database"/>
      <sheetName val="schedule nos"/>
      <sheetName val="PLUMBING &amp; SANITORY"/>
      <sheetName val="VCH-SLC"/>
      <sheetName val="Item- Compact"/>
      <sheetName val="Supplier"/>
      <sheetName val="Ins &amp; Bonds"/>
      <sheetName val="YN"/>
      <sheetName val="banilad"/>
      <sheetName val="inWords"/>
      <sheetName val="dBase"/>
      <sheetName val="labour_coeff"/>
      <sheetName val="item"/>
      <sheetName val="Material&amp;equipment"/>
      <sheetName val="Mactan"/>
      <sheetName val="Mandaue"/>
      <sheetName val="AOR"/>
      <sheetName val="RateAnalysis"/>
      <sheetName val="Wordsdata"/>
      <sheetName val="細目"/>
      <sheetName val="Day work"/>
      <sheetName val="Intro"/>
      <sheetName val="HQ-TO"/>
      <sheetName val="WD"/>
      <sheetName val="Customize Your Purchase Order"/>
      <sheetName val="Customize Your Invoice"/>
      <sheetName val="Architect"/>
      <sheetName val="PE"/>
      <sheetName val="Wag&amp;Sal"/>
      <sheetName val="bill 2"/>
      <sheetName val="총괄표"/>
      <sheetName val="Micro"/>
      <sheetName val="Macro"/>
      <sheetName val="Scaff-Rose"/>
      <sheetName val="SSR _ NSSR Market final"/>
      <sheetName val="CSC"/>
      <sheetName val="Truss Section"/>
      <sheetName val="cusions"/>
      <sheetName val="qty schedule"/>
      <sheetName val="Prelim_Summ"/>
      <sheetName val="VOP_June_07"/>
      <sheetName val="VOP_June_07 _rev1_"/>
      <sheetName val="VOP_Sept_07"/>
      <sheetName val="FEVA"/>
      <sheetName val="HO Costs"/>
      <sheetName val="Timesheet"/>
      <sheetName val="MP"/>
      <sheetName val="Benchmark Data"/>
      <sheetName val="C1ㅇ"/>
      <sheetName val="Apx AA"/>
      <sheetName val="Calendar"/>
      <sheetName val="총괄표 (2)"/>
      <sheetName val="ESTIMATE"/>
      <sheetName val="Application 03"/>
      <sheetName val="GenSummary"/>
      <sheetName val="F-Adv.Pay."/>
      <sheetName val="Gen.SUMMARY "/>
      <sheetName val="H-Ret."/>
      <sheetName val="K-Prev. Pay"/>
      <sheetName val="PRELIMS"/>
      <sheetName val="Bill 5"/>
      <sheetName val="Bill 6"/>
      <sheetName val="Bill 05 Mech. W. "/>
      <sheetName val="Bill 06 Elec. W."/>
      <sheetName val="Material On Site"/>
      <sheetName val="Payment Applicationold"/>
      <sheetName val="Bill 01"/>
      <sheetName val=" As built"/>
      <sheetName val="As Built Summary"/>
      <sheetName val="FENCE"/>
      <sheetName val="Fence Work"/>
      <sheetName val="finshes"/>
      <sheetName val="Hollowcore study"/>
      <sheetName val="FinishesType-Code"/>
      <sheetName val="DATABASE(MASONRY)"/>
      <sheetName val="DATABASE(STRUCTURAL)"/>
      <sheetName val="Benchmark Data (2)"/>
      <sheetName val="Material Price List"/>
      <sheetName val="Initial Data"/>
      <sheetName val="Reference"/>
      <sheetName val="major_qty6"/>
      <sheetName val="Major_P&amp;M_deployment5"/>
      <sheetName val="p&amp;m_L&amp;T_Hire5"/>
      <sheetName val="Drain_Work8"/>
      <sheetName val="Non-BOQ_summary8"/>
      <sheetName val="Curing_Bund_for_Sep'138"/>
      <sheetName val="Work_Done_Bill_(2)9"/>
      <sheetName val="IS_Summary9"/>
      <sheetName val="Basic_Rate9"/>
      <sheetName val="INFLUENCES_ON_GM9"/>
      <sheetName val="acevsSp_(ABC)9"/>
      <sheetName val="Monthly_Format_ATH_(ro)revised9"/>
      <sheetName val="Abs_Sheet(Fuel_oil_area)JAN9"/>
      <sheetName val="Site_Dev_BOQ9"/>
      <sheetName val="int_hire8"/>
      <sheetName val="Drop_Down_(Fixed)8"/>
      <sheetName val="Drop_Down8"/>
      <sheetName val="BOQ_Direct_selling_cost8"/>
      <sheetName val="STAFFSCHED_8"/>
      <sheetName val="E_&amp;_R8"/>
      <sheetName val="Legal_Risk_Analysis8"/>
      <sheetName val="RA_Format6"/>
      <sheetName val="Measurement-ID_works6"/>
      <sheetName val="IO_List5"/>
      <sheetName val="Ph_1_-ESM_Pipe,_Bitumen6"/>
      <sheetName val="Data_15"/>
      <sheetName val="Rehab_podium_footing5"/>
      <sheetName val="PointNo_58"/>
      <sheetName val="Staff_Forecast_spread5"/>
      <sheetName val="IIST_(2)8"/>
      <sheetName val="IIST_(3)8"/>
      <sheetName val="TMLB_II_MAY138"/>
      <sheetName val="isro_JUL138"/>
      <sheetName val="IRIS_Jul138"/>
      <sheetName val="IRS_2_jul138"/>
      <sheetName val="isro_aug138"/>
      <sheetName val="IRIS_augg138"/>
      <sheetName val="SPRE_WORKING8"/>
      <sheetName val="IRS_2augg_138"/>
      <sheetName val="iist_sept138"/>
      <sheetName val="IRIS_SEPT138"/>
      <sheetName val="SPRE_SEPT8"/>
      <sheetName val="IRS2_SEPT_138"/>
      <sheetName val="iist_OCT_138"/>
      <sheetName val="IRIS_OCT138"/>
      <sheetName val="IRIS2_OCT138"/>
      <sheetName val="iist_nov138"/>
      <sheetName val="iris_nov138"/>
      <sheetName val="spre_nov138"/>
      <sheetName val="isro_dec138"/>
      <sheetName val="IRIS_DEC138"/>
      <sheetName val="isro_jan_148"/>
      <sheetName val="isro_feb148"/>
      <sheetName val="IRIS_FEB-148"/>
      <sheetName val="TMLB-II_FEB-148"/>
      <sheetName val="Unit_Rate4"/>
      <sheetName val="ETC_Panorama4"/>
      <sheetName val="PRECAST_lightconc-II5"/>
      <sheetName val="TAV_ANALIZ4"/>
      <sheetName val="Sludge_Cal4"/>
      <sheetName val="Stress_Calculation8"/>
      <sheetName val="Shuttering_Abstract4"/>
      <sheetName val="SPT_vs_PHI5"/>
      <sheetName val="Total_Amount4"/>
      <sheetName val="Fill_this_out_first___8"/>
      <sheetName val="A_O_R_r1Str4"/>
      <sheetName val="A_O_R_r14"/>
      <sheetName val="A_O_R_(2)4"/>
      <sheetName val="Assumption_Inputs8"/>
      <sheetName val="입찰내역_발주처_양식4"/>
      <sheetName val="ABP_inputs4"/>
      <sheetName val="Synergy_Sales_Budget4"/>
      <sheetName val="Boulevard_I_Summary4"/>
      <sheetName val="B-I_Blockwork_4"/>
      <sheetName val="B-II-summary_sheet_4"/>
      <sheetName val="B-II_Blockwork__(2)4"/>
      <sheetName val="B_-_III_-_Summary_Sheet_(2)4"/>
      <sheetName val="B_-_III_-_Blockwork4"/>
      <sheetName val="Hold_Amount4"/>
      <sheetName val="V-I_Summary_Sheet_4"/>
      <sheetName val="V-I_Blockwork4"/>
      <sheetName val="V-II_Blockwork4"/>
      <sheetName val="V-III-_Blockwork4"/>
      <sheetName val="Panorama_-Summary-dwg4"/>
      <sheetName val="NTA_-_02_summary_sheet_(2)4"/>
      <sheetName val="NTA-13-Summary_4"/>
      <sheetName val="NTA-14-Summary_4"/>
      <sheetName val="NTA-21-Summary_(2)4"/>
      <sheetName val="std_wt_4"/>
      <sheetName val="BOQ_FORM_FOR_INQUIRY4"/>
      <sheetName val="FORM_OF_PROPOSAL_RFP-0034"/>
      <sheetName val="Revised_Summary4"/>
      <sheetName val="d-safe_DELUXE4"/>
      <sheetName val="RATE_ANALYSIS_4"/>
      <sheetName val="AoR_Finishing1"/>
      <sheetName val="P+M_-_Tower_Crane1"/>
      <sheetName val="RMC_April_161"/>
      <sheetName val="LMR_PF1"/>
      <sheetName val="Cement_Price_Variation1"/>
      <sheetName val="Civil_Works"/>
      <sheetName val="Name_Manager"/>
      <sheetName val="Input_Rates"/>
      <sheetName val="Detailed_Areas"/>
      <sheetName val="Exp__Villa__R2B_216"/>
      <sheetName val="수량_총괄표"/>
      <sheetName val="품질관리비_산출"/>
      <sheetName val="Waste_Wtr_Drg"/>
      <sheetName val="Onerous_Terms"/>
      <sheetName val="AB_SOW"/>
      <sheetName val="Valid_Data"/>
      <sheetName val="20_mm_aggregates_"/>
      <sheetName val="3cd_Annexure"/>
      <sheetName val="Item_Master"/>
      <sheetName val="????_???_??"/>
      <sheetName val="Planned"/>
      <sheetName val="PriceSummary"/>
      <sheetName val="Entry"/>
      <sheetName val="Mp-team 1"/>
      <sheetName val="F4.13"/>
      <sheetName val="TOTAL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PAYWORK"/>
      <sheetName val="MOS"/>
      <sheetName val="Work_Done_Bill_(2)10"/>
      <sheetName val="IS_Summary10"/>
      <sheetName val="Drain_Work9"/>
      <sheetName val="Non-BOQ_summary9"/>
      <sheetName val="Curing_Bund_for_Sep'139"/>
      <sheetName val="Basic_Rate10"/>
      <sheetName val="INFLUENCES_ON_GM10"/>
      <sheetName val="acevsSp_(ABC)10"/>
      <sheetName val="Monthly_Format_ATH_(ro)revise10"/>
      <sheetName val="Legal_Risk_Analysis9"/>
      <sheetName val="STAFFSCHED_9"/>
      <sheetName val="Stress_Calculation9"/>
      <sheetName val="Site_Dev_BOQ10"/>
      <sheetName val="PRECAST_lightconc-II6"/>
      <sheetName val="IO_List6"/>
      <sheetName val="Abs_Sheet(Fuel_oil_area)JAN10"/>
      <sheetName val="int_hire9"/>
      <sheetName val="Drop_Down_(Fixed)9"/>
      <sheetName val="Drop_Down9"/>
      <sheetName val="BOQ_Direct_selling_cost9"/>
      <sheetName val="E_&amp;_R9"/>
      <sheetName val="RA_Format7"/>
      <sheetName val="Measurement-ID_works7"/>
      <sheetName val="Ph_1_-ESM_Pipe,_Bitumen7"/>
      <sheetName val="Shuttering_Abstract5"/>
      <sheetName val="IIST_(2)9"/>
      <sheetName val="IIST_(3)9"/>
      <sheetName val="TMLB_II_MAY139"/>
      <sheetName val="isro_JUL139"/>
      <sheetName val="IRIS_Jul139"/>
      <sheetName val="IRS_2_jul139"/>
      <sheetName val="isro_aug139"/>
      <sheetName val="IRIS_augg139"/>
      <sheetName val="SPRE_WORKING9"/>
      <sheetName val="IRS_2augg_139"/>
      <sheetName val="iist_sept139"/>
      <sheetName val="IRIS_SEPT139"/>
      <sheetName val="SPRE_SEPT9"/>
      <sheetName val="IRS2_SEPT_139"/>
      <sheetName val="iist_OCT_139"/>
      <sheetName val="IRIS_OCT139"/>
      <sheetName val="IRIS2_OCT139"/>
      <sheetName val="iist_nov139"/>
      <sheetName val="iris_nov139"/>
      <sheetName val="spre_nov139"/>
      <sheetName val="isro_dec139"/>
      <sheetName val="IRIS_DEC139"/>
      <sheetName val="isro_jan_149"/>
      <sheetName val="isro_feb149"/>
      <sheetName val="IRIS_FEB-149"/>
      <sheetName val="TMLB-II_FEB-149"/>
      <sheetName val="PointNo_59"/>
      <sheetName val="major_qty7"/>
      <sheetName val="Major_P&amp;M_deployment6"/>
      <sheetName val="p&amp;m_L&amp;T_Hire6"/>
      <sheetName val="Data_16"/>
      <sheetName val="Unit_Rate5"/>
      <sheetName val="SPT_vs_PHI6"/>
      <sheetName val="Rehab_podium_footing6"/>
      <sheetName val="ETC_Panorama5"/>
      <sheetName val="Total_Amount5"/>
      <sheetName val="Fill_this_out_first___9"/>
      <sheetName val="Staff_Forecast_spread6"/>
      <sheetName val="A_O_R_r1Str5"/>
      <sheetName val="A_O_R_r15"/>
      <sheetName val="A_O_R_(2)5"/>
      <sheetName val="Assumption_Inputs9"/>
      <sheetName val="입찰내역_발주처_양식5"/>
      <sheetName val="Sludge_Cal5"/>
      <sheetName val="ABP_inputs5"/>
      <sheetName val="Synergy_Sales_Budget5"/>
      <sheetName val="Boulevard_I_Summary5"/>
      <sheetName val="B-I_Blockwork_5"/>
      <sheetName val="B-II-summary_sheet_5"/>
      <sheetName val="B-II_Blockwork__(2)5"/>
      <sheetName val="B_-_III_-_Summary_Sheet_(2)5"/>
      <sheetName val="B_-_III_-_Blockwork5"/>
      <sheetName val="Hold_Amount5"/>
      <sheetName val="V-I_Summary_Sheet_5"/>
      <sheetName val="V-I_Blockwork5"/>
      <sheetName val="V-II_Blockwork5"/>
      <sheetName val="V-III-_Blockwork5"/>
      <sheetName val="Panorama_-Summary-dwg5"/>
      <sheetName val="NTA_-_02_summary_sheet_(2)5"/>
      <sheetName val="NTA-13-Summary_5"/>
      <sheetName val="NTA-14-Summary_5"/>
      <sheetName val="NTA-21-Summary_(2)5"/>
      <sheetName val="std_wt_5"/>
      <sheetName val="BOQ_FORM_FOR_INQUIRY5"/>
      <sheetName val="FORM_OF_PROPOSAL_RFP-0035"/>
      <sheetName val="Revised_Summary5"/>
      <sheetName val="d-safe_DELUXE5"/>
      <sheetName val="RATE_ANALYSIS_5"/>
      <sheetName val="Exp__Villa__R2B_2161"/>
      <sheetName val="RMC_April_162"/>
      <sheetName val="LMR_PF2"/>
      <sheetName val="AoR_Finishing2"/>
      <sheetName val="P+M_-_Tower_Crane2"/>
      <sheetName val="Civil_Works1"/>
      <sheetName val="Cement_Price_Variation2"/>
      <sheetName val="beam-reinft-IIInd_floor7"/>
      <sheetName val="TAV_ANALIZ5"/>
      <sheetName val="????_???_??1"/>
      <sheetName val="Name_Manager1"/>
      <sheetName val="Input_Rates1"/>
      <sheetName val="Detailed_Areas1"/>
      <sheetName val="Bill_No__31"/>
      <sheetName val="수량_총괄표1"/>
      <sheetName val="품질관리비_산출1"/>
      <sheetName val="Waste_Wtr_Drg1"/>
      <sheetName val="Onerous_Terms1"/>
      <sheetName val="AB_SOW1"/>
      <sheetName val="Valid_Data1"/>
      <sheetName val="20_mm_aggregates_1"/>
      <sheetName val="3cd_Annexure1"/>
      <sheetName val="Item_Master1"/>
      <sheetName val="Labour_productivity1"/>
      <sheetName val="Cash_Flow_Input_Data_ISC1"/>
      <sheetName val="Labour_rate"/>
      <sheetName val="Block_work"/>
      <sheetName val="RR_masonry"/>
      <sheetName val="Concrete_for_arch_"/>
      <sheetName val="beam-reinft-machine_rm"/>
      <sheetName val="kppl_pl"/>
      <sheetName val="13__Steel_-_Ratio"/>
      <sheetName val="Material_List_"/>
      <sheetName val="Labour_Rate_"/>
      <sheetName val="Truss_Section"/>
      <sheetName val="Bill_No__3"/>
      <sheetName val="Labour_productivity"/>
      <sheetName val="Cash_Flow_Input_Data_ISC"/>
      <sheetName val="CIF COST ITEM"/>
      <sheetName val="Struct-Grass root"/>
      <sheetName val="KPI"/>
      <sheetName val="Cov"/>
      <sheetName val="cost summary"/>
      <sheetName val="Elec Summ"/>
      <sheetName val="ELEC BOQ"/>
      <sheetName val="TRACK BUSWAY"/>
      <sheetName val="BBT"/>
      <sheetName val="LIGHTING"/>
      <sheetName val="LMS"/>
      <sheetName val="Cash2"/>
      <sheetName val="Z"/>
      <sheetName val=" "/>
      <sheetName val="sheeet7"/>
      <sheetName val="MASTER COMPONENT VIEW"/>
      <sheetName val="INDEX"/>
      <sheetName val="AREAS"/>
      <sheetName val="XL4Test5"/>
      <sheetName val="Internet"/>
      <sheetName val="BILL-6"/>
      <sheetName val="BILL-5"/>
      <sheetName val="DIV.3"/>
      <sheetName val="CTC - Projection"/>
      <sheetName val="FY wise - 1"/>
      <sheetName val="Turn Over &amp; Target - FY18-19"/>
      <sheetName val="Staff cost"/>
      <sheetName val="Labour cost"/>
      <sheetName val="Forex"/>
      <sheetName val="Asset Details"/>
      <sheetName val="BG as on 31.12.18"/>
      <sheetName val="Detailed Billed Status"/>
      <sheetName val="FINA"/>
      <sheetName val="Misc__points29"/>
      <sheetName val="qty_abst29"/>
      <sheetName val="basic_29"/>
      <sheetName val="Rate_Analysis29"/>
      <sheetName val="Iron_Steel_&amp;_handrails29"/>
      <sheetName val="Top_Sheet29"/>
      <sheetName val="VENDOR_CODE_WO_NO26"/>
      <sheetName val="Master_Item_List26"/>
      <sheetName val="Steel_Summary26"/>
      <sheetName val="Civil_Boq26"/>
      <sheetName val="Main_Summary26"/>
      <sheetName val="Summary_(G_H_Bachlor_C)26"/>
      <sheetName val="General_preliminaries26"/>
      <sheetName val="VENDER_DETAIL26"/>
      <sheetName val="DEPOT_WBS"/>
      <sheetName val="Misc__points28"/>
      <sheetName val="qty_abst28"/>
      <sheetName val="basic_28"/>
      <sheetName val="Rate_Analysis28"/>
      <sheetName val="Iron_Steel_&amp;_handrails28"/>
      <sheetName val="Top_Sheet28"/>
      <sheetName val="VENDOR_CODE_WO_NO25"/>
      <sheetName val="Master_Item_List25"/>
      <sheetName val="Steel_Summary25"/>
      <sheetName val="Civil_Boq25"/>
      <sheetName val="Main_Summary25"/>
      <sheetName val="Summary_(G_H_Bachlor_C)25"/>
      <sheetName val="General_preliminaries25"/>
      <sheetName val="VENDER_DETAIL25"/>
      <sheetName val="11"/>
      <sheetName val="Contents"/>
      <sheetName val="Misc__points33"/>
      <sheetName val="qty_abst33"/>
      <sheetName val="basic_33"/>
      <sheetName val="Rate_Analysis33"/>
      <sheetName val="Iron_Steel_&amp;_handrails33"/>
      <sheetName val="Top_Sheet33"/>
      <sheetName val="VENDOR_CODE_WO_NO30"/>
      <sheetName val="Master_Item_List30"/>
      <sheetName val="Steel_Summary30"/>
      <sheetName val="Civil_Boq30"/>
      <sheetName val="Main_Summary30"/>
      <sheetName val="Summary_(G_H_Bachlor_C)30"/>
      <sheetName val="General_preliminaries30"/>
      <sheetName val="VENDER_DETAIL30"/>
      <sheetName val="IS_Summary14"/>
      <sheetName val="Work_Done_Bill_(2)14"/>
      <sheetName val="Basic_Rate14"/>
      <sheetName val="INFLUENCES_ON_GM14"/>
      <sheetName val="acevsSp_(ABC)14"/>
      <sheetName val="Drain_Work13"/>
      <sheetName val="Non-BOQ_summary13"/>
      <sheetName val="Curing_Bund_for_Sep'1313"/>
      <sheetName val="Legal_Risk_Analysis13"/>
      <sheetName val="Monthly_Format_ATH_(ro)revise14"/>
      <sheetName val="Abs_Sheet(Fuel_oil_area)JAN14"/>
      <sheetName val="STAFFSCHED_13"/>
      <sheetName val="int_hire13"/>
      <sheetName val="Site_Dev_BOQ14"/>
      <sheetName val="Drop_Down_(Fixed)13"/>
      <sheetName val="Drop_Down13"/>
      <sheetName val="BOQ_Direct_selling_cost13"/>
      <sheetName val="E_&amp;_R13"/>
      <sheetName val="RA_Format11"/>
      <sheetName val="Measurement-ID_works11"/>
      <sheetName val="IO_List10"/>
      <sheetName val="Ph_1_-ESM_Pipe,_Bitumen11"/>
      <sheetName val="major_qty10"/>
      <sheetName val="Major_P&amp;M_deployment10"/>
      <sheetName val="p&amp;m_L&amp;T_Hire10"/>
      <sheetName val="Data_110"/>
      <sheetName val="Rehab_podium_footing10"/>
      <sheetName val="PointNo_513"/>
      <sheetName val="Staff_Forecast_spread10"/>
      <sheetName val="IIST_(2)13"/>
      <sheetName val="IIST_(3)13"/>
      <sheetName val="TMLB_II_MAY1313"/>
      <sheetName val="isro_JUL1313"/>
      <sheetName val="IRIS_Jul1313"/>
      <sheetName val="IRS_2_jul1313"/>
      <sheetName val="isro_aug1313"/>
      <sheetName val="IRIS_augg1313"/>
      <sheetName val="SPRE_WORKING13"/>
      <sheetName val="IRS_2augg_1313"/>
      <sheetName val="iist_sept1313"/>
      <sheetName val="IRIS_SEPT1313"/>
      <sheetName val="SPRE_SEPT13"/>
      <sheetName val="IRS2_SEPT_1313"/>
      <sheetName val="iist_OCT_1313"/>
      <sheetName val="IRIS_OCT1313"/>
      <sheetName val="IRIS2_OCT1313"/>
      <sheetName val="iist_nov1313"/>
      <sheetName val="iris_nov1313"/>
      <sheetName val="spre_nov1313"/>
      <sheetName val="isro_dec1313"/>
      <sheetName val="IRIS_DEC1313"/>
      <sheetName val="isro_jan_1413"/>
      <sheetName val="isro_feb1413"/>
      <sheetName val="IRIS_FEB-1413"/>
      <sheetName val="TMLB-II_FEB-1413"/>
      <sheetName val="Unit_Rate9"/>
      <sheetName val="ETC_Panorama9"/>
      <sheetName val="PRECAST_lightconc-II10"/>
      <sheetName val="Stress_Calculation13"/>
      <sheetName val="Shuttering_Abstract9"/>
      <sheetName val="SPT_vs_PHI10"/>
      <sheetName val="Total_Amount9"/>
      <sheetName val="Fill_this_out_first___13"/>
      <sheetName val="A_O_R_r1Str9"/>
      <sheetName val="A_O_R_r19"/>
      <sheetName val="A_O_R_(2)9"/>
      <sheetName val="Assumption_Inputs13"/>
      <sheetName val="d-safe_DELUXE9"/>
      <sheetName val="ABP_inputs9"/>
      <sheetName val="Synergy_Sales_Budget9"/>
      <sheetName val="TAV_ANALIZ9"/>
      <sheetName val="Sludge_Cal9"/>
      <sheetName val="입찰내역_발주처_양식9"/>
      <sheetName val="Boulevard_I_Summary9"/>
      <sheetName val="B-I_Blockwork_9"/>
      <sheetName val="B-II-summary_sheet_9"/>
      <sheetName val="B-II_Blockwork__(2)9"/>
      <sheetName val="B_-_III_-_Summary_Sheet_(2)9"/>
      <sheetName val="B_-_III_-_Blockwork9"/>
      <sheetName val="Hold_Amount9"/>
      <sheetName val="V-I_Summary_Sheet_9"/>
      <sheetName val="V-I_Blockwork9"/>
      <sheetName val="V-II_Blockwork9"/>
      <sheetName val="V-III-_Blockwork9"/>
      <sheetName val="Panorama_-Summary-dwg9"/>
      <sheetName val="NTA_-_02_summary_sheet_(2)9"/>
      <sheetName val="NTA-13-Summary_9"/>
      <sheetName val="NTA-14-Summary_9"/>
      <sheetName val="NTA-21-Summary_(2)9"/>
      <sheetName val="std_wt_9"/>
      <sheetName val="BOQ_FORM_FOR_INQUIRY9"/>
      <sheetName val="FORM_OF_PROPOSAL_RFP-0039"/>
      <sheetName val="Revised_Summary9"/>
      <sheetName val="RATE_ANALYSIS_9"/>
      <sheetName val="AoR_Finishing6"/>
      <sheetName val="P+M_-_Tower_Crane6"/>
      <sheetName val="RMC_April_166"/>
      <sheetName val="LMR_PF6"/>
      <sheetName val="Cement_Price_Variation6"/>
      <sheetName val="Civil_Works5"/>
      <sheetName val="Name_Manager5"/>
      <sheetName val="Input_Rates5"/>
      <sheetName val="Detailed_Areas5"/>
      <sheetName val="Misc__points31"/>
      <sheetName val="qty_abst31"/>
      <sheetName val="basic_31"/>
      <sheetName val="Rate_Analysis31"/>
      <sheetName val="Iron_Steel_&amp;_handrails31"/>
      <sheetName val="Top_Sheet31"/>
      <sheetName val="VENDOR_CODE_WO_NO28"/>
      <sheetName val="Master_Item_List28"/>
      <sheetName val="Steel_Summary28"/>
      <sheetName val="Civil_Boq28"/>
      <sheetName val="Main_Summary28"/>
      <sheetName val="Summary_(G_H_Bachlor_C)28"/>
      <sheetName val="General_preliminaries28"/>
      <sheetName val="VENDER_DETAIL28"/>
      <sheetName val="IS_Summary12"/>
      <sheetName val="Work_Done_Bill_(2)12"/>
      <sheetName val="Basic_Rate12"/>
      <sheetName val="INFLUENCES_ON_GM12"/>
      <sheetName val="acevsSp_(ABC)12"/>
      <sheetName val="Drain_Work11"/>
      <sheetName val="Non-BOQ_summary11"/>
      <sheetName val="Curing_Bund_for_Sep'1311"/>
      <sheetName val="Legal_Risk_Analysis11"/>
      <sheetName val="Monthly_Format_ATH_(ro)revise12"/>
      <sheetName val="Abs_Sheet(Fuel_oil_area)JAN12"/>
      <sheetName val="STAFFSCHED_11"/>
      <sheetName val="int_hire11"/>
      <sheetName val="Site_Dev_BOQ12"/>
      <sheetName val="Drop_Down_(Fixed)11"/>
      <sheetName val="Drop_Down11"/>
      <sheetName val="BOQ_Direct_selling_cost11"/>
      <sheetName val="E_&amp;_R11"/>
      <sheetName val="RA_Format9"/>
      <sheetName val="Measurement-ID_works9"/>
      <sheetName val="IO_List8"/>
      <sheetName val="Ph_1_-ESM_Pipe,_Bitumen9"/>
      <sheetName val="major_qty8"/>
      <sheetName val="Major_P&amp;M_deployment8"/>
      <sheetName val="p&amp;m_L&amp;T_Hire8"/>
      <sheetName val="Data_18"/>
      <sheetName val="Rehab_podium_footing8"/>
      <sheetName val="PointNo_511"/>
      <sheetName val="Staff_Forecast_spread8"/>
      <sheetName val="IIST_(2)11"/>
      <sheetName val="IIST_(3)11"/>
      <sheetName val="TMLB_II_MAY1311"/>
      <sheetName val="isro_JUL1311"/>
      <sheetName val="IRIS_Jul1311"/>
      <sheetName val="IRS_2_jul1311"/>
      <sheetName val="isro_aug1311"/>
      <sheetName val="IRIS_augg1311"/>
      <sheetName val="SPRE_WORKING11"/>
      <sheetName val="IRS_2augg_1311"/>
      <sheetName val="iist_sept1311"/>
      <sheetName val="IRIS_SEPT1311"/>
      <sheetName val="SPRE_SEPT11"/>
      <sheetName val="IRS2_SEPT_1311"/>
      <sheetName val="iist_OCT_1311"/>
      <sheetName val="IRIS_OCT1311"/>
      <sheetName val="IRIS2_OCT1311"/>
      <sheetName val="iist_nov1311"/>
      <sheetName val="iris_nov1311"/>
      <sheetName val="spre_nov1311"/>
      <sheetName val="isro_dec1311"/>
      <sheetName val="IRIS_DEC1311"/>
      <sheetName val="isro_jan_1411"/>
      <sheetName val="isro_feb1411"/>
      <sheetName val="IRIS_FEB-1411"/>
      <sheetName val="TMLB-II_FEB-1411"/>
      <sheetName val="Unit_Rate7"/>
      <sheetName val="ETC_Panorama7"/>
      <sheetName val="PRECAST_lightconc-II8"/>
      <sheetName val="Stress_Calculation11"/>
      <sheetName val="Shuttering_Abstract7"/>
      <sheetName val="SPT_vs_PHI8"/>
      <sheetName val="Total_Amount7"/>
      <sheetName val="Fill_this_out_first___11"/>
      <sheetName val="A_O_R_r1Str7"/>
      <sheetName val="A_O_R_r17"/>
      <sheetName val="A_O_R_(2)7"/>
      <sheetName val="Assumption_Inputs11"/>
      <sheetName val="d-safe_DELUXE7"/>
      <sheetName val="ABP_inputs7"/>
      <sheetName val="Synergy_Sales_Budget7"/>
      <sheetName val="TAV_ANALIZ7"/>
      <sheetName val="Sludge_Cal7"/>
      <sheetName val="입찰내역_발주처_양식7"/>
      <sheetName val="Boulevard_I_Summary7"/>
      <sheetName val="B-I_Blockwork_7"/>
      <sheetName val="B-II-summary_sheet_7"/>
      <sheetName val="B-II_Blockwork__(2)7"/>
      <sheetName val="B_-_III_-_Summary_Sheet_(2)7"/>
      <sheetName val="B_-_III_-_Blockwork7"/>
      <sheetName val="Hold_Amount7"/>
      <sheetName val="V-I_Summary_Sheet_7"/>
      <sheetName val="V-I_Blockwork7"/>
      <sheetName val="V-II_Blockwork7"/>
      <sheetName val="V-III-_Blockwork7"/>
      <sheetName val="Panorama_-Summary-dwg7"/>
      <sheetName val="NTA_-_02_summary_sheet_(2)7"/>
      <sheetName val="NTA-13-Summary_7"/>
      <sheetName val="NTA-14-Summary_7"/>
      <sheetName val="NTA-21-Summary_(2)7"/>
      <sheetName val="std_wt_7"/>
      <sheetName val="BOQ_FORM_FOR_INQUIRY7"/>
      <sheetName val="FORM_OF_PROPOSAL_RFP-0037"/>
      <sheetName val="Revised_Summary7"/>
      <sheetName val="RATE_ANALYSIS_7"/>
      <sheetName val="AoR_Finishing4"/>
      <sheetName val="P+M_-_Tower_Crane4"/>
      <sheetName val="RMC_April_164"/>
      <sheetName val="LMR_PF4"/>
      <sheetName val="Cement_Price_Variation4"/>
      <sheetName val="Civil_Works3"/>
      <sheetName val="Name_Manager3"/>
      <sheetName val="Input_Rates3"/>
      <sheetName val="Detailed_Areas3"/>
      <sheetName val="Misc__points30"/>
      <sheetName val="qty_abst30"/>
      <sheetName val="basic_30"/>
      <sheetName val="Rate_Analysis30"/>
      <sheetName val="Iron_Steel_&amp;_handrails30"/>
      <sheetName val="Top_Sheet30"/>
      <sheetName val="VENDOR_CODE_WO_NO27"/>
      <sheetName val="Master_Item_List27"/>
      <sheetName val="Steel_Summary27"/>
      <sheetName val="Civil_Boq27"/>
      <sheetName val="Main_Summary27"/>
      <sheetName val="Summary_(G_H_Bachlor_C)27"/>
      <sheetName val="General_preliminaries27"/>
      <sheetName val="VENDER_DETAIL27"/>
      <sheetName val="IS_Summary11"/>
      <sheetName val="Work_Done_Bill_(2)11"/>
      <sheetName val="Basic_Rate11"/>
      <sheetName val="INFLUENCES_ON_GM11"/>
      <sheetName val="acevsSp_(ABC)11"/>
      <sheetName val="Drain_Work10"/>
      <sheetName val="Non-BOQ_summary10"/>
      <sheetName val="Curing_Bund_for_Sep'1310"/>
      <sheetName val="Legal_Risk_Analysis10"/>
      <sheetName val="Monthly_Format_ATH_(ro)revise11"/>
      <sheetName val="Abs_Sheet(Fuel_oil_area)JAN11"/>
      <sheetName val="STAFFSCHED_10"/>
      <sheetName val="int_hire10"/>
      <sheetName val="Site_Dev_BOQ11"/>
      <sheetName val="Drop_Down_(Fixed)10"/>
      <sheetName val="Drop_Down10"/>
      <sheetName val="BOQ_Direct_selling_cost10"/>
      <sheetName val="E_&amp;_R10"/>
      <sheetName val="RA_Format8"/>
      <sheetName val="Measurement-ID_works8"/>
      <sheetName val="IO_List7"/>
      <sheetName val="Ph_1_-ESM_Pipe,_Bitumen8"/>
      <sheetName val="Major_P&amp;M_deployment7"/>
      <sheetName val="p&amp;m_L&amp;T_Hire7"/>
      <sheetName val="Data_17"/>
      <sheetName val="Rehab_podium_footing7"/>
      <sheetName val="PointNo_510"/>
      <sheetName val="Staff_Forecast_spread7"/>
      <sheetName val="IIST_(2)10"/>
      <sheetName val="IIST_(3)10"/>
      <sheetName val="TMLB_II_MAY1310"/>
      <sheetName val="isro_JUL1310"/>
      <sheetName val="IRIS_Jul1310"/>
      <sheetName val="IRS_2_jul1310"/>
      <sheetName val="isro_aug1310"/>
      <sheetName val="IRIS_augg1310"/>
      <sheetName val="SPRE_WORKING10"/>
      <sheetName val="IRS_2augg_1310"/>
      <sheetName val="iist_sept1310"/>
      <sheetName val="IRIS_SEPT1310"/>
      <sheetName val="SPRE_SEPT10"/>
      <sheetName val="IRS2_SEPT_1310"/>
      <sheetName val="iist_OCT_1310"/>
      <sheetName val="IRIS_OCT1310"/>
      <sheetName val="IRIS2_OCT1310"/>
      <sheetName val="iist_nov1310"/>
      <sheetName val="iris_nov1310"/>
      <sheetName val="spre_nov1310"/>
      <sheetName val="isro_dec1310"/>
      <sheetName val="IRIS_DEC1310"/>
      <sheetName val="isro_jan_1410"/>
      <sheetName val="isro_feb1410"/>
      <sheetName val="IRIS_FEB-1410"/>
      <sheetName val="TMLB-II_FEB-1410"/>
      <sheetName val="Unit_Rate6"/>
      <sheetName val="ETC_Panorama6"/>
      <sheetName val="PRECAST_lightconc-II7"/>
      <sheetName val="Stress_Calculation10"/>
      <sheetName val="Shuttering_Abstract6"/>
      <sheetName val="SPT_vs_PHI7"/>
      <sheetName val="Total_Amount6"/>
      <sheetName val="Fill_this_out_first___10"/>
      <sheetName val="A_O_R_r1Str6"/>
      <sheetName val="A_O_R_r16"/>
      <sheetName val="A_O_R_(2)6"/>
      <sheetName val="Assumption_Inputs10"/>
      <sheetName val="d-safe_DELUXE6"/>
      <sheetName val="ABP_inputs6"/>
      <sheetName val="Synergy_Sales_Budget6"/>
      <sheetName val="TAV_ANALIZ6"/>
      <sheetName val="Sludge_Cal6"/>
      <sheetName val="입찰내역_발주처_양식6"/>
      <sheetName val="Boulevard_I_Summary6"/>
      <sheetName val="B-I_Blockwork_6"/>
      <sheetName val="B-II-summary_sheet_6"/>
      <sheetName val="B-II_Blockwork__(2)6"/>
      <sheetName val="B_-_III_-_Summary_Sheet_(2)6"/>
      <sheetName val="B_-_III_-_Blockwork6"/>
      <sheetName val="Hold_Amount6"/>
      <sheetName val="V-I_Summary_Sheet_6"/>
      <sheetName val="V-I_Blockwork6"/>
      <sheetName val="V-II_Blockwork6"/>
      <sheetName val="V-III-_Blockwork6"/>
      <sheetName val="Panorama_-Summary-dwg6"/>
      <sheetName val="NTA_-_02_summary_sheet_(2)6"/>
      <sheetName val="NTA-13-Summary_6"/>
      <sheetName val="NTA-14-Summary_6"/>
      <sheetName val="NTA-21-Summary_(2)6"/>
      <sheetName val="std_wt_6"/>
      <sheetName val="BOQ_FORM_FOR_INQUIRY6"/>
      <sheetName val="FORM_OF_PROPOSAL_RFP-0036"/>
      <sheetName val="Revised_Summary6"/>
      <sheetName val="RATE_ANALYSIS_6"/>
      <sheetName val="AoR_Finishing3"/>
      <sheetName val="P+M_-_Tower_Crane3"/>
      <sheetName val="RMC_April_163"/>
      <sheetName val="LMR_PF3"/>
      <sheetName val="Cement_Price_Variation3"/>
      <sheetName val="Civil_Works2"/>
      <sheetName val="Name_Manager2"/>
      <sheetName val="Input_Rates2"/>
      <sheetName val="Detailed_Areas2"/>
      <sheetName val="DEPOT_WBS1"/>
      <sheetName val="Misc__points32"/>
      <sheetName val="qty_abst32"/>
      <sheetName val="basic_32"/>
      <sheetName val="Rate_Analysis32"/>
      <sheetName val="Iron_Steel_&amp;_handrails32"/>
      <sheetName val="Top_Sheet32"/>
      <sheetName val="VENDOR_CODE_WO_NO29"/>
      <sheetName val="Master_Item_List29"/>
      <sheetName val="Steel_Summary29"/>
      <sheetName val="Civil_Boq29"/>
      <sheetName val="Main_Summary29"/>
      <sheetName val="Summary_(G_H_Bachlor_C)29"/>
      <sheetName val="General_preliminaries29"/>
      <sheetName val="VENDER_DETAIL29"/>
      <sheetName val="IS_Summary13"/>
      <sheetName val="Work_Done_Bill_(2)13"/>
      <sheetName val="Basic_Rate13"/>
      <sheetName val="INFLUENCES_ON_GM13"/>
      <sheetName val="acevsSp_(ABC)13"/>
      <sheetName val="Drain_Work12"/>
      <sheetName val="Non-BOQ_summary12"/>
      <sheetName val="Curing_Bund_for_Sep'1312"/>
      <sheetName val="Legal_Risk_Analysis12"/>
      <sheetName val="Monthly_Format_ATH_(ro)revise13"/>
      <sheetName val="Abs_Sheet(Fuel_oil_area)JAN13"/>
      <sheetName val="STAFFSCHED_12"/>
      <sheetName val="int_hire12"/>
      <sheetName val="Site_Dev_BOQ13"/>
      <sheetName val="Drop_Down_(Fixed)12"/>
      <sheetName val="Drop_Down12"/>
      <sheetName val="BOQ_Direct_selling_cost12"/>
      <sheetName val="E_&amp;_R12"/>
      <sheetName val="RA_Format10"/>
      <sheetName val="Measurement-ID_works10"/>
      <sheetName val="IO_List9"/>
      <sheetName val="Ph_1_-ESM_Pipe,_Bitumen10"/>
      <sheetName val="major_qty9"/>
      <sheetName val="Major_P&amp;M_deployment9"/>
      <sheetName val="p&amp;m_L&amp;T_Hire9"/>
      <sheetName val="Data_19"/>
      <sheetName val="Rehab_podium_footing9"/>
      <sheetName val="PointNo_512"/>
      <sheetName val="Staff_Forecast_spread9"/>
      <sheetName val="IIST_(2)12"/>
      <sheetName val="IIST_(3)12"/>
      <sheetName val="TMLB_II_MAY1312"/>
      <sheetName val="isro_JUL1312"/>
      <sheetName val="IRIS_Jul1312"/>
      <sheetName val="IRS_2_jul1312"/>
      <sheetName val="isro_aug1312"/>
      <sheetName val="IRIS_augg1312"/>
      <sheetName val="SPRE_WORKING12"/>
      <sheetName val="IRS_2augg_1312"/>
      <sheetName val="iist_sept1312"/>
      <sheetName val="IRIS_SEPT1312"/>
      <sheetName val="SPRE_SEPT12"/>
      <sheetName val="IRS2_SEPT_1312"/>
      <sheetName val="iist_OCT_1312"/>
      <sheetName val="IRIS_OCT1312"/>
      <sheetName val="IRIS2_OCT1312"/>
      <sheetName val="iist_nov1312"/>
      <sheetName val="iris_nov1312"/>
      <sheetName val="spre_nov1312"/>
      <sheetName val="isro_dec1312"/>
      <sheetName val="IRIS_DEC1312"/>
      <sheetName val="isro_jan_1412"/>
      <sheetName val="isro_feb1412"/>
      <sheetName val="IRIS_FEB-1412"/>
      <sheetName val="TMLB-II_FEB-1412"/>
      <sheetName val="Unit_Rate8"/>
      <sheetName val="ETC_Panorama8"/>
      <sheetName val="PRECAST_lightconc-II9"/>
      <sheetName val="Stress_Calculation12"/>
      <sheetName val="Shuttering_Abstract8"/>
      <sheetName val="SPT_vs_PHI9"/>
      <sheetName val="Total_Amount8"/>
      <sheetName val="Fill_this_out_first___12"/>
      <sheetName val="A_O_R_r1Str8"/>
      <sheetName val="A_O_R_r18"/>
      <sheetName val="A_O_R_(2)8"/>
      <sheetName val="Assumption_Inputs12"/>
      <sheetName val="d-safe_DELUXE8"/>
      <sheetName val="ABP_inputs8"/>
      <sheetName val="Synergy_Sales_Budget8"/>
      <sheetName val="TAV_ANALIZ8"/>
      <sheetName val="Sludge_Cal8"/>
      <sheetName val="입찰내역_발주처_양식8"/>
      <sheetName val="Boulevard_I_Summary8"/>
      <sheetName val="B-I_Blockwork_8"/>
      <sheetName val="B-II-summary_sheet_8"/>
      <sheetName val="B-II_Blockwork__(2)8"/>
      <sheetName val="B_-_III_-_Summary_Sheet_(2)8"/>
      <sheetName val="B_-_III_-_Blockwork8"/>
      <sheetName val="Hold_Amount8"/>
      <sheetName val="V-I_Summary_Sheet_8"/>
      <sheetName val="V-I_Blockwork8"/>
      <sheetName val="V-II_Blockwork8"/>
      <sheetName val="V-III-_Blockwork8"/>
      <sheetName val="Panorama_-Summary-dwg8"/>
      <sheetName val="NTA_-_02_summary_sheet_(2)8"/>
      <sheetName val="NTA-13-Summary_8"/>
      <sheetName val="NTA-14-Summary_8"/>
      <sheetName val="NTA-21-Summary_(2)8"/>
      <sheetName val="std_wt_8"/>
      <sheetName val="BOQ_FORM_FOR_INQUIRY8"/>
      <sheetName val="FORM_OF_PROPOSAL_RFP-0038"/>
      <sheetName val="Revised_Summary8"/>
      <sheetName val="RATE_ANALYSIS_8"/>
      <sheetName val="AoR_Finishing5"/>
      <sheetName val="P+M_-_Tower_Crane5"/>
      <sheetName val="RMC_April_165"/>
      <sheetName val="LMR_PF5"/>
      <sheetName val="Cement_Price_Variation5"/>
      <sheetName val="Civil_Works4"/>
      <sheetName val="Name_Manager4"/>
      <sheetName val="Input_Rates4"/>
      <sheetName val="Detailed_Areas4"/>
      <sheetName val="Misc__points34"/>
      <sheetName val="qty_abst34"/>
      <sheetName val="basic_34"/>
      <sheetName val="Rate_Analysis34"/>
      <sheetName val="Iron_Steel_&amp;_handrails34"/>
      <sheetName val="Top_Sheet34"/>
      <sheetName val="VENDOR_CODE_WO_NO31"/>
      <sheetName val="Master_Item_List31"/>
      <sheetName val="Steel_Summary31"/>
      <sheetName val="Civil_Boq31"/>
      <sheetName val="Main_Summary31"/>
      <sheetName val="Summary_(G_H_Bachlor_C)31"/>
      <sheetName val="General_preliminaries31"/>
      <sheetName val="VENDER_DETAIL31"/>
      <sheetName val="IS_Summary15"/>
      <sheetName val="Work_Done_Bill_(2)15"/>
      <sheetName val="Basic_Rate15"/>
      <sheetName val="INFLUENCES_ON_GM15"/>
      <sheetName val="acevsSp_(ABC)15"/>
      <sheetName val="Drain_Work14"/>
      <sheetName val="Non-BOQ_summary14"/>
      <sheetName val="Curing_Bund_for_Sep'1314"/>
      <sheetName val="Legal_Risk_Analysis14"/>
      <sheetName val="Monthly_Format_ATH_(ro)revise15"/>
      <sheetName val="Abs_Sheet(Fuel_oil_area)JAN15"/>
      <sheetName val="STAFFSCHED_14"/>
      <sheetName val="int_hire14"/>
      <sheetName val="Site_Dev_BOQ15"/>
      <sheetName val="Drop_Down_(Fixed)14"/>
      <sheetName val="Drop_Down14"/>
      <sheetName val="BOQ_Direct_selling_cost14"/>
      <sheetName val="E_&amp;_R14"/>
      <sheetName val="RA_Format12"/>
      <sheetName val="Measurement-ID_works12"/>
      <sheetName val="IO_List11"/>
      <sheetName val="Ph_1_-ESM_Pipe,_Bitumen12"/>
      <sheetName val="major_qty11"/>
      <sheetName val="Major_P&amp;M_deployment11"/>
      <sheetName val="p&amp;m_L&amp;T_Hire11"/>
      <sheetName val="Data_111"/>
      <sheetName val="Rehab_podium_footing11"/>
      <sheetName val="PointNo_514"/>
      <sheetName val="Staff_Forecast_spread11"/>
      <sheetName val="IIST_(2)14"/>
      <sheetName val="IIST_(3)14"/>
      <sheetName val="TMLB_II_MAY1314"/>
      <sheetName val="isro_JUL1314"/>
      <sheetName val="IRIS_Jul1314"/>
      <sheetName val="IRS_2_jul1314"/>
      <sheetName val="isro_aug1314"/>
      <sheetName val="IRIS_augg1314"/>
      <sheetName val="SPRE_WORKING14"/>
      <sheetName val="IRS_2augg_1314"/>
      <sheetName val="iist_sept1314"/>
      <sheetName val="IRIS_SEPT1314"/>
      <sheetName val="SPRE_SEPT14"/>
      <sheetName val="IRS2_SEPT_1314"/>
      <sheetName val="iist_OCT_1314"/>
      <sheetName val="IRIS_OCT1314"/>
      <sheetName val="IRIS2_OCT1314"/>
      <sheetName val="iist_nov1314"/>
      <sheetName val="iris_nov1314"/>
      <sheetName val="spre_nov1314"/>
      <sheetName val="isro_dec1314"/>
      <sheetName val="IRIS_DEC1314"/>
      <sheetName val="isro_jan_1414"/>
      <sheetName val="isro_feb1414"/>
      <sheetName val="IRIS_FEB-1414"/>
      <sheetName val="TMLB-II_FEB-1414"/>
      <sheetName val="Unit_Rate10"/>
      <sheetName val="ETC_Panorama10"/>
      <sheetName val="PRECAST_lightconc-II11"/>
      <sheetName val="Stress_Calculation14"/>
      <sheetName val="Shuttering_Abstract10"/>
      <sheetName val="SPT_vs_PHI11"/>
      <sheetName val="Total_Amount10"/>
      <sheetName val="Fill_this_out_first___14"/>
      <sheetName val="A_O_R_r1Str10"/>
      <sheetName val="A_O_R_r110"/>
      <sheetName val="A_O_R_(2)10"/>
      <sheetName val="Assumption_Inputs14"/>
      <sheetName val="d-safe_DELUXE10"/>
      <sheetName val="ABP_inputs10"/>
      <sheetName val="Synergy_Sales_Budget10"/>
      <sheetName val="TAV_ANALIZ10"/>
      <sheetName val="Sludge_Cal10"/>
      <sheetName val="입찰내역_발주처_양식10"/>
      <sheetName val="Boulevard_I_Summary10"/>
      <sheetName val="B-I_Blockwork_10"/>
      <sheetName val="B-II-summary_sheet_10"/>
      <sheetName val="B-II_Blockwork__(2)10"/>
      <sheetName val="B_-_III_-_Summary_Sheet_(2)10"/>
      <sheetName val="B_-_III_-_Blockwork10"/>
      <sheetName val="Hold_Amount10"/>
      <sheetName val="V-I_Summary_Sheet_10"/>
      <sheetName val="V-I_Blockwork10"/>
      <sheetName val="V-II_Blockwork10"/>
      <sheetName val="V-III-_Blockwork10"/>
      <sheetName val="Panorama_-Summary-dwg10"/>
      <sheetName val="NTA_-_02_summary_sheet_(2)10"/>
      <sheetName val="NTA-13-Summary_10"/>
      <sheetName val="NTA-14-Summary_10"/>
      <sheetName val="NTA-21-Summary_(2)10"/>
      <sheetName val="std_wt_10"/>
      <sheetName val="BOQ_FORM_FOR_INQUIRY10"/>
      <sheetName val="FORM_OF_PROPOSAL_RFP-00310"/>
      <sheetName val="Revised_Summary10"/>
      <sheetName val="RATE_ANALYSIS_10"/>
      <sheetName val="AoR_Finishing7"/>
      <sheetName val="P+M_-_Tower_Crane7"/>
      <sheetName val="RMC_April_167"/>
      <sheetName val="LMR_PF7"/>
      <sheetName val="Cement_Price_Variation7"/>
      <sheetName val="Civil_Works6"/>
      <sheetName val="Name_Manager6"/>
      <sheetName val="Input_Rates6"/>
      <sheetName val="Detailed_Areas6"/>
      <sheetName val="Exp__Villa__R2B_2162"/>
      <sheetName val="????_???_??2"/>
      <sheetName val="수량_총괄표2"/>
      <sheetName val="품질관리비_산출2"/>
      <sheetName val="Waste_Wtr_Drg2"/>
      <sheetName val="Onerous_Terms2"/>
      <sheetName val="AB_SOW2"/>
      <sheetName val="Valid_Data2"/>
      <sheetName val="20_mm_aggregates_2"/>
      <sheetName val="3cd_Annexure2"/>
      <sheetName val="Item_Master2"/>
      <sheetName val="DEPOT_WBS2"/>
      <sheetName val="Administrative_Prices"/>
      <sheetName val="Misc__points35"/>
      <sheetName val="qty_abst35"/>
      <sheetName val="basic_35"/>
      <sheetName val="Rate_Analysis35"/>
      <sheetName val="Iron_Steel_&amp;_handrails35"/>
      <sheetName val="Top_Sheet35"/>
      <sheetName val="VENDOR_CODE_WO_NO32"/>
      <sheetName val="Master_Item_List32"/>
      <sheetName val="Steel_Summary32"/>
      <sheetName val="Civil_Boq32"/>
      <sheetName val="Main_Summary32"/>
      <sheetName val="Summary_(G_H_Bachlor_C)32"/>
      <sheetName val="General_preliminaries32"/>
      <sheetName val="VENDER_DETAIL32"/>
      <sheetName val="IS_Summary16"/>
      <sheetName val="Work_Done_Bill_(2)16"/>
      <sheetName val="Basic_Rate16"/>
      <sheetName val="INFLUENCES_ON_GM16"/>
      <sheetName val="acevsSp_(ABC)16"/>
      <sheetName val="Drain_Work15"/>
      <sheetName val="Non-BOQ_summary15"/>
      <sheetName val="Curing_Bund_for_Sep'1315"/>
      <sheetName val="Legal_Risk_Analysis15"/>
      <sheetName val="Monthly_Format_ATH_(ro)revise16"/>
      <sheetName val="Abs_Sheet(Fuel_oil_area)JAN16"/>
      <sheetName val="STAFFSCHED_15"/>
      <sheetName val="int_hire15"/>
      <sheetName val="Site_Dev_BOQ16"/>
      <sheetName val="Drop_Down_(Fixed)15"/>
      <sheetName val="Drop_Down15"/>
      <sheetName val="BOQ_Direct_selling_cost15"/>
      <sheetName val="E_&amp;_R15"/>
      <sheetName val="RA_Format13"/>
      <sheetName val="Measurement-ID_works13"/>
      <sheetName val="IO_List12"/>
      <sheetName val="Ph_1_-ESM_Pipe,_Bitumen13"/>
      <sheetName val="major_qty12"/>
      <sheetName val="Major_P&amp;M_deployment12"/>
      <sheetName val="p&amp;m_L&amp;T_Hire12"/>
      <sheetName val="Data_112"/>
      <sheetName val="Rehab_podium_footing12"/>
      <sheetName val="PointNo_515"/>
      <sheetName val="Staff_Forecast_spread12"/>
      <sheetName val="IIST_(2)15"/>
      <sheetName val="IIST_(3)15"/>
      <sheetName val="TMLB_II_MAY1315"/>
      <sheetName val="isro_JUL1315"/>
      <sheetName val="IRIS_Jul1315"/>
      <sheetName val="IRS_2_jul1315"/>
      <sheetName val="isro_aug1315"/>
      <sheetName val="IRIS_augg1315"/>
      <sheetName val="SPRE_WORKING15"/>
      <sheetName val="IRS_2augg_1315"/>
      <sheetName val="iist_sept1315"/>
      <sheetName val="IRIS_SEPT1315"/>
      <sheetName val="SPRE_SEPT15"/>
      <sheetName val="IRS2_SEPT_1315"/>
      <sheetName val="iist_OCT_1315"/>
      <sheetName val="IRIS_OCT1315"/>
      <sheetName val="IRIS2_OCT1315"/>
      <sheetName val="iist_nov1315"/>
      <sheetName val="iris_nov1315"/>
      <sheetName val="spre_nov1315"/>
      <sheetName val="isro_dec1315"/>
      <sheetName val="IRIS_DEC1315"/>
      <sheetName val="isro_jan_1415"/>
      <sheetName val="isro_feb1415"/>
      <sheetName val="IRIS_FEB-1415"/>
      <sheetName val="TMLB-II_FEB-1415"/>
      <sheetName val="Unit_Rate11"/>
      <sheetName val="ETC_Panorama11"/>
      <sheetName val="PRECAST_lightconc-II12"/>
      <sheetName val="Stress_Calculation15"/>
      <sheetName val="Shuttering_Abstract11"/>
      <sheetName val="SPT_vs_PHI12"/>
      <sheetName val="Total_Amount11"/>
      <sheetName val="Fill_this_out_first___15"/>
      <sheetName val="A_O_R_r1Str11"/>
      <sheetName val="A_O_R_r111"/>
      <sheetName val="A_O_R_(2)11"/>
      <sheetName val="Assumption_Inputs15"/>
      <sheetName val="d-safe_DELUXE11"/>
      <sheetName val="ABP_inputs11"/>
      <sheetName val="Synergy_Sales_Budget11"/>
      <sheetName val="TAV_ANALIZ11"/>
      <sheetName val="Sludge_Cal11"/>
      <sheetName val="입찰내역_발주처_양식11"/>
      <sheetName val="Boulevard_I_Summary11"/>
      <sheetName val="B-I_Blockwork_11"/>
      <sheetName val="B-II-summary_sheet_11"/>
      <sheetName val="B-II_Blockwork__(2)11"/>
      <sheetName val="B_-_III_-_Summary_Sheet_(2)11"/>
      <sheetName val="B_-_III_-_Blockwork11"/>
      <sheetName val="Hold_Amount11"/>
      <sheetName val="V-I_Summary_Sheet_11"/>
      <sheetName val="V-I_Blockwork11"/>
      <sheetName val="V-II_Blockwork11"/>
      <sheetName val="V-III-_Blockwork11"/>
      <sheetName val="Panorama_-Summary-dwg11"/>
      <sheetName val="NTA_-_02_summary_sheet_(2)11"/>
      <sheetName val="NTA-13-Summary_11"/>
      <sheetName val="NTA-14-Summary_11"/>
      <sheetName val="NTA-21-Summary_(2)11"/>
      <sheetName val="std_wt_11"/>
      <sheetName val="BOQ_FORM_FOR_INQUIRY11"/>
      <sheetName val="FORM_OF_PROPOSAL_RFP-00311"/>
      <sheetName val="Revised_Summary11"/>
      <sheetName val="RATE_ANALYSIS_11"/>
      <sheetName val="AoR_Finishing8"/>
      <sheetName val="P+M_-_Tower_Crane8"/>
      <sheetName val="RMC_April_168"/>
      <sheetName val="beam-reinft-IIInd_floor8"/>
      <sheetName val="LMR_PF8"/>
      <sheetName val="Cement_Price_Variation8"/>
      <sheetName val="Civil_Works7"/>
      <sheetName val="Name_Manager7"/>
      <sheetName val="Input_Rates7"/>
      <sheetName val="Detailed_Areas7"/>
      <sheetName val="Exp__Villa__R2B_2163"/>
      <sheetName val="????_???_??3"/>
      <sheetName val="수량_총괄표3"/>
      <sheetName val="품질관리비_산출3"/>
      <sheetName val="Waste_Wtr_Drg3"/>
      <sheetName val="Onerous_Terms3"/>
      <sheetName val="AB_SOW3"/>
      <sheetName val="Valid_Data3"/>
      <sheetName val="20_mm_aggregates_3"/>
      <sheetName val="3cd_Annexure3"/>
      <sheetName val="Item_Master3"/>
      <sheetName val="DEPOT_WBS3"/>
      <sheetName val="13__Steel_-_Ratio1"/>
      <sheetName val="Administrative_Prices1"/>
      <sheetName val="kppl_pl1"/>
      <sheetName val="Notes"/>
      <sheetName val="qty_schedule"/>
      <sheetName val="VOP_June_07__rev1_"/>
      <sheetName val="HO_Costs"/>
      <sheetName val="Benchmark_Data"/>
      <sheetName val="Apx_AA"/>
      <sheetName val="총괄표_(2)"/>
      <sheetName val="Application_03"/>
      <sheetName val="F-Adv_Pay_"/>
      <sheetName val="Gen_SUMMARY_"/>
      <sheetName val="H-Ret_"/>
      <sheetName val="K-Prev__Pay"/>
      <sheetName val="Bill_5"/>
      <sheetName val="Bill_6"/>
      <sheetName val="Bill_05_Mech__W__"/>
      <sheetName val="Bill_06_Elec__W_"/>
      <sheetName val="Material_On_Site"/>
      <sheetName val="Payment_Applicationold"/>
      <sheetName val="Bill_01"/>
      <sheetName val="_As_built"/>
      <sheetName val="As_Built_Summary"/>
      <sheetName val="Fence_Work"/>
      <sheetName val="Hollowcore_study"/>
      <sheetName val="Benchmark_Data_(2)"/>
      <sheetName val="Material_Price_List"/>
      <sheetName val="Initial_Data"/>
      <sheetName val="Customize_Your_Purchase_Order"/>
      <sheetName val="Customize_Your_Invoice"/>
      <sheetName val="Day_work"/>
      <sheetName val="DIV_3"/>
      <sheetName val="DIV_31"/>
      <sheetName val="BQLIST"/>
      <sheetName val="Raw Data"/>
      <sheetName val="Summ"/>
      <sheetName val="MECH-1"/>
      <sheetName val="Equip"/>
      <sheetName val="Cul_detail"/>
      <sheetName val="Sheet3 (2)"/>
      <sheetName val="cul-invSUBMITTED"/>
      <sheetName val="BHANDUP"/>
      <sheetName val="qty_schedule1"/>
      <sheetName val="VOP_June_07__rev1_1"/>
      <sheetName val="HO_Costs1"/>
      <sheetName val="Benchmark_Data1"/>
      <sheetName val="qty_schedule2"/>
      <sheetName val="VOP_June_07__rev1_2"/>
      <sheetName val="HO_Costs2"/>
      <sheetName val="Bill_No__32"/>
      <sheetName val="Benchmark_Data2"/>
      <sheetName val="mw"/>
      <sheetName val="Vehicles"/>
      <sheetName val="Sub Cont. Comp."/>
      <sheetName val="Harewood"/>
      <sheetName val="GULF"/>
      <sheetName val="1 Summary"/>
      <sheetName val="PC"/>
      <sheetName val="GRSummary"/>
      <sheetName val="Amortization"/>
      <sheetName val="RCC,Ret. Wall"/>
      <sheetName val="crews"/>
      <sheetName val="Ceiling"/>
      <sheetName val="Main Summary- Contractor"/>
      <sheetName val="Apx_AA1"/>
      <sheetName val="총괄표_(2)1"/>
      <sheetName val="Benchmark_Data_(2)1"/>
      <sheetName val="Application_031"/>
      <sheetName val="F-Adv_Pay_1"/>
      <sheetName val="Gen_SUMMARY_1"/>
      <sheetName val="H-Ret_1"/>
      <sheetName val="K-Prev__Pay1"/>
      <sheetName val="Bill_51"/>
      <sheetName val="Bill_61"/>
      <sheetName val="Bill_05_Mech__W__1"/>
      <sheetName val="Bill_06_Elec__W_1"/>
      <sheetName val="Material_On_Site1"/>
      <sheetName val="Payment_Applicationold1"/>
      <sheetName val="Bill_011"/>
      <sheetName val="_As_built1"/>
      <sheetName val="As_Built_Summary1"/>
      <sheetName val="Fence_Work1"/>
      <sheetName val="Hollowcore_study1"/>
      <sheetName val="Material_Price_List1"/>
      <sheetName val="Initial_Data1"/>
      <sheetName val="Site Summary"/>
      <sheetName val="Apx_AA2"/>
      <sheetName val="Benchmark_Data_(2)2"/>
      <sheetName val="총괄표_(2)2"/>
      <sheetName val="Application_032"/>
      <sheetName val="F-Adv_Pay_2"/>
      <sheetName val="Gen_SUMMARY_2"/>
      <sheetName val="H-Ret_2"/>
      <sheetName val="K-Prev__Pay2"/>
      <sheetName val="Bill_52"/>
      <sheetName val="Bill_62"/>
      <sheetName val="Bill_05_Mech__W__2"/>
      <sheetName val="Bill_06_Elec__W_2"/>
      <sheetName val="Material_On_Site2"/>
      <sheetName val="Payment_Applicationold2"/>
      <sheetName val="Bill_012"/>
      <sheetName val="_As_built2"/>
      <sheetName val="As_Built_Summary2"/>
      <sheetName val="Fence_Work2"/>
      <sheetName val="Hollowcore_study2"/>
      <sheetName val="Material_Price_List2"/>
      <sheetName val="Initial_Data2"/>
      <sheetName val="Proposal"/>
      <sheetName val="CPA7-31"/>
      <sheetName val="WBS"/>
      <sheetName val="MATER._FUEL_SUB"/>
      <sheetName val="CEILING WORKS"/>
      <sheetName val="DRYWALL PARTITIONS"/>
      <sheetName val="GF"/>
      <sheetName val="1ST"/>
      <sheetName val="2ND"/>
      <sheetName val="3RD"/>
      <sheetName val="4TH"/>
      <sheetName val="EO Area"/>
      <sheetName val="Calc"/>
      <sheetName val="Démol_"/>
      <sheetName val="2_BHK"/>
      <sheetName val="Activity_List"/>
      <sheetName val="SUMM_ACTI__DISTRIBUTION"/>
      <sheetName val="PO_Status"/>
      <sheetName val="Fee_Rate_Summary"/>
      <sheetName val="STEEL_STRUCTURE"/>
      <sheetName val="Load_Details(B1)"/>
      <sheetName val="Shor_&amp;_Shuter"/>
      <sheetName val="India_F&amp;S_Template"/>
      <sheetName val="Bank_Guarantee"/>
      <sheetName val="Pile_cap"/>
      <sheetName val="Assumption_For_Collection"/>
      <sheetName val="Electrical_"/>
      <sheetName val="Form_6"/>
      <sheetName val="Input_Data_R"/>
      <sheetName val="Input_Data70+100MSA"/>
      <sheetName val="Input_Data_F"/>
      <sheetName val="3__Elemental_Summary"/>
      <sheetName val="ETC_Plant_Cost"/>
      <sheetName val="Piling_-_Winch"/>
      <sheetName val="Basic_Rates"/>
      <sheetName val="Qty__Abs"/>
      <sheetName val="Pile_Liner_&amp;_Rebar"/>
      <sheetName val="Pile_Conc_"/>
      <sheetName val="Deck_-_Insitu_Conc_"/>
      <sheetName val="Precast_Placing"/>
      <sheetName val="SS_Rein"/>
      <sheetName val="Casting_Yard"/>
      <sheetName val="Piling_-_Rig"/>
      <sheetName val="P&amp;M_List"/>
      <sheetName val="Pile_Cycle_Time"/>
      <sheetName val="Enabling_Structure"/>
      <sheetName val="BQ202_-App__Bridge"/>
      <sheetName val="BOQ_201&amp;203-Cont__Berth"/>
      <sheetName val="Total_Debtors_Ageing_Sheet"/>
      <sheetName val="schedule_nos"/>
      <sheetName val="PLUMBING_&amp;_SANITORY"/>
      <sheetName val="Item-_Compact"/>
      <sheetName val="Ins_&amp;_Bonds"/>
      <sheetName val="1.1 Cost Breakdown"/>
      <sheetName val="1.1 Cost Breakdown (2)"/>
      <sheetName val="HITS"/>
      <sheetName val="TBAL9697 -group wise  sdpl"/>
      <sheetName val="billrate"/>
      <sheetName val="newsales"/>
      <sheetName val="Data Lists"/>
      <sheetName val="Activities"/>
      <sheetName val="NPV"/>
      <sheetName val="Core Data"/>
      <sheetName val="MFG"/>
      <sheetName val="MATCAT.BOQ"/>
      <sheetName val="UNP-NCW "/>
      <sheetName val="____ ___ __"/>
      <sheetName val="___________"/>
      <sheetName val="___________1"/>
      <sheetName val="___________2"/>
      <sheetName val="___________3"/>
      <sheetName val="BM Data"/>
      <sheetName val="산근"/>
      <sheetName val="GM &amp; TA"/>
      <sheetName val="Data Validation"/>
      <sheetName val="]ain_Summary2"/>
      <sheetName val="QTAFFSCHED_"/>
      <sheetName val="QPRE_WORKING"/>
      <sheetName val="aist_sept13"/>
      <sheetName val="HRIS_OCT13"/>
      <sheetName val="DMLB-II_FEB-14"/>
      <sheetName val="DATI_CONS"/>
      <sheetName val="GulfDuraElectroProductRange"/>
      <sheetName val="EA Sum"/>
      <sheetName val="Co-ef"/>
      <sheetName val="Appendix A"/>
      <sheetName val="TPR"/>
      <sheetName val="Civil-Mat."/>
      <sheetName val="FORM5"/>
      <sheetName val="SAMPLE"/>
      <sheetName val="LOCAL RATES"/>
      <sheetName val="New Lines"/>
      <sheetName val="CERTIFICATE"/>
      <sheetName val="dw evln-temp"/>
      <sheetName val="Equipment"/>
      <sheetName val="Labor"/>
      <sheetName val="Materials"/>
      <sheetName val="BOQ건축"/>
      <sheetName val="Sch. Areas"/>
      <sheetName val="Construction"/>
      <sheetName val="K"/>
      <sheetName val="Sheet9"/>
      <sheetName val="P1926-H2B Pkg 2A&amp;2B"/>
      <sheetName val="P1940-H2B Pkg 1 Guestrooms"/>
      <sheetName val="P1929-DHCT"/>
      <sheetName val="Mp-team_1"/>
      <sheetName val="F4_13"/>
      <sheetName val="_Structural"/>
      <sheetName val="Travel_Cranes"/>
      <sheetName val="Recap_Architect"/>
      <sheetName val="Recap_External"/>
      <sheetName val="Recap_Struct"/>
      <sheetName val="Recap_Travel_Crane"/>
      <sheetName val="Package_1"/>
      <sheetName val="Recap_Lift"/>
      <sheetName val="Sub_Cont__Comp_"/>
      <sheetName val="1_Summary"/>
      <sheetName val="RCC,Ret__Wall"/>
      <sheetName val="Main_Summary-_Contractor"/>
      <sheetName val="qty_schedule3"/>
      <sheetName val="VOP_June_07__rev1_3"/>
      <sheetName val="HO_Costs3"/>
      <sheetName val="Bill_No__33"/>
      <sheetName val="Benchmark_Data3"/>
      <sheetName val="Apx_AA3"/>
      <sheetName val="Benchmark_Data_(2)3"/>
      <sheetName val="총괄표_(2)3"/>
      <sheetName val="Application_033"/>
      <sheetName val="F-Adv_Pay_3"/>
      <sheetName val="Gen_SUMMARY_3"/>
      <sheetName val="H-Ret_3"/>
      <sheetName val="K-Prev__Pay3"/>
      <sheetName val="Bill_53"/>
      <sheetName val="Bill_63"/>
      <sheetName val="Bill_05_Mech__W__3"/>
      <sheetName val="Bill_06_Elec__W_3"/>
      <sheetName val="Material_On_Site3"/>
      <sheetName val="Payment_Applicationold3"/>
      <sheetName val="Bill_013"/>
      <sheetName val="_As_built3"/>
      <sheetName val="As_Built_Summary3"/>
      <sheetName val="Fence_Work3"/>
      <sheetName val="Hollowcore_study3"/>
      <sheetName val="Material_Price_List3"/>
      <sheetName val="Initial_Data3"/>
      <sheetName val="Mp-team_11"/>
      <sheetName val="F4_131"/>
      <sheetName val="_Structural1"/>
      <sheetName val="Travel_Cranes1"/>
      <sheetName val="Recap_Architect1"/>
      <sheetName val="Recap_External1"/>
      <sheetName val="Recap_Struct1"/>
      <sheetName val="Recap_Travel_Crane1"/>
      <sheetName val="Package_11"/>
      <sheetName val="Recap_Lift1"/>
      <sheetName val="Sub_Cont__Comp_1"/>
      <sheetName val="1_Summary1"/>
      <sheetName val="RCC,Ret__Wall1"/>
      <sheetName val="Main_Summary-_Contractor1"/>
      <sheetName val="beam-reinft-machine_rm1"/>
      <sheetName val="Material_List_1"/>
      <sheetName val="Labour_Rate_1"/>
      <sheetName val="Labour_rate1"/>
      <sheetName val="Block_work1"/>
      <sheetName val="RR_masonry1"/>
      <sheetName val="Concrete_for_arch_1"/>
      <sheetName val="Activity_List1"/>
      <sheetName val="SUMM_ACTI__DISTRIBUTION1"/>
      <sheetName val="PO_Status1"/>
      <sheetName val="2_BHK1"/>
      <sheetName val="Shor_&amp;_Shuter1"/>
      <sheetName val="Assumption_For_Collection1"/>
      <sheetName val="schedule_nos1"/>
      <sheetName val="qty_schedule4"/>
      <sheetName val="VOP_June_07__rev1_4"/>
      <sheetName val="HO_Costs4"/>
      <sheetName val="Bill_No__34"/>
      <sheetName val="Benchmark_Data4"/>
      <sheetName val="Apx_AA4"/>
      <sheetName val="Benchmark_Data_(2)4"/>
      <sheetName val="총괄표_(2)4"/>
      <sheetName val="Application_034"/>
      <sheetName val="F-Adv_Pay_4"/>
      <sheetName val="Gen_SUMMARY_4"/>
      <sheetName val="H-Ret_4"/>
      <sheetName val="K-Prev__Pay4"/>
      <sheetName val="Bill_54"/>
      <sheetName val="Bill_64"/>
      <sheetName val="Bill_05_Mech__W__4"/>
      <sheetName val="Bill_06_Elec__W_4"/>
      <sheetName val="Material_On_Site4"/>
      <sheetName val="Payment_Applicationold4"/>
      <sheetName val="Bill_014"/>
      <sheetName val="_As_built4"/>
      <sheetName val="As_Built_Summary4"/>
      <sheetName val="Fence_Work4"/>
      <sheetName val="Hollowcore_study4"/>
      <sheetName val="Material_Price_List4"/>
      <sheetName val="Initial_Data4"/>
      <sheetName val="Mp-team_12"/>
      <sheetName val="F4_132"/>
      <sheetName val="_Structural2"/>
      <sheetName val="Travel_Cranes2"/>
      <sheetName val="Recap_Architect2"/>
      <sheetName val="Recap_External2"/>
      <sheetName val="Recap_Struct2"/>
      <sheetName val="Recap_Travel_Crane2"/>
      <sheetName val="Package_12"/>
      <sheetName val="Recap_Lift2"/>
      <sheetName val="Sub_Cont__Comp_2"/>
      <sheetName val="1_Summary2"/>
      <sheetName val="RCC,Ret__Wall2"/>
      <sheetName val="Main_Summary-_Contractor2"/>
      <sheetName val="beam-reinft-IIInd_floor9"/>
      <sheetName val="Cash_Flow_Input_Data_ISC2"/>
      <sheetName val="13__Steel_-_Ratio2"/>
      <sheetName val="beam-reinft-machine_rm2"/>
      <sheetName val="kppl_pl2"/>
      <sheetName val="Administrative_Prices2"/>
      <sheetName val="Material_List_2"/>
      <sheetName val="Labour_Rate_2"/>
      <sheetName val="Labour_productivity2"/>
      <sheetName val="Labour_rate2"/>
      <sheetName val="Block_work2"/>
      <sheetName val="RR_masonry2"/>
      <sheetName val="Concrete_for_arch_2"/>
      <sheetName val="Activity_List2"/>
      <sheetName val="SUMM_ACTI__DISTRIBUTION2"/>
      <sheetName val="PO_Status2"/>
      <sheetName val="2_BHK2"/>
      <sheetName val="Shor_&amp;_Shuter2"/>
      <sheetName val="Assumption_For_Collection2"/>
      <sheetName val="schedule_nos2"/>
      <sheetName val="qty_schedule5"/>
      <sheetName val="VOP_June_07__rev1_5"/>
      <sheetName val="HO_Costs5"/>
      <sheetName val="Bill_No__35"/>
      <sheetName val="Benchmark_Data5"/>
      <sheetName val="Apx_AA5"/>
      <sheetName val="Benchmark_Data_(2)5"/>
      <sheetName val="총괄표_(2)5"/>
      <sheetName val="Application_035"/>
      <sheetName val="F-Adv_Pay_5"/>
      <sheetName val="Gen_SUMMARY_5"/>
      <sheetName val="H-Ret_5"/>
      <sheetName val="K-Prev__Pay5"/>
      <sheetName val="Bill_55"/>
      <sheetName val="Bill_65"/>
      <sheetName val="Bill_05_Mech__W__5"/>
      <sheetName val="Bill_06_Elec__W_5"/>
      <sheetName val="Material_On_Site5"/>
      <sheetName val="Payment_Applicationold5"/>
      <sheetName val="Bill_015"/>
      <sheetName val="_As_built5"/>
      <sheetName val="As_Built_Summary5"/>
      <sheetName val="Fence_Work5"/>
      <sheetName val="Hollowcore_study5"/>
      <sheetName val="Material_Price_List5"/>
      <sheetName val="Initial_Data5"/>
      <sheetName val="Mp-team_13"/>
      <sheetName val="F4_133"/>
      <sheetName val="_Structural3"/>
      <sheetName val="Travel_Cranes3"/>
      <sheetName val="Recap_Architect3"/>
      <sheetName val="Recap_External3"/>
      <sheetName val="Recap_Struct3"/>
      <sheetName val="Recap_Travel_Crane3"/>
      <sheetName val="Package_13"/>
      <sheetName val="Recap_Lift3"/>
      <sheetName val="Sub_Cont__Comp_3"/>
      <sheetName val="1_Summary3"/>
      <sheetName val="RCC,Ret__Wall3"/>
      <sheetName val="Main_Summary-_Contractor3"/>
      <sheetName val="beam-reinft-IIInd_floor10"/>
      <sheetName val="Cash_Flow_Input_Data_ISC3"/>
      <sheetName val="13__Steel_-_Ratio3"/>
      <sheetName val="beam-reinft-machine_rm3"/>
      <sheetName val="kppl_pl3"/>
      <sheetName val="Administrative_Prices3"/>
      <sheetName val="Material_List_3"/>
      <sheetName val="Labour_Rate_3"/>
      <sheetName val="Labour_productivity3"/>
      <sheetName val="Labour_rate3"/>
      <sheetName val="Block_work3"/>
      <sheetName val="RR_masonry3"/>
      <sheetName val="Concrete_for_arch_3"/>
      <sheetName val="Activity_List3"/>
      <sheetName val="SUMM_ACTI__DISTRIBUTION3"/>
      <sheetName val="PO_Status3"/>
      <sheetName val="2_BHK3"/>
      <sheetName val="Shor_&amp;_Shuter3"/>
      <sheetName val="Assumption_For_Collection3"/>
      <sheetName val="schedule_nos3"/>
      <sheetName val="qty_schedule6"/>
      <sheetName val="VOP_June_07__rev1_6"/>
      <sheetName val="HO_Costs6"/>
      <sheetName val="Bill_No__36"/>
      <sheetName val="Benchmark_Data6"/>
      <sheetName val="Apx_AA6"/>
      <sheetName val="Benchmark_Data_(2)6"/>
      <sheetName val="총괄표_(2)6"/>
      <sheetName val="Application_036"/>
      <sheetName val="F-Adv_Pay_6"/>
      <sheetName val="Gen_SUMMARY_6"/>
      <sheetName val="H-Ret_6"/>
      <sheetName val="K-Prev__Pay6"/>
      <sheetName val="Bill_56"/>
      <sheetName val="Bill_66"/>
      <sheetName val="Bill_05_Mech__W__6"/>
      <sheetName val="Bill_06_Elec__W_6"/>
      <sheetName val="Material_On_Site6"/>
      <sheetName val="Payment_Applicationold6"/>
      <sheetName val="Bill_016"/>
      <sheetName val="_As_built6"/>
      <sheetName val="As_Built_Summary6"/>
      <sheetName val="Fence_Work6"/>
      <sheetName val="Hollowcore_study6"/>
      <sheetName val="Material_Price_List6"/>
      <sheetName val="Initial_Data6"/>
      <sheetName val="Mp-team_14"/>
      <sheetName val="F4_134"/>
      <sheetName val="_Structural4"/>
      <sheetName val="Travel_Cranes4"/>
      <sheetName val="Recap_Architect4"/>
      <sheetName val="Recap_External4"/>
      <sheetName val="Recap_Struct4"/>
      <sheetName val="Recap_Travel_Crane4"/>
      <sheetName val="Package_14"/>
      <sheetName val="Recap_Lift4"/>
      <sheetName val="Sub_Cont__Comp_4"/>
      <sheetName val="1_Summary4"/>
      <sheetName val="RCC,Ret__Wall4"/>
      <sheetName val="Main_Summary-_Contractor4"/>
      <sheetName val="beam-reinft-IIInd_floor11"/>
      <sheetName val="Exp__Villa__R2B_2164"/>
      <sheetName val="20_mm_aggregates_4"/>
      <sheetName val="3cd_Annexure4"/>
      <sheetName val="수량_총괄표4"/>
      <sheetName val="품질관리비_산출4"/>
      <sheetName val="Waste_Wtr_Drg4"/>
      <sheetName val="Onerous_Terms4"/>
      <sheetName val="AB_SOW4"/>
      <sheetName val="Valid_Data4"/>
      <sheetName val="Cash_Flow_Input_Data_ISC4"/>
      <sheetName val="13__Steel_-_Ratio4"/>
      <sheetName val="beam-reinft-machine_rm4"/>
      <sheetName val="kppl_pl4"/>
      <sheetName val="Administrative_Prices4"/>
      <sheetName val="Item_Master4"/>
      <sheetName val="Material_List_4"/>
      <sheetName val="Labour_Rate_4"/>
      <sheetName val="Labour_productivity4"/>
      <sheetName val="Labour_rate4"/>
      <sheetName val="Block_work4"/>
      <sheetName val="RR_masonry4"/>
      <sheetName val="Concrete_for_arch_4"/>
      <sheetName val="Activity_List4"/>
      <sheetName val="SUMM_ACTI__DISTRIBUTION4"/>
      <sheetName val="PO_Status4"/>
      <sheetName val="2_BHK4"/>
      <sheetName val="Shor_&amp;_Shuter4"/>
      <sheetName val="Assumption_For_Collection4"/>
      <sheetName val="schedule_nos4"/>
      <sheetName val="major_qty13"/>
      <sheetName val="qty_schedule7"/>
      <sheetName val="VOP_June_07__rev1_7"/>
      <sheetName val="HO_Costs7"/>
      <sheetName val="Bill_No__37"/>
      <sheetName val="Benchmark_Data7"/>
      <sheetName val="Apx_AA7"/>
      <sheetName val="Benchmark_Data_(2)7"/>
      <sheetName val="총괄표_(2)7"/>
      <sheetName val="Application_037"/>
      <sheetName val="F-Adv_Pay_7"/>
      <sheetName val="Gen_SUMMARY_7"/>
      <sheetName val="H-Ret_7"/>
      <sheetName val="K-Prev__Pay7"/>
      <sheetName val="Bill_57"/>
      <sheetName val="Bill_67"/>
      <sheetName val="Bill_05_Mech__W__7"/>
      <sheetName val="Bill_06_Elec__W_7"/>
      <sheetName val="Material_On_Site7"/>
      <sheetName val="Payment_Applicationold7"/>
      <sheetName val="Bill_017"/>
      <sheetName val="_As_built7"/>
      <sheetName val="As_Built_Summary7"/>
      <sheetName val="Fence_Work7"/>
      <sheetName val="Hollowcore_study7"/>
      <sheetName val="Material_Price_List7"/>
      <sheetName val="Initial_Data7"/>
      <sheetName val="Mp-team_15"/>
      <sheetName val="F4_135"/>
      <sheetName val="_Structural5"/>
      <sheetName val="Travel_Cranes5"/>
      <sheetName val="Recap_Architect5"/>
      <sheetName val="Recap_External5"/>
      <sheetName val="Recap_Struct5"/>
      <sheetName val="Recap_Travel_Crane5"/>
      <sheetName val="Package_15"/>
      <sheetName val="Recap_Lift5"/>
      <sheetName val="Sub_Cont__Comp_5"/>
      <sheetName val="1_Summary5"/>
      <sheetName val="RCC,Ret__Wall5"/>
      <sheetName val="Main_Summary-_Contractor5"/>
      <sheetName val="beam-reinft-IIInd_floor12"/>
      <sheetName val="Exp__Villa__R2B_2165"/>
      <sheetName val="20_mm_aggregates_5"/>
      <sheetName val="3cd_Annexure5"/>
      <sheetName val="수량_총괄표5"/>
      <sheetName val="품질관리비_산출5"/>
      <sheetName val="Waste_Wtr_Drg5"/>
      <sheetName val="Onerous_Terms5"/>
      <sheetName val="AB_SOW5"/>
      <sheetName val="Valid_Data5"/>
      <sheetName val="Cash_Flow_Input_Data_ISC5"/>
      <sheetName val="13__Steel_-_Ratio5"/>
      <sheetName val="beam-reinft-machine_rm5"/>
      <sheetName val="kppl_pl5"/>
      <sheetName val="Administrative_Prices5"/>
      <sheetName val="Item_Master5"/>
      <sheetName val="Material_List_5"/>
      <sheetName val="Labour_Rate_5"/>
      <sheetName val="Labour_productivity5"/>
      <sheetName val="Labour_rate5"/>
      <sheetName val="Block_work5"/>
      <sheetName val="RR_masonry5"/>
      <sheetName val="Concrete_for_arch_5"/>
      <sheetName val="Activity_List5"/>
      <sheetName val="SUMM_ACTI__DISTRIBUTION5"/>
      <sheetName val="PO_Status5"/>
      <sheetName val="2_BHK5"/>
      <sheetName val="Shor_&amp;_Shuter5"/>
      <sheetName val="Assumption_For_Collection5"/>
      <sheetName val="schedule_nos5"/>
      <sheetName val="Site_Summary"/>
      <sheetName val="W"/>
      <sheetName val="Table 1"/>
      <sheetName val="J-7"/>
      <sheetName val="K-7"/>
      <sheetName val="1-H2-WN"/>
      <sheetName val="2-C1-R1-F1-F3"/>
      <sheetName val="3-F4-F5"/>
      <sheetName val="4-B3.1-3"/>
      <sheetName val="5-R2"/>
      <sheetName val="6-F2"/>
      <sheetName val="7-H1"/>
      <sheetName val="8-H3.2,4.2"/>
      <sheetName val="9-H3.1,3.3,4.1"/>
      <sheetName val="10--A15"/>
      <sheetName val="11-A4.1,4.2,4.3,11.1,3"/>
      <sheetName val="12-A5.1-5.3-5.2"/>
      <sheetName val="13-A1.1.1.2.1.3"/>
      <sheetName val="14-A9"/>
      <sheetName val="15-P7"/>
      <sheetName val="16-B4"/>
      <sheetName val="17-A2.2,2.1,2.3"/>
      <sheetName val="18-Traffic Signs"/>
      <sheetName val="19-P1.1,1.2"/>
      <sheetName val="P2.1"/>
      <sheetName val="P2.2"/>
      <sheetName val="P2.3"/>
      <sheetName val="P2.4"/>
      <sheetName val="P4"/>
      <sheetName val="Z8.1-8.6"/>
      <sheetName val="Z9.1-9.7"/>
      <sheetName val="Z5.1-5.7"/>
      <sheetName val="Z2"/>
      <sheetName val="P3"/>
      <sheetName val="P5.2"/>
      <sheetName val="P5.1"/>
      <sheetName val="D1"/>
      <sheetName val="A7"/>
      <sheetName val="P6.1-6.2"/>
      <sheetName val="Z4.1-4.7 "/>
      <sheetName val="Z7"/>
      <sheetName val="Z1.1-1.2"/>
      <sheetName val="Z3"/>
      <sheetName val="A3.1,3.2"/>
      <sheetName val="A3.3"/>
      <sheetName val="A8"/>
      <sheetName val="P8"/>
      <sheetName val="B5-b-6"/>
      <sheetName val="B7"/>
      <sheetName val="Summary Sheet"/>
      <sheetName val="cover letter"/>
      <sheetName val="Sheet3_(2)"/>
      <sheetName val="ETC_Plant_Cost1"/>
      <sheetName val="Steel_Structure1"/>
      <sheetName val="Sheet3_(2)1"/>
      <sheetName val="ETC_Plant_Cost2"/>
      <sheetName val="Steel_Structure2"/>
      <sheetName val="Sheet3_(2)2"/>
      <sheetName val="Site_Summary1"/>
      <sheetName val="sc"/>
      <sheetName val="Benchmark Data (Resi)"/>
      <sheetName val="TG-P-07 (50% CON)"/>
      <sheetName val="TG-P-09 (50% CD)"/>
      <sheetName val="5"/>
      <sheetName val="TG-P-02_Branded Resi"/>
      <sheetName val="Register"/>
      <sheetName val="Dry Cost BOQ"/>
      <sheetName val="P.S contractors Payment sum"/>
      <sheetName val="Summary-f"/>
      <sheetName val="Previous Pay"/>
      <sheetName val="General Summary"/>
      <sheetName val="Retention"/>
      <sheetName val="VAT"/>
      <sheetName val="B1-Preliminaries"/>
      <sheetName val="B2-the Works"/>
      <sheetName val="B3-provisional sums"/>
      <sheetName val="B5-mock up works "/>
      <sheetName val="GWC-UAE"/>
      <sheetName val="M4081-Prov"/>
      <sheetName val="title"/>
      <sheetName val="ValueList_Helper"/>
      <sheetName val="M4701"/>
      <sheetName val="M4701-Watchman"/>
      <sheetName val="COLUMN"/>
      <sheetName val="Navigation"/>
      <sheetName val="Raw_Data"/>
      <sheetName val="Benchmark_Data_(Resi)"/>
      <sheetName val="TG-P-07_(50%_CON)"/>
      <sheetName val="TG-P-09_(50%_CD)"/>
      <sheetName val="Raw_Data1"/>
      <sheetName val="Benchmark_Data_(Resi)1"/>
      <sheetName val="TG-P-07_(50%_CON)1"/>
      <sheetName val="TG-P-09_(50%_CD)1"/>
      <sheetName val="Values"/>
      <sheetName val="Site Findings Status Sheet"/>
      <sheetName val="Check Manpower!Sheet"/>
      <sheetName val="Discipline Master"/>
      <sheetName val="S Curve (3)"/>
      <sheetName val="AR Ageing ReportQAR "/>
      <sheetName val="C"/>
      <sheetName val="Soarin"/>
      <sheetName val="TG-P-02_Branded_Resi"/>
      <sheetName val="LOCAL_RATES"/>
      <sheetName val="EA_Sum"/>
      <sheetName val="Appendix_A"/>
      <sheetName val="Civil-Mat_"/>
      <sheetName val="P_S_contractors_Payment_sum"/>
      <sheetName val="Previous_Pay"/>
      <sheetName val="General_Summary"/>
      <sheetName val="B2-the_Works"/>
      <sheetName val="B3-provisional_sums"/>
      <sheetName val="B5-mock_up_works_"/>
      <sheetName val="SD-SUMMARY"/>
      <sheetName val="Setup"/>
      <sheetName val="ELE BOQ"/>
      <sheetName val="Mec  BOQ"/>
      <sheetName val="Prelim"/>
      <sheetName val="4"/>
      <sheetName val="Option"/>
      <sheetName val="6"/>
      <sheetName val="8"/>
      <sheetName val="2"/>
      <sheetName val="3"/>
      <sheetName val="orgoae"/>
      <sheetName val="Manning Schedule"/>
      <sheetName val="ANALIZ"/>
      <sheetName val="Detail Page"/>
      <sheetName val="rc01"/>
      <sheetName val="Sum6Jun99"/>
      <sheetName val="EXRATES"/>
      <sheetName val="Sum"/>
      <sheetName val="type ahead combo"/>
      <sheetName val="beam-reinft"/>
      <sheetName val="GulfDuraDrainoProductRange"/>
      <sheetName val="BQ"/>
      <sheetName val="BQ External"/>
      <sheetName val="SubmitCal"/>
      <sheetName val="Primavera Output Resources"/>
      <sheetName val="P-Sum-Cab"/>
      <sheetName val="IPC"/>
      <sheetName val="icmalKRY"/>
      <sheetName val="Tank"/>
      <sheetName val="LTR-2"/>
      <sheetName val="GROUP A - JEDDAH SITE"/>
      <sheetName val="bldg"/>
      <sheetName val="meas"/>
      <sheetName val="Break up Sheet"/>
      <sheetName val="6. Light Fixture (True Light)"/>
      <sheetName val="Data Input"/>
      <sheetName val="Vendor Details"/>
      <sheetName val="Filters"/>
      <sheetName val="TB"/>
      <sheetName val="BS"/>
      <sheetName val="RA"/>
      <sheetName val="Name List"/>
      <sheetName val="VARIABLE"/>
      <sheetName val="ABST"/>
      <sheetName val="Sheet4"/>
      <sheetName val="Debit Notes"/>
      <sheetName val="Summary "/>
      <sheetName val="BOQ (2)"/>
      <sheetName val="dummy2"/>
      <sheetName val="BLOCK-A (MEA.SHEET)"/>
      <sheetName val="Est To comp-KTRP"/>
      <sheetName val="JCR TOP(ITEM)-KTRP"/>
      <sheetName val="Sign Boards"/>
      <sheetName val="FRL Shan"/>
      <sheetName val="Rates Basic"/>
      <sheetName val="FT-05-02IsoBOM"/>
      <sheetName val="sof"/>
      <sheetName val="Comparison"/>
      <sheetName val="unit table"/>
      <sheetName val="pricing"/>
      <sheetName val="SC list"/>
      <sheetName val="drg"/>
      <sheetName val="07"/>
      <sheetName val="S1BOQ &amp; Workplan"/>
      <sheetName val="CS Appl Summary"/>
      <sheetName val="PROCTOR"/>
      <sheetName val="pile Fabrication"/>
      <sheetName val="Filter"/>
      <sheetName val="LINE#1,BAY#01"/>
      <sheetName val="LINE#2,BAY#03"/>
      <sheetName val="TIE#1,BAY#02"/>
      <sheetName val="TIE#3,BAY#08"/>
      <sheetName val="TIE#4,BAY#11"/>
      <sheetName val="TIE#5,BAY#14"/>
      <sheetName val="TIE#6,BAY#17"/>
      <sheetName val="ICT#1,BAY#07"/>
      <sheetName val="ICT#2,BAY#09"/>
      <sheetName val="SRT#1,BAY#15"/>
      <sheetName val="SRT#2,BAY#13"/>
      <sheetName val="GT#1,BAY#10"/>
      <sheetName val="GT#2,BAY#12"/>
      <sheetName val="GT#3,BAY#16"/>
      <sheetName val="GT#4,BAY#18"/>
      <sheetName val="Jindal-Control Cable Sch- 400KV"/>
      <sheetName val="analysis-superstructure"/>
      <sheetName val="M+MC"/>
      <sheetName val="RA-markate"/>
      <sheetName val="DISCOUNT"/>
      <sheetName val="AR"/>
      <sheetName val="BLOCK-A_(MEA_SHEET)"/>
      <sheetName val="HL8"/>
      <sheetName val="2A"/>
      <sheetName val="EXE Summ"/>
      <sheetName val="TOP "/>
      <sheetName val="2 &amp; 3 CG 78 V"/>
      <sheetName val="Sensitivities"/>
      <sheetName val="Part A"/>
      <sheetName val="Z- GENERAL PRICE SUMMARY"/>
      <sheetName val="SOR"/>
      <sheetName val="WITHOUT C&amp;I PROFIT (3)"/>
      <sheetName val="Detail In Door Stad"/>
      <sheetName val="Info"/>
      <sheetName val="Div Summary"/>
      <sheetName val="CONS. PROJECT HITS"/>
      <sheetName val="Concept Budget"/>
      <sheetName val="Devco Cashflow"/>
      <sheetName val="SLABREINF-SCH"/>
      <sheetName val="COL-SCH"/>
      <sheetName val="Cont."/>
      <sheetName val="ALL measurements"/>
      <sheetName val="FOOTING JO 1596-1 CO7"/>
      <sheetName val="DBs"/>
      <sheetName val="may"/>
      <sheetName val="Progress Payments"/>
      <sheetName val="Reco"/>
      <sheetName val="BR 1"/>
      <sheetName val="BR"/>
      <sheetName val="e"/>
      <sheetName val="Raw Data Hours"/>
      <sheetName val="PFPi Input Sheets"/>
      <sheetName val="WORK COV"/>
      <sheetName val="SMG9902"/>
      <sheetName val="plan&amp;section of foundation"/>
      <sheetName val="labour rates"/>
      <sheetName val="Q Financials"/>
      <sheetName val="ROOMS"/>
      <sheetName val="name"/>
      <sheetName val="XREF"/>
      <sheetName val="Materials "/>
      <sheetName val="MAchinery(R1)"/>
      <sheetName val="Con0304"/>
      <sheetName val="Status Summary"/>
      <sheetName val="Period"/>
      <sheetName val="Slope area"/>
      <sheetName val="Rev P&amp;M"/>
      <sheetName val="TRIAL BALANCE"/>
      <sheetName val="Section_by_layers_old"/>
      <sheetName val="Debtors analysis"/>
      <sheetName val="Vind-BtB"/>
      <sheetName val="FIXING DETAILS"/>
      <sheetName val="Labour Report Drop Down"/>
      <sheetName val="MASTER_RATE ANALYSIS"/>
      <sheetName val="Checklist"/>
      <sheetName val="Track-01"/>
      <sheetName val="PC 01"/>
      <sheetName val="PC (2)"/>
      <sheetName val="Track"/>
      <sheetName val="Debit Abstract"/>
      <sheetName val="Terrace"/>
      <sheetName val="Irrigation"/>
      <sheetName val="Balcony"/>
      <sheetName val="Kitchen"/>
      <sheetName val="Amendment"/>
      <sheetName val="Club house"/>
      <sheetName val="Shaft"/>
      <sheetName val="T-1 Internal"/>
      <sheetName val="T-2 Internal "/>
      <sheetName val="T-3 Internal  "/>
      <sheetName val="T-4 Internal "/>
      <sheetName val="T-5 Internal "/>
      <sheetName val="Core Cutting"/>
      <sheetName val="MN T.B."/>
      <sheetName val="Rate analysis- BOQ 1 "/>
      <sheetName val="S &amp; A"/>
      <sheetName val="Materials Cost(PCC)"/>
      <sheetName val="SC Cost FEB 03"/>
      <sheetName val="Costcal"/>
      <sheetName val="P-Ins &amp; Bonds"/>
      <sheetName val="INPUT SHEET"/>
      <sheetName val="Cost of O &amp; O"/>
      <sheetName val=" AnalysisPCC"/>
      <sheetName val="Analysis-NH-Culverts"/>
      <sheetName val="equiptment"/>
      <sheetName val="FORM-W3"/>
      <sheetName val="Rates_PVC"/>
      <sheetName val="General"/>
      <sheetName val="Input Data"/>
      <sheetName val="exp-ded-jan' 06"/>
      <sheetName val="bill_2"/>
      <sheetName val="SSR___NSSR_Market_final"/>
      <sheetName val="cost_summary"/>
      <sheetName val="Elec_Summ"/>
      <sheetName val="ELEC_BOQ"/>
      <sheetName val="TRACK_BUSWAY"/>
      <sheetName val="Manpower Histogram"/>
      <sheetName val="FR FAB"/>
      <sheetName val="HALA 3G"/>
      <sheetName val="3ZEE 3G"/>
      <sheetName val="Manoj 3G"/>
      <sheetName val="Indices"/>
      <sheetName val="LTG-STG"/>
      <sheetName val="Insts"/>
      <sheetName val="STATE CODE"/>
      <sheetName val="fin stmt"/>
      <sheetName val="Bed room - 2"/>
      <sheetName val="CEMENT PSP"/>
      <sheetName val="TORRENT CEMENT"/>
      <sheetName val="Exca."/>
      <sheetName val="Rein. Steel"/>
      <sheetName val="Blockwork"/>
      <sheetName val="IDC-Pl Pro PCC"/>
      <sheetName val="IDC-Brick Bat"/>
      <sheetName val="IDC-Roofing"/>
      <sheetName val="CMB-Roof Wall Col"/>
      <sheetName val="CMB-RF Beam"/>
      <sheetName val="CMB-Brick Bat"/>
      <sheetName val="PP-Brick Bat"/>
      <sheetName val="HVAC Pl Pro"/>
      <sheetName val="Exc. Deduction"/>
      <sheetName val="IDC-Pl Pro-ATT"/>
      <sheetName val="RES-PLANNING"/>
      <sheetName val="Cost_Any."/>
      <sheetName val="Mat_Cost"/>
      <sheetName val="Materials Cost"/>
      <sheetName val="Site facilities"/>
      <sheetName val="Clients Requirements"/>
      <sheetName val="Format 1.9 Ph-1"/>
      <sheetName val="MasterData"/>
      <sheetName val="T&amp;M"/>
      <sheetName val="Coalmine"/>
      <sheetName val="August Construction Planning  "/>
      <sheetName val="Internal Planning"/>
      <sheetName val="July'2019 Weekly"/>
      <sheetName val="INSTRUCTIONS"/>
      <sheetName val="01 ID Code Index"/>
      <sheetName val="01 Code Index"/>
      <sheetName val="공사비 내역 (가)"/>
      <sheetName val="Fin Sum"/>
      <sheetName val="HVAC"/>
      <sheetName val="Cash Flow Working"/>
      <sheetName val="calcul"/>
      <sheetName val="OC 17-04-06"/>
      <sheetName val="Site clearance"/>
      <sheetName val="Earthwork"/>
      <sheetName val="Subbase"/>
      <sheetName val="Bituminous"/>
      <sheetName val="Culverts"/>
      <sheetName val="Bridge"/>
      <sheetName val="Drainage"/>
      <sheetName val="junctions"/>
      <sheetName val="Traffic sign"/>
      <sheetName val="Miscellaneous"/>
      <sheetName val="Est_To_comp-KTRP"/>
      <sheetName val="JCR_TOP(ITEM)-KTRP"/>
      <sheetName val="Name_List"/>
      <sheetName val="Sign_Boards"/>
      <sheetName val="FRL_Shan"/>
      <sheetName val="Rates_Basic"/>
      <sheetName val="UNP-NCW_"/>
      <sheetName val="unit_table"/>
      <sheetName val="SC_list"/>
      <sheetName val="S1BOQ_&amp;_Workplan"/>
      <sheetName val="CS_Appl_Summary"/>
      <sheetName val="pile_Fabrication"/>
      <sheetName val="Jindal-Control_Cable_Sch-_400KV"/>
      <sheetName val="Status_Summary"/>
      <sheetName val="Detail_In_Door_Stad"/>
      <sheetName val="Slope_area"/>
      <sheetName val="Rev_P&amp;M"/>
      <sheetName val="_"/>
      <sheetName val="MASTER_COMPONENT_VIEW"/>
      <sheetName val="BOQ_(2)1"/>
      <sheetName val="Debtors_analysis"/>
      <sheetName val="BOD_PL_NEW"/>
      <sheetName val="Sheet01S"/>
      <sheetName val="Site_List"/>
      <sheetName val="Details"/>
      <sheetName val="12_Directors_remuneration_(2)"/>
      <sheetName val="P&amp;L"/>
      <sheetName val="Cat A Change Control"/>
      <sheetName val="Quantity"/>
      <sheetName val="Labor abs-NMR"/>
      <sheetName val="Site Overheads "/>
      <sheetName val="Actuals_by_Job"/>
      <sheetName val="Heads_Equiv_QI"/>
      <sheetName val="PT_Heads_SD"/>
      <sheetName val="Month"/>
      <sheetName val="Outlook"/>
      <sheetName val="Labour calculation"/>
      <sheetName val="Look Ups"/>
      <sheetName val="Beam Concrete"/>
      <sheetName val="Wall Concrete"/>
      <sheetName val="Slab Concrete"/>
      <sheetName val="Stair"/>
      <sheetName val="Slab Formwork"/>
      <sheetName val="Wall Formwork"/>
      <sheetName val="Beams Formwork"/>
      <sheetName val="Schedules PL"/>
      <sheetName val="Schedules BS"/>
      <sheetName val="precast RC element"/>
      <sheetName val="Expenditure plan"/>
      <sheetName val="30.12.2015"/>
      <sheetName val="電気設備表"/>
      <sheetName val="Codes"/>
      <sheetName val="1st floor slab"/>
      <sheetName val="Fee_Rate_Summary1"/>
      <sheetName val="Input_Data_R1"/>
      <sheetName val="Input_Data70+100MSA1"/>
      <sheetName val="Input_Data_F1"/>
      <sheetName val="3__Elemental_Summary1"/>
      <sheetName val="Piling_-_Winch1"/>
      <sheetName val="Basic_Rates1"/>
      <sheetName val="Qty__Abs1"/>
      <sheetName val="Pile_Liner_&amp;_Rebar1"/>
      <sheetName val="Pile_Conc_1"/>
      <sheetName val="Deck_-_Insitu_Conc_1"/>
      <sheetName val="Precast_Placing1"/>
      <sheetName val="SS_Rein1"/>
      <sheetName val="Casting_Yard1"/>
      <sheetName val="Piling_-_Rig1"/>
      <sheetName val="P&amp;M_List1"/>
      <sheetName val="Pile_Cycle_Time1"/>
      <sheetName val="Enabling_Structure1"/>
      <sheetName val="BQ202_-App__Bridge1"/>
      <sheetName val="BOQ_201&amp;203-Cont__Berth1"/>
      <sheetName val="Load_Details(B1)1"/>
      <sheetName val="Pile_cap1"/>
      <sheetName val="Bank_Guarantee1"/>
      <sheetName val="India_F&amp;S_Template1"/>
      <sheetName val="BLOCK-A_(MEA_SHEET)1"/>
      <sheetName val="Fee_Rate_Summary2"/>
      <sheetName val="Load_Details(B1)2"/>
      <sheetName val="Pile_cap2"/>
      <sheetName val="Bank_Guarantee2"/>
      <sheetName val="India_F&amp;S_Template2"/>
      <sheetName val="BLOCK-A_(MEA_SHEET)2"/>
      <sheetName val="Input_Data_R2"/>
      <sheetName val="Input_Data70+100MSA2"/>
      <sheetName val="Input_Data_F2"/>
      <sheetName val="3__Elemental_Summary2"/>
      <sheetName val="Piling_-_Winch2"/>
      <sheetName val="Basic_Rates2"/>
      <sheetName val="Qty__Abs2"/>
      <sheetName val="Pile_Liner_&amp;_Rebar2"/>
      <sheetName val="Pile_Conc_2"/>
      <sheetName val="Deck_-_Insitu_Conc_2"/>
      <sheetName val="Precast_Placing2"/>
      <sheetName val="SS_Rein2"/>
      <sheetName val="Casting_Yard2"/>
      <sheetName val="Piling_-_Rig2"/>
      <sheetName val="P&amp;M_List2"/>
      <sheetName val="Pile_Cycle_Time2"/>
      <sheetName val="Enabling_Structure2"/>
      <sheetName val="BQ202_-App__Bridge2"/>
      <sheetName val="BOQ_201&amp;203-Cont__Berth2"/>
      <sheetName val="TRIAL_BALANCE"/>
      <sheetName val="Core_Data"/>
      <sheetName val="Vendor_Details"/>
      <sheetName val="MN_T_B_"/>
      <sheetName val="Rate_analysis-_BOQ_1_"/>
      <sheetName val="TBAL9697_-group_wise__sdpl1"/>
      <sheetName val="labour_rates"/>
      <sheetName val="S_&amp;_A"/>
      <sheetName val="Materials_Cost(PCC)"/>
      <sheetName val="HVAC BOQ"/>
      <sheetName val="DMUU Inputs"/>
      <sheetName val="UK P&amp;L"/>
      <sheetName val="Ire P&amp;L"/>
      <sheetName val="Fr P&amp;L"/>
      <sheetName val="ES P&amp;L"/>
      <sheetName val="GR P&amp;L"/>
      <sheetName val="PT P&amp;L"/>
      <sheetName val="H.Satuan"/>
      <sheetName val="Purlin(7m)"/>
      <sheetName val="Intake"/>
      <sheetName val="C2 - CRACKWIDTH"/>
      <sheetName val="11 kV SWGR"/>
      <sheetName val="DATA - Summary"/>
      <sheetName val="Design sheet"/>
      <sheetName val="DWTables"/>
      <sheetName val="LEgend"/>
      <sheetName val="Hargamat"/>
      <sheetName val="@Risk Inputs"/>
      <sheetName val="civil-structural (old)"/>
      <sheetName val="COST"/>
      <sheetName val="Summary_DC_HO"/>
      <sheetName val="Cost_any"/>
      <sheetName val="200205C"/>
      <sheetName val="Introduction"/>
      <sheetName val="Old"/>
      <sheetName val="Operating Statistics"/>
      <sheetName val="Financials"/>
      <sheetName val="KP1590_E"/>
      <sheetName val="final abstract"/>
      <sheetName val="tifico"/>
      <sheetName val="Abs PMRL"/>
      <sheetName val="Sub-Analysis"/>
      <sheetName val="PL"/>
      <sheetName val="Venkat(LOAN)"/>
      <sheetName val="FLAT SUM"/>
      <sheetName val="ABSTRACT-01"/>
      <sheetName val="BOM"/>
      <sheetName val="INDIGINEOUS ITEMS "/>
      <sheetName val="SBI(Siliguri)"/>
      <sheetName val="abst-of -cost"/>
      <sheetName val="CORE &amp; SHELL BOQ-CLUB HOUSE"/>
      <sheetName val="FINISHING BOQ- CLUB HOUSE"/>
      <sheetName val="CLUB HOUS-DOOR BOQ"/>
      <sheetName val="CLUB HOUSE-WINDOW BOQ"/>
      <sheetName val="SWIMMING POOL BOQ"/>
      <sheetName val="FLOORWISE-RCC"/>
      <sheetName val="BOQ-FINISHING"/>
      <sheetName val="FLOORWISE-FINISHING"/>
      <sheetName val="FOOTING-LIFT RAFT "/>
      <sheetName val="PLINTH BEAM"/>
      <sheetName val="GRADE SLAB- CONCRETE SLAB"/>
      <sheetName val=" COLUMNS BBS GFC "/>
      <sheetName val="ROOF SLAB BEAM"/>
      <sheetName val="ROOF SLAB- CONCRETE "/>
      <sheetName val="1st - BOTTOM  -BBS"/>
      <sheetName val="1ST -TOP  -BBS"/>
      <sheetName val="INTERNAL PLASTER"/>
      <sheetName val="DADO &amp; TAR "/>
      <sheetName val="WATER PROOFING"/>
      <sheetName val="FABRICATION"/>
      <sheetName val="DOORS"/>
      <sheetName val="WINDOWS"/>
      <sheetName val="OTTA"/>
      <sheetName val="BBM"/>
      <sheetName val="EXTERNAL PLASTER"/>
      <sheetName val="Manpower"/>
      <sheetName val="Subcon Payments (update this)"/>
      <sheetName val="Labour Costs"/>
      <sheetName val="budget"/>
      <sheetName val="D-3 Sum"/>
      <sheetName val="MATER__FUEL_SUB"/>
      <sheetName val="CEILING_WORKS"/>
      <sheetName val="DRYWALL_PARTITIONS"/>
      <sheetName val="EO_Area"/>
      <sheetName val="MATER__FUEL_SUB1"/>
      <sheetName val="CEILING_WORKS1"/>
      <sheetName val="DRYWALL_PARTITIONS1"/>
      <sheetName val="EO_Area1"/>
      <sheetName val="Hic_150EOffice"/>
      <sheetName val="CC 0103"/>
      <sheetName val="Raw_Data2"/>
      <sheetName val="Benchmark_Data_(Resi)2"/>
      <sheetName val="TG-P-07_(50%_CON)2"/>
      <sheetName val="TG-P-09_(50%_CD)2"/>
      <sheetName val="CW"/>
      <sheetName val="Part-A"/>
      <sheetName val="Lstsub"/>
      <sheetName val="CLIENT"/>
      <sheetName val="rec temp"/>
      <sheetName val="monscurve"/>
      <sheetName val="HMC(BASE)"/>
      <sheetName val="CB-7751"/>
      <sheetName val="plan&amp;section_of_foundation1"/>
      <sheetName val="plan&amp;section_of_foundation"/>
      <sheetName val="plan&amp;section_of_foundation2"/>
      <sheetName val="plan&amp;section_of_foundation3"/>
      <sheetName val="plan&amp;section_of_foundation4"/>
      <sheetName val="plan&amp;section_of_foundation5"/>
      <sheetName val="MATL"/>
      <sheetName val="Details for Charts"/>
      <sheetName val="Expenses over 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/>
      <sheetData sheetId="216">
        <row r="10">
          <cell r="D10">
            <v>1500</v>
          </cell>
        </row>
      </sheetData>
      <sheetData sheetId="217">
        <row r="10">
          <cell r="D10">
            <v>1500</v>
          </cell>
        </row>
      </sheetData>
      <sheetData sheetId="218">
        <row r="10">
          <cell r="D10">
            <v>1500</v>
          </cell>
        </row>
      </sheetData>
      <sheetData sheetId="219">
        <row r="10">
          <cell r="D10">
            <v>1500</v>
          </cell>
        </row>
      </sheetData>
      <sheetData sheetId="220">
        <row r="10">
          <cell r="D10">
            <v>1500</v>
          </cell>
        </row>
      </sheetData>
      <sheetData sheetId="221">
        <row r="10">
          <cell r="D10">
            <v>1500</v>
          </cell>
        </row>
      </sheetData>
      <sheetData sheetId="222">
        <row r="10">
          <cell r="D10">
            <v>1500</v>
          </cell>
        </row>
      </sheetData>
      <sheetData sheetId="223">
        <row r="10">
          <cell r="D10">
            <v>1500</v>
          </cell>
        </row>
      </sheetData>
      <sheetData sheetId="224">
        <row r="10">
          <cell r="D10">
            <v>1500</v>
          </cell>
        </row>
      </sheetData>
      <sheetData sheetId="225">
        <row r="10">
          <cell r="D10">
            <v>1500</v>
          </cell>
        </row>
      </sheetData>
      <sheetData sheetId="226">
        <row r="10">
          <cell r="D10">
            <v>1500</v>
          </cell>
        </row>
      </sheetData>
      <sheetData sheetId="227">
        <row r="10">
          <cell r="D10">
            <v>1500</v>
          </cell>
        </row>
      </sheetData>
      <sheetData sheetId="228">
        <row r="10">
          <cell r="D10">
            <v>1500</v>
          </cell>
        </row>
      </sheetData>
      <sheetData sheetId="229">
        <row r="10">
          <cell r="D10">
            <v>1500</v>
          </cell>
        </row>
      </sheetData>
      <sheetData sheetId="230">
        <row r="10">
          <cell r="D10">
            <v>1500</v>
          </cell>
        </row>
      </sheetData>
      <sheetData sheetId="231">
        <row r="10">
          <cell r="D10">
            <v>1500</v>
          </cell>
        </row>
      </sheetData>
      <sheetData sheetId="232">
        <row r="10">
          <cell r="D10">
            <v>1500</v>
          </cell>
        </row>
      </sheetData>
      <sheetData sheetId="233">
        <row r="10">
          <cell r="D10">
            <v>1500</v>
          </cell>
        </row>
      </sheetData>
      <sheetData sheetId="234">
        <row r="10">
          <cell r="D10">
            <v>1500</v>
          </cell>
        </row>
      </sheetData>
      <sheetData sheetId="235">
        <row r="10">
          <cell r="D10">
            <v>1500</v>
          </cell>
        </row>
      </sheetData>
      <sheetData sheetId="236">
        <row r="10">
          <cell r="D10">
            <v>1500</v>
          </cell>
        </row>
      </sheetData>
      <sheetData sheetId="237">
        <row r="10">
          <cell r="D10">
            <v>1500</v>
          </cell>
        </row>
      </sheetData>
      <sheetData sheetId="238">
        <row r="10">
          <cell r="D10">
            <v>1500</v>
          </cell>
        </row>
      </sheetData>
      <sheetData sheetId="239">
        <row r="10">
          <cell r="D10">
            <v>1500</v>
          </cell>
        </row>
      </sheetData>
      <sheetData sheetId="240">
        <row r="10">
          <cell r="D10">
            <v>1500</v>
          </cell>
        </row>
      </sheetData>
      <sheetData sheetId="241">
        <row r="10">
          <cell r="D10">
            <v>1500</v>
          </cell>
        </row>
      </sheetData>
      <sheetData sheetId="242">
        <row r="10">
          <cell r="D10">
            <v>1500</v>
          </cell>
        </row>
      </sheetData>
      <sheetData sheetId="243">
        <row r="10">
          <cell r="D10">
            <v>1500</v>
          </cell>
        </row>
      </sheetData>
      <sheetData sheetId="244">
        <row r="10">
          <cell r="D10">
            <v>1500</v>
          </cell>
        </row>
      </sheetData>
      <sheetData sheetId="245">
        <row r="10">
          <cell r="D10">
            <v>1500</v>
          </cell>
        </row>
      </sheetData>
      <sheetData sheetId="246">
        <row r="10">
          <cell r="D10">
            <v>1500</v>
          </cell>
        </row>
      </sheetData>
      <sheetData sheetId="247">
        <row r="10">
          <cell r="D10">
            <v>1500</v>
          </cell>
        </row>
      </sheetData>
      <sheetData sheetId="248">
        <row r="10">
          <cell r="D10">
            <v>1500</v>
          </cell>
        </row>
      </sheetData>
      <sheetData sheetId="249">
        <row r="10">
          <cell r="D10">
            <v>1500</v>
          </cell>
        </row>
      </sheetData>
      <sheetData sheetId="250">
        <row r="10">
          <cell r="D10">
            <v>1500</v>
          </cell>
        </row>
      </sheetData>
      <sheetData sheetId="251">
        <row r="10">
          <cell r="D10">
            <v>1500</v>
          </cell>
        </row>
      </sheetData>
      <sheetData sheetId="252">
        <row r="10">
          <cell r="D10">
            <v>1500</v>
          </cell>
        </row>
      </sheetData>
      <sheetData sheetId="253">
        <row r="10">
          <cell r="D10">
            <v>1500</v>
          </cell>
        </row>
      </sheetData>
      <sheetData sheetId="254">
        <row r="10">
          <cell r="D10">
            <v>1500</v>
          </cell>
        </row>
      </sheetData>
      <sheetData sheetId="255">
        <row r="10">
          <cell r="D10">
            <v>1500</v>
          </cell>
        </row>
      </sheetData>
      <sheetData sheetId="256">
        <row r="10">
          <cell r="D10">
            <v>1500</v>
          </cell>
        </row>
      </sheetData>
      <sheetData sheetId="257">
        <row r="10">
          <cell r="D10">
            <v>1500</v>
          </cell>
        </row>
      </sheetData>
      <sheetData sheetId="258">
        <row r="10">
          <cell r="D10">
            <v>1500</v>
          </cell>
        </row>
      </sheetData>
      <sheetData sheetId="259">
        <row r="10">
          <cell r="D10">
            <v>1500</v>
          </cell>
        </row>
      </sheetData>
      <sheetData sheetId="260">
        <row r="10">
          <cell r="D10">
            <v>1500</v>
          </cell>
        </row>
      </sheetData>
      <sheetData sheetId="261">
        <row r="10">
          <cell r="D10">
            <v>1500</v>
          </cell>
        </row>
      </sheetData>
      <sheetData sheetId="262">
        <row r="10">
          <cell r="D10">
            <v>1500</v>
          </cell>
        </row>
      </sheetData>
      <sheetData sheetId="263">
        <row r="10">
          <cell r="D10">
            <v>1500</v>
          </cell>
        </row>
      </sheetData>
      <sheetData sheetId="264">
        <row r="10">
          <cell r="D10">
            <v>1500</v>
          </cell>
        </row>
      </sheetData>
      <sheetData sheetId="265">
        <row r="10">
          <cell r="D10">
            <v>1500</v>
          </cell>
        </row>
      </sheetData>
      <sheetData sheetId="266">
        <row r="10">
          <cell r="D10">
            <v>1500</v>
          </cell>
        </row>
      </sheetData>
      <sheetData sheetId="267">
        <row r="10">
          <cell r="D10">
            <v>1500</v>
          </cell>
        </row>
      </sheetData>
      <sheetData sheetId="268">
        <row r="10">
          <cell r="D10">
            <v>1500</v>
          </cell>
        </row>
      </sheetData>
      <sheetData sheetId="269">
        <row r="10">
          <cell r="D10">
            <v>1500</v>
          </cell>
        </row>
      </sheetData>
      <sheetData sheetId="270">
        <row r="10">
          <cell r="D10">
            <v>1500</v>
          </cell>
        </row>
      </sheetData>
      <sheetData sheetId="271">
        <row r="10">
          <cell r="D10">
            <v>1500</v>
          </cell>
        </row>
      </sheetData>
      <sheetData sheetId="272">
        <row r="10">
          <cell r="D10">
            <v>1500</v>
          </cell>
        </row>
      </sheetData>
      <sheetData sheetId="273">
        <row r="10">
          <cell r="D10">
            <v>1500</v>
          </cell>
        </row>
      </sheetData>
      <sheetData sheetId="274">
        <row r="10">
          <cell r="D10">
            <v>1500</v>
          </cell>
        </row>
      </sheetData>
      <sheetData sheetId="275">
        <row r="10">
          <cell r="D10">
            <v>1500</v>
          </cell>
        </row>
      </sheetData>
      <sheetData sheetId="276">
        <row r="10">
          <cell r="D10">
            <v>1500</v>
          </cell>
        </row>
      </sheetData>
      <sheetData sheetId="277">
        <row r="10">
          <cell r="D10">
            <v>1500</v>
          </cell>
        </row>
      </sheetData>
      <sheetData sheetId="278">
        <row r="10">
          <cell r="D10">
            <v>1500</v>
          </cell>
        </row>
      </sheetData>
      <sheetData sheetId="279">
        <row r="10">
          <cell r="D10">
            <v>1500</v>
          </cell>
        </row>
      </sheetData>
      <sheetData sheetId="280">
        <row r="10">
          <cell r="D10">
            <v>1500</v>
          </cell>
        </row>
      </sheetData>
      <sheetData sheetId="281">
        <row r="10">
          <cell r="D10">
            <v>1500</v>
          </cell>
        </row>
      </sheetData>
      <sheetData sheetId="282">
        <row r="10">
          <cell r="D10">
            <v>1500</v>
          </cell>
        </row>
      </sheetData>
      <sheetData sheetId="283">
        <row r="10">
          <cell r="D10">
            <v>1500</v>
          </cell>
        </row>
      </sheetData>
      <sheetData sheetId="284">
        <row r="10">
          <cell r="D10">
            <v>1500</v>
          </cell>
        </row>
      </sheetData>
      <sheetData sheetId="285">
        <row r="10">
          <cell r="D10">
            <v>1500</v>
          </cell>
        </row>
      </sheetData>
      <sheetData sheetId="286">
        <row r="10">
          <cell r="D10">
            <v>1500</v>
          </cell>
        </row>
      </sheetData>
      <sheetData sheetId="287">
        <row r="10">
          <cell r="D10">
            <v>1500</v>
          </cell>
        </row>
      </sheetData>
      <sheetData sheetId="288">
        <row r="10">
          <cell r="D10">
            <v>1500</v>
          </cell>
        </row>
      </sheetData>
      <sheetData sheetId="289">
        <row r="10">
          <cell r="D10">
            <v>1500</v>
          </cell>
        </row>
      </sheetData>
      <sheetData sheetId="290">
        <row r="10">
          <cell r="D10">
            <v>1500</v>
          </cell>
        </row>
      </sheetData>
      <sheetData sheetId="291">
        <row r="10">
          <cell r="D10">
            <v>1500</v>
          </cell>
        </row>
      </sheetData>
      <sheetData sheetId="292">
        <row r="10">
          <cell r="D10">
            <v>1500</v>
          </cell>
        </row>
      </sheetData>
      <sheetData sheetId="293"/>
      <sheetData sheetId="294">
        <row r="10">
          <cell r="D10">
            <v>1500</v>
          </cell>
        </row>
      </sheetData>
      <sheetData sheetId="295"/>
      <sheetData sheetId="296"/>
      <sheetData sheetId="297">
        <row r="10">
          <cell r="D10">
            <v>1500</v>
          </cell>
        </row>
      </sheetData>
      <sheetData sheetId="298">
        <row r="10">
          <cell r="D10">
            <v>1500</v>
          </cell>
        </row>
      </sheetData>
      <sheetData sheetId="299">
        <row r="10">
          <cell r="D10">
            <v>1500</v>
          </cell>
        </row>
      </sheetData>
      <sheetData sheetId="300">
        <row r="10">
          <cell r="D10">
            <v>1500</v>
          </cell>
        </row>
      </sheetData>
      <sheetData sheetId="301">
        <row r="10">
          <cell r="D10">
            <v>1500</v>
          </cell>
        </row>
      </sheetData>
      <sheetData sheetId="302">
        <row r="10">
          <cell r="D10">
            <v>1500</v>
          </cell>
        </row>
      </sheetData>
      <sheetData sheetId="303">
        <row r="10">
          <cell r="D10">
            <v>1500</v>
          </cell>
        </row>
      </sheetData>
      <sheetData sheetId="304">
        <row r="10">
          <cell r="D10">
            <v>1500</v>
          </cell>
        </row>
      </sheetData>
      <sheetData sheetId="305">
        <row r="10">
          <cell r="D10">
            <v>1500</v>
          </cell>
        </row>
      </sheetData>
      <sheetData sheetId="306"/>
      <sheetData sheetId="307">
        <row r="10">
          <cell r="D10">
            <v>1500</v>
          </cell>
        </row>
      </sheetData>
      <sheetData sheetId="308"/>
      <sheetData sheetId="309">
        <row r="10">
          <cell r="D10">
            <v>1500</v>
          </cell>
        </row>
      </sheetData>
      <sheetData sheetId="310">
        <row r="10">
          <cell r="D10">
            <v>1500</v>
          </cell>
        </row>
      </sheetData>
      <sheetData sheetId="311">
        <row r="10">
          <cell r="D10">
            <v>1500</v>
          </cell>
        </row>
      </sheetData>
      <sheetData sheetId="312">
        <row r="10">
          <cell r="D10">
            <v>1500</v>
          </cell>
        </row>
      </sheetData>
      <sheetData sheetId="313"/>
      <sheetData sheetId="314">
        <row r="10">
          <cell r="D10">
            <v>1500</v>
          </cell>
        </row>
      </sheetData>
      <sheetData sheetId="315">
        <row r="10">
          <cell r="D10">
            <v>1500</v>
          </cell>
        </row>
      </sheetData>
      <sheetData sheetId="316">
        <row r="10">
          <cell r="D10">
            <v>1500</v>
          </cell>
        </row>
      </sheetData>
      <sheetData sheetId="317">
        <row r="10">
          <cell r="D10">
            <v>1500</v>
          </cell>
        </row>
      </sheetData>
      <sheetData sheetId="318">
        <row r="10">
          <cell r="D10">
            <v>1500</v>
          </cell>
        </row>
      </sheetData>
      <sheetData sheetId="319">
        <row r="10">
          <cell r="D10">
            <v>1500</v>
          </cell>
        </row>
      </sheetData>
      <sheetData sheetId="320">
        <row r="10">
          <cell r="D10">
            <v>1500</v>
          </cell>
        </row>
      </sheetData>
      <sheetData sheetId="321">
        <row r="10">
          <cell r="D10">
            <v>1500</v>
          </cell>
        </row>
      </sheetData>
      <sheetData sheetId="322">
        <row r="10">
          <cell r="D10">
            <v>1500</v>
          </cell>
        </row>
      </sheetData>
      <sheetData sheetId="323">
        <row r="10">
          <cell r="D10">
            <v>1500</v>
          </cell>
        </row>
      </sheetData>
      <sheetData sheetId="324">
        <row r="10">
          <cell r="D10">
            <v>1500</v>
          </cell>
        </row>
      </sheetData>
      <sheetData sheetId="325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>
        <row r="10">
          <cell r="D10">
            <v>1500</v>
          </cell>
        </row>
      </sheetData>
      <sheetData sheetId="344">
        <row r="10">
          <cell r="D10">
            <v>1500</v>
          </cell>
        </row>
      </sheetData>
      <sheetData sheetId="345">
        <row r="10">
          <cell r="D10">
            <v>1500</v>
          </cell>
        </row>
      </sheetData>
      <sheetData sheetId="346">
        <row r="10">
          <cell r="D10">
            <v>1500</v>
          </cell>
        </row>
      </sheetData>
      <sheetData sheetId="347">
        <row r="10">
          <cell r="D10">
            <v>1500</v>
          </cell>
        </row>
      </sheetData>
      <sheetData sheetId="348">
        <row r="10">
          <cell r="D10">
            <v>1500</v>
          </cell>
        </row>
      </sheetData>
      <sheetData sheetId="349">
        <row r="10">
          <cell r="D10">
            <v>1500</v>
          </cell>
        </row>
      </sheetData>
      <sheetData sheetId="350">
        <row r="10">
          <cell r="D10">
            <v>1500</v>
          </cell>
        </row>
      </sheetData>
      <sheetData sheetId="351">
        <row r="10">
          <cell r="D10">
            <v>1500</v>
          </cell>
        </row>
      </sheetData>
      <sheetData sheetId="352">
        <row r="10">
          <cell r="D10">
            <v>1500</v>
          </cell>
        </row>
      </sheetData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>
        <row r="10">
          <cell r="D10">
            <v>1500</v>
          </cell>
        </row>
      </sheetData>
      <sheetData sheetId="359">
        <row r="10">
          <cell r="D10">
            <v>1500</v>
          </cell>
        </row>
      </sheetData>
      <sheetData sheetId="360">
        <row r="10">
          <cell r="D10">
            <v>1500</v>
          </cell>
        </row>
      </sheetData>
      <sheetData sheetId="361">
        <row r="10">
          <cell r="D10">
            <v>1500</v>
          </cell>
        </row>
      </sheetData>
      <sheetData sheetId="362">
        <row r="10">
          <cell r="D10">
            <v>1500</v>
          </cell>
        </row>
      </sheetData>
      <sheetData sheetId="363">
        <row r="10">
          <cell r="D10">
            <v>1500</v>
          </cell>
        </row>
      </sheetData>
      <sheetData sheetId="364">
        <row r="10">
          <cell r="D10">
            <v>1500</v>
          </cell>
        </row>
      </sheetData>
      <sheetData sheetId="365">
        <row r="10">
          <cell r="D10">
            <v>1500</v>
          </cell>
        </row>
      </sheetData>
      <sheetData sheetId="366">
        <row r="10">
          <cell r="D10">
            <v>1500</v>
          </cell>
        </row>
      </sheetData>
      <sheetData sheetId="367">
        <row r="10">
          <cell r="D10">
            <v>1500</v>
          </cell>
        </row>
      </sheetData>
      <sheetData sheetId="368">
        <row r="10">
          <cell r="D10">
            <v>1500</v>
          </cell>
        </row>
      </sheetData>
      <sheetData sheetId="369">
        <row r="10">
          <cell r="D10">
            <v>1500</v>
          </cell>
        </row>
      </sheetData>
      <sheetData sheetId="370">
        <row r="10">
          <cell r="D10">
            <v>1500</v>
          </cell>
        </row>
      </sheetData>
      <sheetData sheetId="371">
        <row r="10">
          <cell r="D10">
            <v>1500</v>
          </cell>
        </row>
      </sheetData>
      <sheetData sheetId="372">
        <row r="10">
          <cell r="D10">
            <v>1500</v>
          </cell>
        </row>
      </sheetData>
      <sheetData sheetId="373">
        <row r="10">
          <cell r="D10">
            <v>1500</v>
          </cell>
        </row>
      </sheetData>
      <sheetData sheetId="374">
        <row r="10">
          <cell r="D10">
            <v>1500</v>
          </cell>
        </row>
      </sheetData>
      <sheetData sheetId="375">
        <row r="10">
          <cell r="D10">
            <v>1500</v>
          </cell>
        </row>
      </sheetData>
      <sheetData sheetId="376">
        <row r="10">
          <cell r="D10">
            <v>1500</v>
          </cell>
        </row>
      </sheetData>
      <sheetData sheetId="377">
        <row r="10">
          <cell r="D10">
            <v>1500</v>
          </cell>
        </row>
      </sheetData>
      <sheetData sheetId="378">
        <row r="10">
          <cell r="D10">
            <v>1500</v>
          </cell>
        </row>
      </sheetData>
      <sheetData sheetId="379">
        <row r="10">
          <cell r="D10">
            <v>1500</v>
          </cell>
        </row>
      </sheetData>
      <sheetData sheetId="380">
        <row r="10">
          <cell r="D10">
            <v>1500</v>
          </cell>
        </row>
      </sheetData>
      <sheetData sheetId="381">
        <row r="10">
          <cell r="D10">
            <v>1500</v>
          </cell>
        </row>
      </sheetData>
      <sheetData sheetId="382">
        <row r="10">
          <cell r="D10">
            <v>1500</v>
          </cell>
        </row>
      </sheetData>
      <sheetData sheetId="383">
        <row r="10">
          <cell r="D10">
            <v>1500</v>
          </cell>
        </row>
      </sheetData>
      <sheetData sheetId="384">
        <row r="10">
          <cell r="D10">
            <v>1500</v>
          </cell>
        </row>
      </sheetData>
      <sheetData sheetId="385">
        <row r="10">
          <cell r="D10">
            <v>1500</v>
          </cell>
        </row>
      </sheetData>
      <sheetData sheetId="386">
        <row r="10">
          <cell r="D10">
            <v>1500</v>
          </cell>
        </row>
      </sheetData>
      <sheetData sheetId="387">
        <row r="10">
          <cell r="D10">
            <v>1500</v>
          </cell>
        </row>
      </sheetData>
      <sheetData sheetId="388">
        <row r="10">
          <cell r="D10">
            <v>1500</v>
          </cell>
        </row>
      </sheetData>
      <sheetData sheetId="389">
        <row r="10">
          <cell r="D10">
            <v>1500</v>
          </cell>
        </row>
      </sheetData>
      <sheetData sheetId="390">
        <row r="10">
          <cell r="D10">
            <v>1500</v>
          </cell>
        </row>
      </sheetData>
      <sheetData sheetId="391">
        <row r="10">
          <cell r="D10">
            <v>1500</v>
          </cell>
        </row>
      </sheetData>
      <sheetData sheetId="392">
        <row r="10">
          <cell r="D10">
            <v>1500</v>
          </cell>
        </row>
      </sheetData>
      <sheetData sheetId="393">
        <row r="10">
          <cell r="D10">
            <v>1500</v>
          </cell>
        </row>
      </sheetData>
      <sheetData sheetId="394">
        <row r="10">
          <cell r="D10">
            <v>1500</v>
          </cell>
        </row>
      </sheetData>
      <sheetData sheetId="395">
        <row r="10">
          <cell r="D10">
            <v>1500</v>
          </cell>
        </row>
      </sheetData>
      <sheetData sheetId="396">
        <row r="10">
          <cell r="D10">
            <v>1500</v>
          </cell>
        </row>
      </sheetData>
      <sheetData sheetId="397">
        <row r="10">
          <cell r="D10">
            <v>1500</v>
          </cell>
        </row>
      </sheetData>
      <sheetData sheetId="398">
        <row r="10">
          <cell r="D10">
            <v>1500</v>
          </cell>
        </row>
      </sheetData>
      <sheetData sheetId="399">
        <row r="10">
          <cell r="D10">
            <v>1500</v>
          </cell>
        </row>
      </sheetData>
      <sheetData sheetId="400">
        <row r="10">
          <cell r="D10">
            <v>1500</v>
          </cell>
        </row>
      </sheetData>
      <sheetData sheetId="401">
        <row r="10">
          <cell r="D10">
            <v>1500</v>
          </cell>
        </row>
      </sheetData>
      <sheetData sheetId="402">
        <row r="10">
          <cell r="D10">
            <v>1500</v>
          </cell>
        </row>
      </sheetData>
      <sheetData sheetId="403">
        <row r="10">
          <cell r="D10">
            <v>1500</v>
          </cell>
        </row>
      </sheetData>
      <sheetData sheetId="404">
        <row r="10">
          <cell r="D10">
            <v>1500</v>
          </cell>
        </row>
      </sheetData>
      <sheetData sheetId="405">
        <row r="10">
          <cell r="D10">
            <v>1500</v>
          </cell>
        </row>
      </sheetData>
      <sheetData sheetId="406">
        <row r="10">
          <cell r="D10">
            <v>1500</v>
          </cell>
        </row>
      </sheetData>
      <sheetData sheetId="407">
        <row r="10">
          <cell r="D10">
            <v>1500</v>
          </cell>
        </row>
      </sheetData>
      <sheetData sheetId="408">
        <row r="10">
          <cell r="D10">
            <v>1500</v>
          </cell>
        </row>
      </sheetData>
      <sheetData sheetId="409">
        <row r="10">
          <cell r="D10">
            <v>1500</v>
          </cell>
        </row>
      </sheetData>
      <sheetData sheetId="410">
        <row r="10">
          <cell r="D10">
            <v>1500</v>
          </cell>
        </row>
      </sheetData>
      <sheetData sheetId="411">
        <row r="10">
          <cell r="D10">
            <v>1500</v>
          </cell>
        </row>
      </sheetData>
      <sheetData sheetId="412">
        <row r="10">
          <cell r="D10">
            <v>1500</v>
          </cell>
        </row>
      </sheetData>
      <sheetData sheetId="413">
        <row r="10">
          <cell r="D10">
            <v>1500</v>
          </cell>
        </row>
      </sheetData>
      <sheetData sheetId="414">
        <row r="10">
          <cell r="D10">
            <v>1500</v>
          </cell>
        </row>
      </sheetData>
      <sheetData sheetId="415">
        <row r="10">
          <cell r="D10">
            <v>1500</v>
          </cell>
        </row>
      </sheetData>
      <sheetData sheetId="416">
        <row r="10">
          <cell r="D10">
            <v>1500</v>
          </cell>
        </row>
      </sheetData>
      <sheetData sheetId="417">
        <row r="10">
          <cell r="D10">
            <v>1500</v>
          </cell>
        </row>
      </sheetData>
      <sheetData sheetId="418">
        <row r="10">
          <cell r="D10">
            <v>1500</v>
          </cell>
        </row>
      </sheetData>
      <sheetData sheetId="419">
        <row r="10">
          <cell r="D10">
            <v>1500</v>
          </cell>
        </row>
      </sheetData>
      <sheetData sheetId="420">
        <row r="10">
          <cell r="D10">
            <v>1500</v>
          </cell>
        </row>
      </sheetData>
      <sheetData sheetId="421">
        <row r="10">
          <cell r="D10">
            <v>1500</v>
          </cell>
        </row>
      </sheetData>
      <sheetData sheetId="422">
        <row r="10">
          <cell r="D10">
            <v>1500</v>
          </cell>
        </row>
      </sheetData>
      <sheetData sheetId="423">
        <row r="10">
          <cell r="D10">
            <v>1500</v>
          </cell>
        </row>
      </sheetData>
      <sheetData sheetId="424">
        <row r="10">
          <cell r="D10">
            <v>1500</v>
          </cell>
        </row>
      </sheetData>
      <sheetData sheetId="425">
        <row r="10">
          <cell r="D10">
            <v>1500</v>
          </cell>
        </row>
      </sheetData>
      <sheetData sheetId="426">
        <row r="10">
          <cell r="D10">
            <v>1500</v>
          </cell>
        </row>
      </sheetData>
      <sheetData sheetId="427">
        <row r="10">
          <cell r="D10">
            <v>1500</v>
          </cell>
        </row>
      </sheetData>
      <sheetData sheetId="428">
        <row r="10">
          <cell r="D10">
            <v>1500</v>
          </cell>
        </row>
      </sheetData>
      <sheetData sheetId="429">
        <row r="10">
          <cell r="D10">
            <v>1500</v>
          </cell>
        </row>
      </sheetData>
      <sheetData sheetId="430">
        <row r="10">
          <cell r="D10">
            <v>1500</v>
          </cell>
        </row>
      </sheetData>
      <sheetData sheetId="431">
        <row r="10">
          <cell r="D10">
            <v>1500</v>
          </cell>
        </row>
      </sheetData>
      <sheetData sheetId="432">
        <row r="10">
          <cell r="D10">
            <v>1500</v>
          </cell>
        </row>
      </sheetData>
      <sheetData sheetId="433">
        <row r="10">
          <cell r="D10">
            <v>1500</v>
          </cell>
        </row>
      </sheetData>
      <sheetData sheetId="434">
        <row r="10">
          <cell r="D10">
            <v>1500</v>
          </cell>
        </row>
      </sheetData>
      <sheetData sheetId="435">
        <row r="10">
          <cell r="D10">
            <v>1500</v>
          </cell>
        </row>
      </sheetData>
      <sheetData sheetId="436">
        <row r="10">
          <cell r="D10">
            <v>1500</v>
          </cell>
        </row>
      </sheetData>
      <sheetData sheetId="437">
        <row r="10">
          <cell r="D10">
            <v>1500</v>
          </cell>
        </row>
      </sheetData>
      <sheetData sheetId="438">
        <row r="10">
          <cell r="D10">
            <v>1500</v>
          </cell>
        </row>
      </sheetData>
      <sheetData sheetId="439">
        <row r="10">
          <cell r="D10">
            <v>1500</v>
          </cell>
        </row>
      </sheetData>
      <sheetData sheetId="440">
        <row r="10">
          <cell r="D10">
            <v>1500</v>
          </cell>
        </row>
      </sheetData>
      <sheetData sheetId="441">
        <row r="10">
          <cell r="D10">
            <v>1500</v>
          </cell>
        </row>
      </sheetData>
      <sheetData sheetId="442">
        <row r="10">
          <cell r="D10">
            <v>1500</v>
          </cell>
        </row>
      </sheetData>
      <sheetData sheetId="443">
        <row r="10">
          <cell r="D10">
            <v>1500</v>
          </cell>
        </row>
      </sheetData>
      <sheetData sheetId="444">
        <row r="10">
          <cell r="D10">
            <v>1500</v>
          </cell>
        </row>
      </sheetData>
      <sheetData sheetId="445">
        <row r="10">
          <cell r="D10">
            <v>1500</v>
          </cell>
        </row>
      </sheetData>
      <sheetData sheetId="446">
        <row r="10">
          <cell r="D10">
            <v>1500</v>
          </cell>
        </row>
      </sheetData>
      <sheetData sheetId="447">
        <row r="10">
          <cell r="D10">
            <v>1500</v>
          </cell>
        </row>
      </sheetData>
      <sheetData sheetId="448">
        <row r="10">
          <cell r="D10">
            <v>1500</v>
          </cell>
        </row>
      </sheetData>
      <sheetData sheetId="449">
        <row r="10">
          <cell r="D10">
            <v>1500</v>
          </cell>
        </row>
      </sheetData>
      <sheetData sheetId="450">
        <row r="10">
          <cell r="D10">
            <v>1500</v>
          </cell>
        </row>
      </sheetData>
      <sheetData sheetId="451">
        <row r="10">
          <cell r="D10">
            <v>1500</v>
          </cell>
        </row>
      </sheetData>
      <sheetData sheetId="452">
        <row r="10">
          <cell r="D10">
            <v>1500</v>
          </cell>
        </row>
      </sheetData>
      <sheetData sheetId="453">
        <row r="10">
          <cell r="D10">
            <v>1500</v>
          </cell>
        </row>
      </sheetData>
      <sheetData sheetId="454">
        <row r="10">
          <cell r="D10">
            <v>1500</v>
          </cell>
        </row>
      </sheetData>
      <sheetData sheetId="455">
        <row r="10">
          <cell r="D10">
            <v>1500</v>
          </cell>
        </row>
      </sheetData>
      <sheetData sheetId="456">
        <row r="10">
          <cell r="D10">
            <v>1500</v>
          </cell>
        </row>
      </sheetData>
      <sheetData sheetId="457">
        <row r="10">
          <cell r="D10">
            <v>1500</v>
          </cell>
        </row>
      </sheetData>
      <sheetData sheetId="458">
        <row r="10">
          <cell r="D10">
            <v>1500</v>
          </cell>
        </row>
      </sheetData>
      <sheetData sheetId="459">
        <row r="10">
          <cell r="D10">
            <v>1500</v>
          </cell>
        </row>
      </sheetData>
      <sheetData sheetId="460">
        <row r="10">
          <cell r="D10">
            <v>1500</v>
          </cell>
        </row>
      </sheetData>
      <sheetData sheetId="461">
        <row r="10">
          <cell r="D10">
            <v>1500</v>
          </cell>
        </row>
      </sheetData>
      <sheetData sheetId="462">
        <row r="10">
          <cell r="D10">
            <v>1500</v>
          </cell>
        </row>
      </sheetData>
      <sheetData sheetId="463">
        <row r="10">
          <cell r="D10">
            <v>1500</v>
          </cell>
        </row>
      </sheetData>
      <sheetData sheetId="464">
        <row r="10">
          <cell r="D10">
            <v>1500</v>
          </cell>
        </row>
      </sheetData>
      <sheetData sheetId="465">
        <row r="10">
          <cell r="D10">
            <v>1500</v>
          </cell>
        </row>
      </sheetData>
      <sheetData sheetId="466">
        <row r="10">
          <cell r="D10">
            <v>1500</v>
          </cell>
        </row>
      </sheetData>
      <sheetData sheetId="467">
        <row r="10">
          <cell r="D10">
            <v>1500</v>
          </cell>
        </row>
      </sheetData>
      <sheetData sheetId="468">
        <row r="10">
          <cell r="D10">
            <v>1500</v>
          </cell>
        </row>
      </sheetData>
      <sheetData sheetId="469">
        <row r="10">
          <cell r="D10">
            <v>1500</v>
          </cell>
        </row>
      </sheetData>
      <sheetData sheetId="470">
        <row r="10">
          <cell r="D10">
            <v>1500</v>
          </cell>
        </row>
      </sheetData>
      <sheetData sheetId="471">
        <row r="10">
          <cell r="D10">
            <v>1500</v>
          </cell>
        </row>
      </sheetData>
      <sheetData sheetId="472">
        <row r="10">
          <cell r="D10">
            <v>1500</v>
          </cell>
        </row>
      </sheetData>
      <sheetData sheetId="473">
        <row r="10">
          <cell r="D10">
            <v>1500</v>
          </cell>
        </row>
      </sheetData>
      <sheetData sheetId="474">
        <row r="10">
          <cell r="D10">
            <v>1500</v>
          </cell>
        </row>
      </sheetData>
      <sheetData sheetId="475">
        <row r="10">
          <cell r="D10">
            <v>1500</v>
          </cell>
        </row>
      </sheetData>
      <sheetData sheetId="476">
        <row r="10">
          <cell r="D10">
            <v>1500</v>
          </cell>
        </row>
      </sheetData>
      <sheetData sheetId="477">
        <row r="10">
          <cell r="D10">
            <v>1500</v>
          </cell>
        </row>
      </sheetData>
      <sheetData sheetId="478">
        <row r="10">
          <cell r="D10">
            <v>1500</v>
          </cell>
        </row>
      </sheetData>
      <sheetData sheetId="479">
        <row r="10">
          <cell r="D10">
            <v>1500</v>
          </cell>
        </row>
      </sheetData>
      <sheetData sheetId="480">
        <row r="10">
          <cell r="D10">
            <v>1500</v>
          </cell>
        </row>
      </sheetData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>
        <row r="10">
          <cell r="D10">
            <v>1500</v>
          </cell>
        </row>
      </sheetData>
      <sheetData sheetId="499">
        <row r="10">
          <cell r="D10">
            <v>1500</v>
          </cell>
        </row>
      </sheetData>
      <sheetData sheetId="500" refreshError="1"/>
      <sheetData sheetId="501" refreshError="1"/>
      <sheetData sheetId="502">
        <row r="10">
          <cell r="D10">
            <v>1500</v>
          </cell>
        </row>
      </sheetData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>
        <row r="10">
          <cell r="D10">
            <v>1500</v>
          </cell>
        </row>
      </sheetData>
      <sheetData sheetId="520">
        <row r="10">
          <cell r="D10">
            <v>1500</v>
          </cell>
        </row>
      </sheetData>
      <sheetData sheetId="521">
        <row r="10">
          <cell r="D10">
            <v>1500</v>
          </cell>
        </row>
      </sheetData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>
        <row r="10">
          <cell r="D10">
            <v>1500</v>
          </cell>
        </row>
      </sheetData>
      <sheetData sheetId="537">
        <row r="10">
          <cell r="D10">
            <v>1500</v>
          </cell>
        </row>
      </sheetData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>
        <row r="10">
          <cell r="D10">
            <v>1500</v>
          </cell>
        </row>
      </sheetData>
      <sheetData sheetId="553">
        <row r="10">
          <cell r="D10">
            <v>1500</v>
          </cell>
        </row>
      </sheetData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>
        <row r="10">
          <cell r="D10">
            <v>1500</v>
          </cell>
        </row>
      </sheetData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>
        <row r="10">
          <cell r="D10">
            <v>1500</v>
          </cell>
        </row>
      </sheetData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>
        <row r="10">
          <cell r="D10">
            <v>1500</v>
          </cell>
        </row>
      </sheetData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0">
          <cell r="D10">
            <v>1500</v>
          </cell>
        </row>
      </sheetData>
      <sheetData sheetId="944" refreshError="1"/>
      <sheetData sheetId="945" refreshError="1"/>
      <sheetData sheetId="946">
        <row r="10">
          <cell r="D10">
            <v>1500</v>
          </cell>
        </row>
      </sheetData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>
        <row r="10">
          <cell r="D10">
            <v>1500</v>
          </cell>
        </row>
      </sheetData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>
        <row r="1">
          <cell r="D1">
            <v>0</v>
          </cell>
        </row>
      </sheetData>
      <sheetData sheetId="1019">
        <row r="1">
          <cell r="D1">
            <v>0</v>
          </cell>
        </row>
      </sheetData>
      <sheetData sheetId="1020">
        <row r="1">
          <cell r="D1">
            <v>0</v>
          </cell>
        </row>
      </sheetData>
      <sheetData sheetId="1021">
        <row r="1">
          <cell r="D1">
            <v>0</v>
          </cell>
        </row>
      </sheetData>
      <sheetData sheetId="1022">
        <row r="1">
          <cell r="D1">
            <v>0</v>
          </cell>
        </row>
      </sheetData>
      <sheetData sheetId="1023">
        <row r="1">
          <cell r="D1">
            <v>0</v>
          </cell>
        </row>
      </sheetData>
      <sheetData sheetId="1024">
        <row r="1">
          <cell r="D1">
            <v>0</v>
          </cell>
        </row>
      </sheetData>
      <sheetData sheetId="1025">
        <row r="1">
          <cell r="D1">
            <v>0</v>
          </cell>
        </row>
      </sheetData>
      <sheetData sheetId="1026">
        <row r="10">
          <cell r="D10">
            <v>1500</v>
          </cell>
        </row>
      </sheetData>
      <sheetData sheetId="1027">
        <row r="1">
          <cell r="D1">
            <v>0</v>
          </cell>
        </row>
      </sheetData>
      <sheetData sheetId="1028">
        <row r="1">
          <cell r="D1">
            <v>0</v>
          </cell>
        </row>
      </sheetData>
      <sheetData sheetId="1029">
        <row r="1">
          <cell r="D1">
            <v>0</v>
          </cell>
        </row>
      </sheetData>
      <sheetData sheetId="1030">
        <row r="1">
          <cell r="D1">
            <v>0</v>
          </cell>
        </row>
      </sheetData>
      <sheetData sheetId="1031">
        <row r="1">
          <cell r="D1">
            <v>0</v>
          </cell>
        </row>
      </sheetData>
      <sheetData sheetId="1032">
        <row r="1">
          <cell r="D1">
            <v>0</v>
          </cell>
        </row>
      </sheetData>
      <sheetData sheetId="1033">
        <row r="1">
          <cell r="D1">
            <v>0</v>
          </cell>
        </row>
      </sheetData>
      <sheetData sheetId="1034">
        <row r="1">
          <cell r="D1">
            <v>0</v>
          </cell>
        </row>
      </sheetData>
      <sheetData sheetId="1035">
        <row r="1">
          <cell r="D1">
            <v>0</v>
          </cell>
        </row>
      </sheetData>
      <sheetData sheetId="1036">
        <row r="1">
          <cell r="D1">
            <v>0</v>
          </cell>
        </row>
      </sheetData>
      <sheetData sheetId="1037">
        <row r="1">
          <cell r="D1">
            <v>0</v>
          </cell>
        </row>
      </sheetData>
      <sheetData sheetId="1038">
        <row r="1">
          <cell r="D1">
            <v>0</v>
          </cell>
        </row>
      </sheetData>
      <sheetData sheetId="1039">
        <row r="1">
          <cell r="D1">
            <v>0</v>
          </cell>
        </row>
      </sheetData>
      <sheetData sheetId="1040">
        <row r="1">
          <cell r="D1">
            <v>0</v>
          </cell>
        </row>
      </sheetData>
      <sheetData sheetId="1041">
        <row r="1">
          <cell r="D1">
            <v>0</v>
          </cell>
        </row>
      </sheetData>
      <sheetData sheetId="1042">
        <row r="1">
          <cell r="D1">
            <v>0</v>
          </cell>
        </row>
      </sheetData>
      <sheetData sheetId="1043">
        <row r="1">
          <cell r="D1">
            <v>0</v>
          </cell>
        </row>
      </sheetData>
      <sheetData sheetId="1044">
        <row r="1">
          <cell r="D1">
            <v>0</v>
          </cell>
        </row>
      </sheetData>
      <sheetData sheetId="1045">
        <row r="1">
          <cell r="D1">
            <v>0</v>
          </cell>
        </row>
      </sheetData>
      <sheetData sheetId="1046">
        <row r="1">
          <cell r="D1">
            <v>0</v>
          </cell>
        </row>
      </sheetData>
      <sheetData sheetId="1047">
        <row r="1">
          <cell r="D1">
            <v>0</v>
          </cell>
        </row>
      </sheetData>
      <sheetData sheetId="1048">
        <row r="1">
          <cell r="D1">
            <v>0</v>
          </cell>
        </row>
      </sheetData>
      <sheetData sheetId="1049">
        <row r="1">
          <cell r="D1">
            <v>0</v>
          </cell>
        </row>
      </sheetData>
      <sheetData sheetId="1050">
        <row r="1">
          <cell r="D1">
            <v>0</v>
          </cell>
        </row>
      </sheetData>
      <sheetData sheetId="1051">
        <row r="1">
          <cell r="D1">
            <v>0</v>
          </cell>
        </row>
      </sheetData>
      <sheetData sheetId="1052">
        <row r="1">
          <cell r="D1">
            <v>0</v>
          </cell>
        </row>
      </sheetData>
      <sheetData sheetId="1053">
        <row r="1">
          <cell r="D1">
            <v>0</v>
          </cell>
        </row>
      </sheetData>
      <sheetData sheetId="1054">
        <row r="1">
          <cell r="D1">
            <v>0</v>
          </cell>
        </row>
      </sheetData>
      <sheetData sheetId="1055">
        <row r="1">
          <cell r="D1">
            <v>0</v>
          </cell>
        </row>
      </sheetData>
      <sheetData sheetId="1056">
        <row r="1">
          <cell r="D1">
            <v>0</v>
          </cell>
        </row>
      </sheetData>
      <sheetData sheetId="1057">
        <row r="1">
          <cell r="D1">
            <v>0</v>
          </cell>
        </row>
      </sheetData>
      <sheetData sheetId="1058">
        <row r="1">
          <cell r="D1">
            <v>0</v>
          </cell>
        </row>
      </sheetData>
      <sheetData sheetId="1059">
        <row r="1">
          <cell r="D1">
            <v>0</v>
          </cell>
        </row>
      </sheetData>
      <sheetData sheetId="1060">
        <row r="1">
          <cell r="D1">
            <v>0</v>
          </cell>
        </row>
      </sheetData>
      <sheetData sheetId="1061">
        <row r="1">
          <cell r="D1">
            <v>0</v>
          </cell>
        </row>
      </sheetData>
      <sheetData sheetId="1062">
        <row r="1">
          <cell r="D1">
            <v>0</v>
          </cell>
        </row>
      </sheetData>
      <sheetData sheetId="1063">
        <row r="1">
          <cell r="D1">
            <v>0</v>
          </cell>
        </row>
      </sheetData>
      <sheetData sheetId="1064">
        <row r="1">
          <cell r="D1">
            <v>0</v>
          </cell>
        </row>
      </sheetData>
      <sheetData sheetId="1065">
        <row r="1">
          <cell r="D1">
            <v>0</v>
          </cell>
        </row>
      </sheetData>
      <sheetData sheetId="1066">
        <row r="1">
          <cell r="D1">
            <v>0</v>
          </cell>
        </row>
      </sheetData>
      <sheetData sheetId="1067">
        <row r="1">
          <cell r="D1">
            <v>0</v>
          </cell>
        </row>
      </sheetData>
      <sheetData sheetId="1068">
        <row r="1">
          <cell r="D1">
            <v>0</v>
          </cell>
        </row>
      </sheetData>
      <sheetData sheetId="1069">
        <row r="1">
          <cell r="D1">
            <v>0</v>
          </cell>
        </row>
      </sheetData>
      <sheetData sheetId="1070">
        <row r="1">
          <cell r="D1">
            <v>0</v>
          </cell>
        </row>
      </sheetData>
      <sheetData sheetId="1071">
        <row r="1">
          <cell r="D1">
            <v>0</v>
          </cell>
        </row>
      </sheetData>
      <sheetData sheetId="1072">
        <row r="1">
          <cell r="D1">
            <v>0</v>
          </cell>
        </row>
      </sheetData>
      <sheetData sheetId="1073">
        <row r="1">
          <cell r="D1">
            <v>0</v>
          </cell>
        </row>
      </sheetData>
      <sheetData sheetId="1074">
        <row r="1">
          <cell r="D1">
            <v>0</v>
          </cell>
        </row>
      </sheetData>
      <sheetData sheetId="1075">
        <row r="10">
          <cell r="D10">
            <v>1500</v>
          </cell>
        </row>
      </sheetData>
      <sheetData sheetId="1076">
        <row r="1">
          <cell r="D1">
            <v>0</v>
          </cell>
        </row>
      </sheetData>
      <sheetData sheetId="1077">
        <row r="1">
          <cell r="D1">
            <v>0</v>
          </cell>
        </row>
      </sheetData>
      <sheetData sheetId="1078">
        <row r="1">
          <cell r="D1">
            <v>0</v>
          </cell>
        </row>
      </sheetData>
      <sheetData sheetId="1079">
        <row r="1">
          <cell r="D1">
            <v>0</v>
          </cell>
        </row>
      </sheetData>
      <sheetData sheetId="1080">
        <row r="1">
          <cell r="D1">
            <v>0</v>
          </cell>
        </row>
      </sheetData>
      <sheetData sheetId="1081">
        <row r="1">
          <cell r="D1">
            <v>0</v>
          </cell>
        </row>
      </sheetData>
      <sheetData sheetId="1082">
        <row r="1">
          <cell r="D1">
            <v>0</v>
          </cell>
        </row>
      </sheetData>
      <sheetData sheetId="1083">
        <row r="1">
          <cell r="D1">
            <v>0</v>
          </cell>
        </row>
      </sheetData>
      <sheetData sheetId="1084">
        <row r="1">
          <cell r="D1">
            <v>0</v>
          </cell>
        </row>
      </sheetData>
      <sheetData sheetId="1085">
        <row r="1">
          <cell r="D1">
            <v>0</v>
          </cell>
        </row>
      </sheetData>
      <sheetData sheetId="1086">
        <row r="1">
          <cell r="D1">
            <v>0</v>
          </cell>
        </row>
      </sheetData>
      <sheetData sheetId="1087">
        <row r="1">
          <cell r="D1">
            <v>0</v>
          </cell>
        </row>
      </sheetData>
      <sheetData sheetId="1088">
        <row r="1">
          <cell r="D1">
            <v>0</v>
          </cell>
        </row>
      </sheetData>
      <sheetData sheetId="1089">
        <row r="1">
          <cell r="D1">
            <v>0</v>
          </cell>
        </row>
      </sheetData>
      <sheetData sheetId="1090">
        <row r="1">
          <cell r="D1">
            <v>0</v>
          </cell>
        </row>
      </sheetData>
      <sheetData sheetId="1091">
        <row r="1">
          <cell r="D1">
            <v>0</v>
          </cell>
        </row>
      </sheetData>
      <sheetData sheetId="1092">
        <row r="1">
          <cell r="D1">
            <v>0</v>
          </cell>
        </row>
      </sheetData>
      <sheetData sheetId="1093">
        <row r="1">
          <cell r="D1">
            <v>0</v>
          </cell>
        </row>
      </sheetData>
      <sheetData sheetId="1094">
        <row r="1">
          <cell r="D1">
            <v>0</v>
          </cell>
        </row>
      </sheetData>
      <sheetData sheetId="1095">
        <row r="1">
          <cell r="D1">
            <v>0</v>
          </cell>
        </row>
      </sheetData>
      <sheetData sheetId="1096">
        <row r="1">
          <cell r="D1">
            <v>0</v>
          </cell>
        </row>
      </sheetData>
      <sheetData sheetId="1097">
        <row r="1">
          <cell r="D1">
            <v>0</v>
          </cell>
        </row>
      </sheetData>
      <sheetData sheetId="1098">
        <row r="1">
          <cell r="D1">
            <v>0</v>
          </cell>
        </row>
      </sheetData>
      <sheetData sheetId="1099">
        <row r="1">
          <cell r="D1">
            <v>0</v>
          </cell>
        </row>
      </sheetData>
      <sheetData sheetId="1100">
        <row r="1">
          <cell r="D1">
            <v>0</v>
          </cell>
        </row>
      </sheetData>
      <sheetData sheetId="1101">
        <row r="1">
          <cell r="D1">
            <v>0</v>
          </cell>
        </row>
      </sheetData>
      <sheetData sheetId="1102">
        <row r="1">
          <cell r="D1">
            <v>0</v>
          </cell>
        </row>
      </sheetData>
      <sheetData sheetId="1103">
        <row r="1">
          <cell r="D1">
            <v>0</v>
          </cell>
        </row>
      </sheetData>
      <sheetData sheetId="1104">
        <row r="1">
          <cell r="D1">
            <v>0</v>
          </cell>
        </row>
      </sheetData>
      <sheetData sheetId="1105">
        <row r="1">
          <cell r="D1">
            <v>0</v>
          </cell>
        </row>
      </sheetData>
      <sheetData sheetId="1106">
        <row r="1">
          <cell r="D1">
            <v>0</v>
          </cell>
        </row>
      </sheetData>
      <sheetData sheetId="1107">
        <row r="1">
          <cell r="D1">
            <v>0</v>
          </cell>
        </row>
      </sheetData>
      <sheetData sheetId="1108">
        <row r="1">
          <cell r="D1">
            <v>0</v>
          </cell>
        </row>
      </sheetData>
      <sheetData sheetId="1109">
        <row r="1">
          <cell r="D1">
            <v>0</v>
          </cell>
        </row>
      </sheetData>
      <sheetData sheetId="1110">
        <row r="1">
          <cell r="D1">
            <v>0</v>
          </cell>
        </row>
      </sheetData>
      <sheetData sheetId="1111">
        <row r="1">
          <cell r="D1">
            <v>0</v>
          </cell>
        </row>
      </sheetData>
      <sheetData sheetId="1112">
        <row r="1">
          <cell r="D1">
            <v>0</v>
          </cell>
        </row>
      </sheetData>
      <sheetData sheetId="1113">
        <row r="1">
          <cell r="D1">
            <v>0</v>
          </cell>
        </row>
      </sheetData>
      <sheetData sheetId="1114">
        <row r="1">
          <cell r="D1">
            <v>0</v>
          </cell>
        </row>
      </sheetData>
      <sheetData sheetId="1115">
        <row r="1">
          <cell r="D1">
            <v>0</v>
          </cell>
        </row>
      </sheetData>
      <sheetData sheetId="1116">
        <row r="1">
          <cell r="D1">
            <v>0</v>
          </cell>
        </row>
      </sheetData>
      <sheetData sheetId="1117">
        <row r="1">
          <cell r="D1">
            <v>0</v>
          </cell>
        </row>
      </sheetData>
      <sheetData sheetId="1118">
        <row r="1">
          <cell r="D1">
            <v>0</v>
          </cell>
        </row>
      </sheetData>
      <sheetData sheetId="1119">
        <row r="1">
          <cell r="D1">
            <v>0</v>
          </cell>
        </row>
      </sheetData>
      <sheetData sheetId="1120">
        <row r="1">
          <cell r="D1">
            <v>0</v>
          </cell>
        </row>
      </sheetData>
      <sheetData sheetId="1121">
        <row r="1">
          <cell r="D1">
            <v>0</v>
          </cell>
        </row>
      </sheetData>
      <sheetData sheetId="1122">
        <row r="1">
          <cell r="D1">
            <v>0</v>
          </cell>
        </row>
      </sheetData>
      <sheetData sheetId="1123">
        <row r="1">
          <cell r="D1">
            <v>0</v>
          </cell>
        </row>
      </sheetData>
      <sheetData sheetId="1124">
        <row r="1">
          <cell r="D1">
            <v>0</v>
          </cell>
        </row>
      </sheetData>
      <sheetData sheetId="1125">
        <row r="1">
          <cell r="D1">
            <v>0</v>
          </cell>
        </row>
      </sheetData>
      <sheetData sheetId="1126">
        <row r="1">
          <cell r="D1">
            <v>0</v>
          </cell>
        </row>
      </sheetData>
      <sheetData sheetId="1127">
        <row r="1">
          <cell r="D1">
            <v>0</v>
          </cell>
        </row>
      </sheetData>
      <sheetData sheetId="1128">
        <row r="1">
          <cell r="D1">
            <v>0</v>
          </cell>
        </row>
      </sheetData>
      <sheetData sheetId="1129">
        <row r="1">
          <cell r="D1">
            <v>0</v>
          </cell>
        </row>
      </sheetData>
      <sheetData sheetId="1130">
        <row r="1">
          <cell r="D1">
            <v>0</v>
          </cell>
        </row>
      </sheetData>
      <sheetData sheetId="1131">
        <row r="1">
          <cell r="D1">
            <v>0</v>
          </cell>
        </row>
      </sheetData>
      <sheetData sheetId="1132">
        <row r="1">
          <cell r="D1">
            <v>0</v>
          </cell>
        </row>
      </sheetData>
      <sheetData sheetId="1133">
        <row r="1">
          <cell r="D1">
            <v>0</v>
          </cell>
        </row>
      </sheetData>
      <sheetData sheetId="1134">
        <row r="1">
          <cell r="D1">
            <v>0</v>
          </cell>
        </row>
      </sheetData>
      <sheetData sheetId="1135">
        <row r="1">
          <cell r="D1">
            <v>0</v>
          </cell>
        </row>
      </sheetData>
      <sheetData sheetId="1136">
        <row r="1">
          <cell r="D1">
            <v>0</v>
          </cell>
        </row>
      </sheetData>
      <sheetData sheetId="1137">
        <row r="1">
          <cell r="D1">
            <v>0</v>
          </cell>
        </row>
      </sheetData>
      <sheetData sheetId="1138">
        <row r="1">
          <cell r="D1">
            <v>0</v>
          </cell>
        </row>
      </sheetData>
      <sheetData sheetId="1139">
        <row r="1">
          <cell r="D1">
            <v>0</v>
          </cell>
        </row>
      </sheetData>
      <sheetData sheetId="1140">
        <row r="1">
          <cell r="D1">
            <v>0</v>
          </cell>
        </row>
      </sheetData>
      <sheetData sheetId="1141">
        <row r="1">
          <cell r="D1">
            <v>0</v>
          </cell>
        </row>
      </sheetData>
      <sheetData sheetId="1142">
        <row r="1">
          <cell r="D1">
            <v>0</v>
          </cell>
        </row>
      </sheetData>
      <sheetData sheetId="1143">
        <row r="1">
          <cell r="D1">
            <v>0</v>
          </cell>
        </row>
      </sheetData>
      <sheetData sheetId="1144">
        <row r="1">
          <cell r="D1">
            <v>0</v>
          </cell>
        </row>
      </sheetData>
      <sheetData sheetId="1145">
        <row r="1">
          <cell r="D1">
            <v>0</v>
          </cell>
        </row>
      </sheetData>
      <sheetData sheetId="1146">
        <row r="1">
          <cell r="D1">
            <v>0</v>
          </cell>
        </row>
      </sheetData>
      <sheetData sheetId="1147">
        <row r="1">
          <cell r="D1">
            <v>0</v>
          </cell>
        </row>
      </sheetData>
      <sheetData sheetId="1148">
        <row r="1">
          <cell r="D1">
            <v>0</v>
          </cell>
        </row>
      </sheetData>
      <sheetData sheetId="1149">
        <row r="1">
          <cell r="D1">
            <v>0</v>
          </cell>
        </row>
      </sheetData>
      <sheetData sheetId="1150">
        <row r="1">
          <cell r="D1">
            <v>0</v>
          </cell>
        </row>
      </sheetData>
      <sheetData sheetId="1151">
        <row r="1">
          <cell r="D1">
            <v>0</v>
          </cell>
        </row>
      </sheetData>
      <sheetData sheetId="1152">
        <row r="1">
          <cell r="D1">
            <v>0</v>
          </cell>
        </row>
      </sheetData>
      <sheetData sheetId="1153">
        <row r="1">
          <cell r="D1">
            <v>0</v>
          </cell>
        </row>
      </sheetData>
      <sheetData sheetId="1154">
        <row r="1">
          <cell r="D1">
            <v>0</v>
          </cell>
        </row>
      </sheetData>
      <sheetData sheetId="1155">
        <row r="1">
          <cell r="D1">
            <v>0</v>
          </cell>
        </row>
      </sheetData>
      <sheetData sheetId="1156">
        <row r="1">
          <cell r="D1">
            <v>0</v>
          </cell>
        </row>
      </sheetData>
      <sheetData sheetId="1157">
        <row r="1">
          <cell r="D1">
            <v>0</v>
          </cell>
        </row>
      </sheetData>
      <sheetData sheetId="1158">
        <row r="1">
          <cell r="D1">
            <v>0</v>
          </cell>
        </row>
      </sheetData>
      <sheetData sheetId="1159">
        <row r="1">
          <cell r="D1">
            <v>0</v>
          </cell>
        </row>
      </sheetData>
      <sheetData sheetId="1160">
        <row r="1">
          <cell r="D1">
            <v>0</v>
          </cell>
        </row>
      </sheetData>
      <sheetData sheetId="1161">
        <row r="1">
          <cell r="D1">
            <v>0</v>
          </cell>
        </row>
      </sheetData>
      <sheetData sheetId="1162">
        <row r="1">
          <cell r="D1">
            <v>0</v>
          </cell>
        </row>
      </sheetData>
      <sheetData sheetId="1163">
        <row r="1">
          <cell r="D1">
            <v>0</v>
          </cell>
        </row>
      </sheetData>
      <sheetData sheetId="1164">
        <row r="1">
          <cell r="D1">
            <v>0</v>
          </cell>
        </row>
      </sheetData>
      <sheetData sheetId="1165">
        <row r="1">
          <cell r="D1">
            <v>0</v>
          </cell>
        </row>
      </sheetData>
      <sheetData sheetId="1166">
        <row r="1">
          <cell r="D1">
            <v>0</v>
          </cell>
        </row>
      </sheetData>
      <sheetData sheetId="1167">
        <row r="1">
          <cell r="D1">
            <v>0</v>
          </cell>
        </row>
      </sheetData>
      <sheetData sheetId="1168">
        <row r="1">
          <cell r="D1">
            <v>0</v>
          </cell>
        </row>
      </sheetData>
      <sheetData sheetId="1169">
        <row r="1">
          <cell r="D1">
            <v>0</v>
          </cell>
        </row>
      </sheetData>
      <sheetData sheetId="1170">
        <row r="1">
          <cell r="D1">
            <v>0</v>
          </cell>
        </row>
      </sheetData>
      <sheetData sheetId="1171">
        <row r="1">
          <cell r="D1">
            <v>0</v>
          </cell>
        </row>
      </sheetData>
      <sheetData sheetId="1172">
        <row r="1">
          <cell r="D1">
            <v>0</v>
          </cell>
        </row>
      </sheetData>
      <sheetData sheetId="1173">
        <row r="1">
          <cell r="D1">
            <v>0</v>
          </cell>
        </row>
      </sheetData>
      <sheetData sheetId="1174">
        <row r="1">
          <cell r="D1">
            <v>0</v>
          </cell>
        </row>
      </sheetData>
      <sheetData sheetId="1175">
        <row r="10">
          <cell r="D10">
            <v>1500</v>
          </cell>
        </row>
      </sheetData>
      <sheetData sheetId="1176">
        <row r="10">
          <cell r="D10">
            <v>1500</v>
          </cell>
        </row>
      </sheetData>
      <sheetData sheetId="1177">
        <row r="10">
          <cell r="D10">
            <v>1500</v>
          </cell>
        </row>
      </sheetData>
      <sheetData sheetId="1178">
        <row r="1">
          <cell r="D1">
            <v>0</v>
          </cell>
        </row>
      </sheetData>
      <sheetData sheetId="1179">
        <row r="1">
          <cell r="D1">
            <v>0</v>
          </cell>
        </row>
      </sheetData>
      <sheetData sheetId="1180">
        <row r="1">
          <cell r="D1">
            <v>0</v>
          </cell>
        </row>
      </sheetData>
      <sheetData sheetId="1181">
        <row r="10">
          <cell r="D10">
            <v>1500</v>
          </cell>
        </row>
      </sheetData>
      <sheetData sheetId="1182">
        <row r="10">
          <cell r="D10">
            <v>1500</v>
          </cell>
        </row>
      </sheetData>
      <sheetData sheetId="1183">
        <row r="10">
          <cell r="D10">
            <v>1500</v>
          </cell>
        </row>
      </sheetData>
      <sheetData sheetId="1184">
        <row r="10">
          <cell r="D10">
            <v>1500</v>
          </cell>
        </row>
      </sheetData>
      <sheetData sheetId="1185">
        <row r="1">
          <cell r="D1">
            <v>0</v>
          </cell>
        </row>
      </sheetData>
      <sheetData sheetId="1186">
        <row r="10">
          <cell r="D10">
            <v>1500</v>
          </cell>
        </row>
      </sheetData>
      <sheetData sheetId="1187">
        <row r="10">
          <cell r="D10">
            <v>1500</v>
          </cell>
        </row>
      </sheetData>
      <sheetData sheetId="1188">
        <row r="10">
          <cell r="D10">
            <v>1500</v>
          </cell>
        </row>
      </sheetData>
      <sheetData sheetId="1189">
        <row r="10">
          <cell r="D10">
            <v>1500</v>
          </cell>
        </row>
      </sheetData>
      <sheetData sheetId="1190">
        <row r="10">
          <cell r="D10">
            <v>1500</v>
          </cell>
        </row>
      </sheetData>
      <sheetData sheetId="1191">
        <row r="1">
          <cell r="D1">
            <v>0</v>
          </cell>
        </row>
      </sheetData>
      <sheetData sheetId="1192">
        <row r="10">
          <cell r="D10">
            <v>1500</v>
          </cell>
        </row>
      </sheetData>
      <sheetData sheetId="1193">
        <row r="10">
          <cell r="D10">
            <v>1500</v>
          </cell>
        </row>
      </sheetData>
      <sheetData sheetId="1194">
        <row r="10">
          <cell r="D10">
            <v>1500</v>
          </cell>
        </row>
      </sheetData>
      <sheetData sheetId="1195">
        <row r="10">
          <cell r="D10">
            <v>1500</v>
          </cell>
        </row>
      </sheetData>
      <sheetData sheetId="1196">
        <row r="10">
          <cell r="D10">
            <v>1500</v>
          </cell>
        </row>
      </sheetData>
      <sheetData sheetId="1197">
        <row r="1">
          <cell r="D1">
            <v>0</v>
          </cell>
        </row>
      </sheetData>
      <sheetData sheetId="1198">
        <row r="10">
          <cell r="D10">
            <v>1500</v>
          </cell>
        </row>
      </sheetData>
      <sheetData sheetId="1199">
        <row r="10">
          <cell r="D10">
            <v>1500</v>
          </cell>
        </row>
      </sheetData>
      <sheetData sheetId="1200">
        <row r="10">
          <cell r="D10">
            <v>1500</v>
          </cell>
        </row>
      </sheetData>
      <sheetData sheetId="1201">
        <row r="10">
          <cell r="D10">
            <v>1500</v>
          </cell>
        </row>
      </sheetData>
      <sheetData sheetId="1202">
        <row r="10">
          <cell r="D10">
            <v>1500</v>
          </cell>
        </row>
      </sheetData>
      <sheetData sheetId="1203">
        <row r="10">
          <cell r="D10">
            <v>1500</v>
          </cell>
        </row>
      </sheetData>
      <sheetData sheetId="1204">
        <row r="1">
          <cell r="D1">
            <v>0</v>
          </cell>
        </row>
      </sheetData>
      <sheetData sheetId="1205">
        <row r="1">
          <cell r="D1">
            <v>0</v>
          </cell>
        </row>
      </sheetData>
      <sheetData sheetId="1206">
        <row r="1">
          <cell r="D1">
            <v>0</v>
          </cell>
        </row>
      </sheetData>
      <sheetData sheetId="1207">
        <row r="1">
          <cell r="D1">
            <v>0</v>
          </cell>
        </row>
      </sheetData>
      <sheetData sheetId="1208">
        <row r="1">
          <cell r="D1">
            <v>0</v>
          </cell>
        </row>
      </sheetData>
      <sheetData sheetId="1209">
        <row r="10">
          <cell r="D10">
            <v>1500</v>
          </cell>
        </row>
      </sheetData>
      <sheetData sheetId="1210">
        <row r="1">
          <cell r="D1">
            <v>0</v>
          </cell>
        </row>
      </sheetData>
      <sheetData sheetId="1211">
        <row r="10">
          <cell r="D10">
            <v>1500</v>
          </cell>
        </row>
      </sheetData>
      <sheetData sheetId="1212">
        <row r="1">
          <cell r="D1">
            <v>0</v>
          </cell>
        </row>
      </sheetData>
      <sheetData sheetId="1213">
        <row r="10">
          <cell r="D10">
            <v>1500</v>
          </cell>
        </row>
      </sheetData>
      <sheetData sheetId="1214">
        <row r="10">
          <cell r="D10">
            <v>1500</v>
          </cell>
        </row>
      </sheetData>
      <sheetData sheetId="1215">
        <row r="10">
          <cell r="D10">
            <v>1500</v>
          </cell>
        </row>
      </sheetData>
      <sheetData sheetId="1216">
        <row r="1">
          <cell r="D1">
            <v>0</v>
          </cell>
        </row>
      </sheetData>
      <sheetData sheetId="1217">
        <row r="10">
          <cell r="D10">
            <v>1500</v>
          </cell>
        </row>
      </sheetData>
      <sheetData sheetId="1218">
        <row r="10">
          <cell r="D10">
            <v>1500</v>
          </cell>
        </row>
      </sheetData>
      <sheetData sheetId="1219">
        <row r="10">
          <cell r="D10">
            <v>1500</v>
          </cell>
        </row>
      </sheetData>
      <sheetData sheetId="1220">
        <row r="10">
          <cell r="D10">
            <v>1500</v>
          </cell>
        </row>
      </sheetData>
      <sheetData sheetId="1221">
        <row r="10">
          <cell r="D10">
            <v>1500</v>
          </cell>
        </row>
      </sheetData>
      <sheetData sheetId="1222">
        <row r="1">
          <cell r="D1">
            <v>0</v>
          </cell>
        </row>
      </sheetData>
      <sheetData sheetId="1223">
        <row r="10">
          <cell r="D10">
            <v>1500</v>
          </cell>
        </row>
      </sheetData>
      <sheetData sheetId="1224">
        <row r="10">
          <cell r="D10">
            <v>1500</v>
          </cell>
        </row>
      </sheetData>
      <sheetData sheetId="1225">
        <row r="10">
          <cell r="D10">
            <v>1500</v>
          </cell>
        </row>
      </sheetData>
      <sheetData sheetId="1226">
        <row r="10">
          <cell r="D10">
            <v>1500</v>
          </cell>
        </row>
      </sheetData>
      <sheetData sheetId="1227">
        <row r="10">
          <cell r="D10">
            <v>1500</v>
          </cell>
        </row>
      </sheetData>
      <sheetData sheetId="1228">
        <row r="10">
          <cell r="D10">
            <v>1500</v>
          </cell>
        </row>
      </sheetData>
      <sheetData sheetId="1229">
        <row r="10">
          <cell r="D10">
            <v>1500</v>
          </cell>
        </row>
      </sheetData>
      <sheetData sheetId="1230">
        <row r="10">
          <cell r="D10">
            <v>1500</v>
          </cell>
        </row>
      </sheetData>
      <sheetData sheetId="1231">
        <row r="10">
          <cell r="D10">
            <v>1500</v>
          </cell>
        </row>
      </sheetData>
      <sheetData sheetId="1232">
        <row r="10">
          <cell r="D10">
            <v>1500</v>
          </cell>
        </row>
      </sheetData>
      <sheetData sheetId="1233">
        <row r="10">
          <cell r="D10">
            <v>1500</v>
          </cell>
        </row>
      </sheetData>
      <sheetData sheetId="1234">
        <row r="10">
          <cell r="D10">
            <v>1500</v>
          </cell>
        </row>
      </sheetData>
      <sheetData sheetId="1235">
        <row r="10">
          <cell r="D10">
            <v>1500</v>
          </cell>
        </row>
      </sheetData>
      <sheetData sheetId="1236">
        <row r="10">
          <cell r="D10">
            <v>1500</v>
          </cell>
        </row>
      </sheetData>
      <sheetData sheetId="1237">
        <row r="10">
          <cell r="D10">
            <v>1500</v>
          </cell>
        </row>
      </sheetData>
      <sheetData sheetId="1238">
        <row r="10">
          <cell r="D10">
            <v>1500</v>
          </cell>
        </row>
      </sheetData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>
        <row r="10">
          <cell r="D10">
            <v>1500</v>
          </cell>
        </row>
      </sheetData>
      <sheetData sheetId="1247">
        <row r="10">
          <cell r="D10">
            <v>1500</v>
          </cell>
        </row>
      </sheetData>
      <sheetData sheetId="1248">
        <row r="10">
          <cell r="D10">
            <v>1500</v>
          </cell>
        </row>
      </sheetData>
      <sheetData sheetId="1249">
        <row r="10">
          <cell r="D10">
            <v>1500</v>
          </cell>
        </row>
      </sheetData>
      <sheetData sheetId="1250">
        <row r="10">
          <cell r="D10">
            <v>1500</v>
          </cell>
        </row>
      </sheetData>
      <sheetData sheetId="1251">
        <row r="10">
          <cell r="D10">
            <v>1500</v>
          </cell>
        </row>
      </sheetData>
      <sheetData sheetId="1252">
        <row r="10">
          <cell r="D10">
            <v>1500</v>
          </cell>
        </row>
      </sheetData>
      <sheetData sheetId="1253">
        <row r="10">
          <cell r="D10">
            <v>1500</v>
          </cell>
        </row>
      </sheetData>
      <sheetData sheetId="1254">
        <row r="10">
          <cell r="D10">
            <v>1500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>
        <row r="10">
          <cell r="D10">
            <v>1500</v>
          </cell>
        </row>
      </sheetData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>
        <row r="10">
          <cell r="D10">
            <v>1500</v>
          </cell>
        </row>
      </sheetData>
      <sheetData sheetId="1323">
        <row r="10">
          <cell r="D10">
            <v>1500</v>
          </cell>
        </row>
      </sheetData>
      <sheetData sheetId="1324">
        <row r="1">
          <cell r="D1">
            <v>0</v>
          </cell>
        </row>
      </sheetData>
      <sheetData sheetId="1325">
        <row r="10">
          <cell r="D10">
            <v>1500</v>
          </cell>
        </row>
      </sheetData>
      <sheetData sheetId="1326">
        <row r="1">
          <cell r="D1">
            <v>0</v>
          </cell>
        </row>
      </sheetData>
      <sheetData sheetId="1327">
        <row r="1">
          <cell r="D1">
            <v>0</v>
          </cell>
        </row>
      </sheetData>
      <sheetData sheetId="1328">
        <row r="1">
          <cell r="D1">
            <v>0</v>
          </cell>
        </row>
      </sheetData>
      <sheetData sheetId="1329">
        <row r="1">
          <cell r="D1">
            <v>0</v>
          </cell>
        </row>
      </sheetData>
      <sheetData sheetId="1330">
        <row r="1">
          <cell r="D1">
            <v>0</v>
          </cell>
        </row>
      </sheetData>
      <sheetData sheetId="1331">
        <row r="1">
          <cell r="D1">
            <v>0</v>
          </cell>
        </row>
      </sheetData>
      <sheetData sheetId="1332">
        <row r="1">
          <cell r="D1">
            <v>0</v>
          </cell>
        </row>
      </sheetData>
      <sheetData sheetId="1333">
        <row r="1">
          <cell r="D1">
            <v>0</v>
          </cell>
        </row>
      </sheetData>
      <sheetData sheetId="1334">
        <row r="1">
          <cell r="D1">
            <v>0</v>
          </cell>
        </row>
      </sheetData>
      <sheetData sheetId="1335">
        <row r="1">
          <cell r="D1">
            <v>0</v>
          </cell>
        </row>
      </sheetData>
      <sheetData sheetId="1336">
        <row r="1">
          <cell r="D1">
            <v>0</v>
          </cell>
        </row>
      </sheetData>
      <sheetData sheetId="1337">
        <row r="1">
          <cell r="D1">
            <v>0</v>
          </cell>
        </row>
      </sheetData>
      <sheetData sheetId="1338">
        <row r="1">
          <cell r="D1">
            <v>0</v>
          </cell>
        </row>
      </sheetData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>
        <row r="1">
          <cell r="D1">
            <v>0</v>
          </cell>
        </row>
      </sheetData>
      <sheetData sheetId="1346">
        <row r="1">
          <cell r="D1">
            <v>0</v>
          </cell>
        </row>
      </sheetData>
      <sheetData sheetId="1347">
        <row r="10">
          <cell r="D10">
            <v>1500</v>
          </cell>
        </row>
      </sheetData>
      <sheetData sheetId="1348"/>
      <sheetData sheetId="1349"/>
      <sheetData sheetId="1350">
        <row r="1">
          <cell r="D1">
            <v>0</v>
          </cell>
        </row>
      </sheetData>
      <sheetData sheetId="1351">
        <row r="10">
          <cell r="D10">
            <v>1500</v>
          </cell>
        </row>
      </sheetData>
      <sheetData sheetId="1352">
        <row r="1">
          <cell r="D1">
            <v>0</v>
          </cell>
        </row>
      </sheetData>
      <sheetData sheetId="1353">
        <row r="1">
          <cell r="D1">
            <v>0</v>
          </cell>
        </row>
      </sheetData>
      <sheetData sheetId="1354">
        <row r="1">
          <cell r="D1">
            <v>0</v>
          </cell>
        </row>
      </sheetData>
      <sheetData sheetId="1355">
        <row r="1">
          <cell r="D1">
            <v>0</v>
          </cell>
        </row>
      </sheetData>
      <sheetData sheetId="1356">
        <row r="1">
          <cell r="D1">
            <v>0</v>
          </cell>
        </row>
      </sheetData>
      <sheetData sheetId="1357">
        <row r="1">
          <cell r="D1">
            <v>0</v>
          </cell>
        </row>
      </sheetData>
      <sheetData sheetId="1358">
        <row r="1">
          <cell r="D1">
            <v>0</v>
          </cell>
        </row>
      </sheetData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>
        <row r="10">
          <cell r="D10">
            <v>1500</v>
          </cell>
        </row>
      </sheetData>
      <sheetData sheetId="1423">
        <row r="1">
          <cell r="D1">
            <v>0</v>
          </cell>
        </row>
      </sheetData>
      <sheetData sheetId="1424">
        <row r="1">
          <cell r="D1">
            <v>0</v>
          </cell>
        </row>
      </sheetData>
      <sheetData sheetId="1425">
        <row r="1">
          <cell r="D1">
            <v>0</v>
          </cell>
        </row>
      </sheetData>
      <sheetData sheetId="1426">
        <row r="1">
          <cell r="D1">
            <v>0</v>
          </cell>
        </row>
      </sheetData>
      <sheetData sheetId="1427">
        <row r="1">
          <cell r="D1">
            <v>0</v>
          </cell>
        </row>
      </sheetData>
      <sheetData sheetId="1428">
        <row r="1">
          <cell r="D1">
            <v>0</v>
          </cell>
        </row>
      </sheetData>
      <sheetData sheetId="1429">
        <row r="1">
          <cell r="D1">
            <v>0</v>
          </cell>
        </row>
      </sheetData>
      <sheetData sheetId="1430">
        <row r="1">
          <cell r="D1">
            <v>0</v>
          </cell>
        </row>
      </sheetData>
      <sheetData sheetId="1431">
        <row r="1">
          <cell r="D1">
            <v>0</v>
          </cell>
        </row>
      </sheetData>
      <sheetData sheetId="1432">
        <row r="1">
          <cell r="D1">
            <v>0</v>
          </cell>
        </row>
      </sheetData>
      <sheetData sheetId="1433">
        <row r="1">
          <cell r="D1">
            <v>0</v>
          </cell>
        </row>
      </sheetData>
      <sheetData sheetId="1434">
        <row r="1">
          <cell r="D1">
            <v>0</v>
          </cell>
        </row>
      </sheetData>
      <sheetData sheetId="1435">
        <row r="1">
          <cell r="D1">
            <v>0</v>
          </cell>
        </row>
      </sheetData>
      <sheetData sheetId="1436">
        <row r="10">
          <cell r="D10">
            <v>1500</v>
          </cell>
        </row>
      </sheetData>
      <sheetData sheetId="1437">
        <row r="1">
          <cell r="D1">
            <v>0</v>
          </cell>
        </row>
      </sheetData>
      <sheetData sheetId="1438">
        <row r="1">
          <cell r="D1">
            <v>0</v>
          </cell>
        </row>
      </sheetData>
      <sheetData sheetId="1439">
        <row r="1">
          <cell r="D1">
            <v>0</v>
          </cell>
        </row>
      </sheetData>
      <sheetData sheetId="1440">
        <row r="1">
          <cell r="D1">
            <v>0</v>
          </cell>
        </row>
      </sheetData>
      <sheetData sheetId="1441">
        <row r="1">
          <cell r="D1">
            <v>0</v>
          </cell>
        </row>
      </sheetData>
      <sheetData sheetId="1442">
        <row r="10">
          <cell r="D10">
            <v>1500</v>
          </cell>
        </row>
      </sheetData>
      <sheetData sheetId="1443">
        <row r="10">
          <cell r="D10">
            <v>1500</v>
          </cell>
        </row>
      </sheetData>
      <sheetData sheetId="1444">
        <row r="10">
          <cell r="D10">
            <v>1500</v>
          </cell>
        </row>
      </sheetData>
      <sheetData sheetId="1445">
        <row r="1">
          <cell r="D1">
            <v>0</v>
          </cell>
        </row>
      </sheetData>
      <sheetData sheetId="1446">
        <row r="1">
          <cell r="D1">
            <v>0</v>
          </cell>
        </row>
      </sheetData>
      <sheetData sheetId="1447">
        <row r="1">
          <cell r="D1">
            <v>0</v>
          </cell>
        </row>
      </sheetData>
      <sheetData sheetId="1448">
        <row r="1">
          <cell r="D1">
            <v>0</v>
          </cell>
        </row>
      </sheetData>
      <sheetData sheetId="1449">
        <row r="1">
          <cell r="D1">
            <v>0</v>
          </cell>
        </row>
      </sheetData>
      <sheetData sheetId="1450">
        <row r="1">
          <cell r="D1">
            <v>0</v>
          </cell>
        </row>
      </sheetData>
      <sheetData sheetId="1451">
        <row r="1">
          <cell r="D1">
            <v>0</v>
          </cell>
        </row>
      </sheetData>
      <sheetData sheetId="1452">
        <row r="1">
          <cell r="D1">
            <v>0</v>
          </cell>
        </row>
      </sheetData>
      <sheetData sheetId="1453">
        <row r="1">
          <cell r="D1">
            <v>0</v>
          </cell>
        </row>
      </sheetData>
      <sheetData sheetId="1454">
        <row r="1">
          <cell r="D1">
            <v>0</v>
          </cell>
        </row>
      </sheetData>
      <sheetData sheetId="1455">
        <row r="1">
          <cell r="D1">
            <v>0</v>
          </cell>
        </row>
      </sheetData>
      <sheetData sheetId="1456">
        <row r="1">
          <cell r="D1">
            <v>0</v>
          </cell>
        </row>
      </sheetData>
      <sheetData sheetId="1457">
        <row r="10">
          <cell r="D10">
            <v>1500</v>
          </cell>
        </row>
      </sheetData>
      <sheetData sheetId="1458">
        <row r="1">
          <cell r="D1">
            <v>0</v>
          </cell>
        </row>
      </sheetData>
      <sheetData sheetId="1459">
        <row r="1">
          <cell r="D1">
            <v>0</v>
          </cell>
        </row>
      </sheetData>
      <sheetData sheetId="1460">
        <row r="10">
          <cell r="D10">
            <v>1500</v>
          </cell>
        </row>
      </sheetData>
      <sheetData sheetId="1461">
        <row r="10">
          <cell r="D10">
            <v>1500</v>
          </cell>
        </row>
      </sheetData>
      <sheetData sheetId="1462">
        <row r="10">
          <cell r="D10">
            <v>1500</v>
          </cell>
        </row>
      </sheetData>
      <sheetData sheetId="1463">
        <row r="10">
          <cell r="D10">
            <v>1500</v>
          </cell>
        </row>
      </sheetData>
      <sheetData sheetId="1464">
        <row r="10">
          <cell r="D10">
            <v>1500</v>
          </cell>
        </row>
      </sheetData>
      <sheetData sheetId="1465">
        <row r="1">
          <cell r="D1">
            <v>0</v>
          </cell>
        </row>
      </sheetData>
      <sheetData sheetId="1466">
        <row r="10">
          <cell r="D10">
            <v>1500</v>
          </cell>
        </row>
      </sheetData>
      <sheetData sheetId="1467">
        <row r="1">
          <cell r="D1">
            <v>0</v>
          </cell>
        </row>
      </sheetData>
      <sheetData sheetId="1468">
        <row r="10">
          <cell r="D10">
            <v>1500</v>
          </cell>
        </row>
      </sheetData>
      <sheetData sheetId="1469">
        <row r="10">
          <cell r="D10">
            <v>1500</v>
          </cell>
        </row>
      </sheetData>
      <sheetData sheetId="1470">
        <row r="1">
          <cell r="D1">
            <v>0</v>
          </cell>
        </row>
      </sheetData>
      <sheetData sheetId="1471">
        <row r="10">
          <cell r="D10">
            <v>1500</v>
          </cell>
        </row>
      </sheetData>
      <sheetData sheetId="1472">
        <row r="1">
          <cell r="D1">
            <v>0</v>
          </cell>
        </row>
      </sheetData>
      <sheetData sheetId="1473">
        <row r="10">
          <cell r="D10">
            <v>1500</v>
          </cell>
        </row>
      </sheetData>
      <sheetData sheetId="1474">
        <row r="10">
          <cell r="D10">
            <v>1500</v>
          </cell>
        </row>
      </sheetData>
      <sheetData sheetId="1475">
        <row r="10">
          <cell r="D10">
            <v>1500</v>
          </cell>
        </row>
      </sheetData>
      <sheetData sheetId="1476">
        <row r="10">
          <cell r="D10">
            <v>1500</v>
          </cell>
        </row>
      </sheetData>
      <sheetData sheetId="1477">
        <row r="10">
          <cell r="D10">
            <v>1500</v>
          </cell>
        </row>
      </sheetData>
      <sheetData sheetId="1478">
        <row r="1">
          <cell r="D1">
            <v>0</v>
          </cell>
        </row>
      </sheetData>
      <sheetData sheetId="1479">
        <row r="1">
          <cell r="D1">
            <v>0</v>
          </cell>
        </row>
      </sheetData>
      <sheetData sheetId="1480">
        <row r="1">
          <cell r="D1">
            <v>0</v>
          </cell>
        </row>
      </sheetData>
      <sheetData sheetId="1481">
        <row r="1">
          <cell r="D1">
            <v>0</v>
          </cell>
        </row>
      </sheetData>
      <sheetData sheetId="1482">
        <row r="1">
          <cell r="D1">
            <v>0</v>
          </cell>
        </row>
      </sheetData>
      <sheetData sheetId="1483">
        <row r="1">
          <cell r="D1">
            <v>0</v>
          </cell>
        </row>
      </sheetData>
      <sheetData sheetId="1484">
        <row r="10">
          <cell r="D10">
            <v>1500</v>
          </cell>
        </row>
      </sheetData>
      <sheetData sheetId="1485">
        <row r="10">
          <cell r="D10">
            <v>1500</v>
          </cell>
        </row>
      </sheetData>
      <sheetData sheetId="1486">
        <row r="1">
          <cell r="D1">
            <v>0</v>
          </cell>
        </row>
      </sheetData>
      <sheetData sheetId="1487">
        <row r="1">
          <cell r="D1">
            <v>0</v>
          </cell>
        </row>
      </sheetData>
      <sheetData sheetId="1488">
        <row r="1">
          <cell r="D1">
            <v>0</v>
          </cell>
        </row>
      </sheetData>
      <sheetData sheetId="1489">
        <row r="1">
          <cell r="D1">
            <v>0</v>
          </cell>
        </row>
      </sheetData>
      <sheetData sheetId="1490">
        <row r="1">
          <cell r="D1">
            <v>0</v>
          </cell>
        </row>
      </sheetData>
      <sheetData sheetId="1491">
        <row r="1">
          <cell r="D1">
            <v>0</v>
          </cell>
        </row>
      </sheetData>
      <sheetData sheetId="1492">
        <row r="1">
          <cell r="D1">
            <v>0</v>
          </cell>
        </row>
      </sheetData>
      <sheetData sheetId="1493">
        <row r="1">
          <cell r="D1">
            <v>0</v>
          </cell>
        </row>
      </sheetData>
      <sheetData sheetId="1494">
        <row r="1">
          <cell r="D1">
            <v>0</v>
          </cell>
        </row>
      </sheetData>
      <sheetData sheetId="1495">
        <row r="1">
          <cell r="D1">
            <v>0</v>
          </cell>
        </row>
      </sheetData>
      <sheetData sheetId="1496">
        <row r="1">
          <cell r="D1">
            <v>0</v>
          </cell>
        </row>
      </sheetData>
      <sheetData sheetId="1497">
        <row r="1">
          <cell r="D1">
            <v>0</v>
          </cell>
        </row>
      </sheetData>
      <sheetData sheetId="1498">
        <row r="1">
          <cell r="D1">
            <v>0</v>
          </cell>
        </row>
      </sheetData>
      <sheetData sheetId="1499">
        <row r="10">
          <cell r="D10">
            <v>1500</v>
          </cell>
        </row>
      </sheetData>
      <sheetData sheetId="1500">
        <row r="1">
          <cell r="D1">
            <v>0</v>
          </cell>
        </row>
      </sheetData>
      <sheetData sheetId="1501">
        <row r="1">
          <cell r="D1">
            <v>0</v>
          </cell>
        </row>
      </sheetData>
      <sheetData sheetId="1502">
        <row r="1">
          <cell r="D1">
            <v>0</v>
          </cell>
        </row>
      </sheetData>
      <sheetData sheetId="1503">
        <row r="10">
          <cell r="D10">
            <v>1500</v>
          </cell>
        </row>
      </sheetData>
      <sheetData sheetId="1504">
        <row r="10">
          <cell r="D10">
            <v>1500</v>
          </cell>
        </row>
      </sheetData>
      <sheetData sheetId="1505">
        <row r="10">
          <cell r="D10">
            <v>1500</v>
          </cell>
        </row>
      </sheetData>
      <sheetData sheetId="1506">
        <row r="10">
          <cell r="D10">
            <v>1500</v>
          </cell>
        </row>
      </sheetData>
      <sheetData sheetId="1507">
        <row r="1">
          <cell r="D1">
            <v>0</v>
          </cell>
        </row>
      </sheetData>
      <sheetData sheetId="1508">
        <row r="10">
          <cell r="D10">
            <v>1500</v>
          </cell>
        </row>
      </sheetData>
      <sheetData sheetId="1509">
        <row r="10">
          <cell r="D10">
            <v>1500</v>
          </cell>
        </row>
      </sheetData>
      <sheetData sheetId="1510">
        <row r="1">
          <cell r="D1">
            <v>0</v>
          </cell>
        </row>
      </sheetData>
      <sheetData sheetId="1511">
        <row r="1">
          <cell r="D1">
            <v>0</v>
          </cell>
        </row>
      </sheetData>
      <sheetData sheetId="1512">
        <row r="1">
          <cell r="D1">
            <v>0</v>
          </cell>
        </row>
      </sheetData>
      <sheetData sheetId="1513">
        <row r="10">
          <cell r="D10">
            <v>1500</v>
          </cell>
        </row>
      </sheetData>
      <sheetData sheetId="1514">
        <row r="1">
          <cell r="D1">
            <v>0</v>
          </cell>
        </row>
      </sheetData>
      <sheetData sheetId="1515">
        <row r="10">
          <cell r="D10">
            <v>1500</v>
          </cell>
        </row>
      </sheetData>
      <sheetData sheetId="1516">
        <row r="1">
          <cell r="D1">
            <v>0</v>
          </cell>
        </row>
      </sheetData>
      <sheetData sheetId="1517">
        <row r="1">
          <cell r="D1">
            <v>0</v>
          </cell>
        </row>
      </sheetData>
      <sheetData sheetId="1518">
        <row r="1">
          <cell r="D1">
            <v>0</v>
          </cell>
        </row>
      </sheetData>
      <sheetData sheetId="1519">
        <row r="10">
          <cell r="D10">
            <v>1500</v>
          </cell>
        </row>
      </sheetData>
      <sheetData sheetId="1520">
        <row r="1">
          <cell r="D1">
            <v>0</v>
          </cell>
        </row>
      </sheetData>
      <sheetData sheetId="1521">
        <row r="1">
          <cell r="D1">
            <v>0</v>
          </cell>
        </row>
      </sheetData>
      <sheetData sheetId="1522">
        <row r="1">
          <cell r="D1">
            <v>0</v>
          </cell>
        </row>
      </sheetData>
      <sheetData sheetId="1523">
        <row r="1">
          <cell r="D1">
            <v>0</v>
          </cell>
        </row>
      </sheetData>
      <sheetData sheetId="1524">
        <row r="1">
          <cell r="D1">
            <v>0</v>
          </cell>
        </row>
      </sheetData>
      <sheetData sheetId="1525">
        <row r="1">
          <cell r="D1">
            <v>0</v>
          </cell>
        </row>
      </sheetData>
      <sheetData sheetId="1526">
        <row r="1">
          <cell r="D1">
            <v>0</v>
          </cell>
        </row>
      </sheetData>
      <sheetData sheetId="1527">
        <row r="1">
          <cell r="D1">
            <v>0</v>
          </cell>
        </row>
      </sheetData>
      <sheetData sheetId="1528">
        <row r="1">
          <cell r="D1">
            <v>0</v>
          </cell>
        </row>
      </sheetData>
      <sheetData sheetId="1529">
        <row r="1">
          <cell r="D1">
            <v>0</v>
          </cell>
        </row>
      </sheetData>
      <sheetData sheetId="1530">
        <row r="1">
          <cell r="D1">
            <v>0</v>
          </cell>
        </row>
      </sheetData>
      <sheetData sheetId="1531">
        <row r="1">
          <cell r="D1">
            <v>0</v>
          </cell>
        </row>
      </sheetData>
      <sheetData sheetId="1532">
        <row r="1">
          <cell r="D1">
            <v>0</v>
          </cell>
        </row>
      </sheetData>
      <sheetData sheetId="1533">
        <row r="1">
          <cell r="D1">
            <v>0</v>
          </cell>
        </row>
      </sheetData>
      <sheetData sheetId="1534">
        <row r="1">
          <cell r="D1">
            <v>0</v>
          </cell>
        </row>
      </sheetData>
      <sheetData sheetId="1535">
        <row r="10">
          <cell r="D10">
            <v>1500</v>
          </cell>
        </row>
      </sheetData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>
        <row r="10">
          <cell r="D10">
            <v>1500</v>
          </cell>
        </row>
      </sheetData>
      <sheetData sheetId="1556">
        <row r="10">
          <cell r="D10">
            <v>1500</v>
          </cell>
        </row>
      </sheetData>
      <sheetData sheetId="1557">
        <row r="10">
          <cell r="D10">
            <v>1500</v>
          </cell>
        </row>
      </sheetData>
      <sheetData sheetId="1558">
        <row r="10">
          <cell r="D10">
            <v>1500</v>
          </cell>
        </row>
      </sheetData>
      <sheetData sheetId="1559">
        <row r="10">
          <cell r="D10">
            <v>1500</v>
          </cell>
        </row>
      </sheetData>
      <sheetData sheetId="1560">
        <row r="10">
          <cell r="D10">
            <v>1500</v>
          </cell>
        </row>
      </sheetData>
      <sheetData sheetId="1561">
        <row r="10">
          <cell r="D10">
            <v>1500</v>
          </cell>
        </row>
      </sheetData>
      <sheetData sheetId="1562">
        <row r="10">
          <cell r="D10">
            <v>1500</v>
          </cell>
        </row>
      </sheetData>
      <sheetData sheetId="1563">
        <row r="10">
          <cell r="D10">
            <v>1500</v>
          </cell>
        </row>
      </sheetData>
      <sheetData sheetId="1564">
        <row r="10">
          <cell r="D10">
            <v>1500</v>
          </cell>
        </row>
      </sheetData>
      <sheetData sheetId="1565">
        <row r="10">
          <cell r="D10">
            <v>1500</v>
          </cell>
        </row>
      </sheetData>
      <sheetData sheetId="1566">
        <row r="10">
          <cell r="D10">
            <v>1500</v>
          </cell>
        </row>
      </sheetData>
      <sheetData sheetId="1567">
        <row r="10">
          <cell r="D10">
            <v>1500</v>
          </cell>
        </row>
      </sheetData>
      <sheetData sheetId="1568">
        <row r="10">
          <cell r="D10">
            <v>1500</v>
          </cell>
        </row>
      </sheetData>
      <sheetData sheetId="1569">
        <row r="10">
          <cell r="D10">
            <v>1500</v>
          </cell>
        </row>
      </sheetData>
      <sheetData sheetId="1570">
        <row r="10">
          <cell r="D10">
            <v>1500</v>
          </cell>
        </row>
      </sheetData>
      <sheetData sheetId="1571">
        <row r="10">
          <cell r="D10">
            <v>1500</v>
          </cell>
        </row>
      </sheetData>
      <sheetData sheetId="1572">
        <row r="10">
          <cell r="D10">
            <v>1500</v>
          </cell>
        </row>
      </sheetData>
      <sheetData sheetId="1573">
        <row r="10">
          <cell r="D10">
            <v>1500</v>
          </cell>
        </row>
      </sheetData>
      <sheetData sheetId="1574">
        <row r="10">
          <cell r="D10">
            <v>1500</v>
          </cell>
        </row>
      </sheetData>
      <sheetData sheetId="1575">
        <row r="10">
          <cell r="D10">
            <v>1500</v>
          </cell>
        </row>
      </sheetData>
      <sheetData sheetId="1576">
        <row r="10">
          <cell r="D10">
            <v>1500</v>
          </cell>
        </row>
      </sheetData>
      <sheetData sheetId="1577">
        <row r="10">
          <cell r="D10">
            <v>1500</v>
          </cell>
        </row>
      </sheetData>
      <sheetData sheetId="1578">
        <row r="10">
          <cell r="D10">
            <v>1500</v>
          </cell>
        </row>
      </sheetData>
      <sheetData sheetId="1579">
        <row r="10">
          <cell r="D10">
            <v>1500</v>
          </cell>
        </row>
      </sheetData>
      <sheetData sheetId="1580">
        <row r="10">
          <cell r="D10">
            <v>1500</v>
          </cell>
        </row>
      </sheetData>
      <sheetData sheetId="1581">
        <row r="10">
          <cell r="D10">
            <v>1500</v>
          </cell>
        </row>
      </sheetData>
      <sheetData sheetId="1582">
        <row r="10">
          <cell r="D10">
            <v>1500</v>
          </cell>
        </row>
      </sheetData>
      <sheetData sheetId="1583">
        <row r="10">
          <cell r="D10">
            <v>1500</v>
          </cell>
        </row>
      </sheetData>
      <sheetData sheetId="1584">
        <row r="10">
          <cell r="D10">
            <v>1500</v>
          </cell>
        </row>
      </sheetData>
      <sheetData sheetId="1585">
        <row r="10">
          <cell r="D10">
            <v>1500</v>
          </cell>
        </row>
      </sheetData>
      <sheetData sheetId="1586">
        <row r="10">
          <cell r="D10">
            <v>1500</v>
          </cell>
        </row>
      </sheetData>
      <sheetData sheetId="1587">
        <row r="10">
          <cell r="D10">
            <v>1500</v>
          </cell>
        </row>
      </sheetData>
      <sheetData sheetId="1588">
        <row r="10">
          <cell r="D10">
            <v>1500</v>
          </cell>
        </row>
      </sheetData>
      <sheetData sheetId="1589">
        <row r="10">
          <cell r="D10">
            <v>1500</v>
          </cell>
        </row>
      </sheetData>
      <sheetData sheetId="1590">
        <row r="10">
          <cell r="D10">
            <v>1500</v>
          </cell>
        </row>
      </sheetData>
      <sheetData sheetId="1591">
        <row r="10">
          <cell r="D10">
            <v>1500</v>
          </cell>
        </row>
      </sheetData>
      <sheetData sheetId="1592">
        <row r="10">
          <cell r="D10">
            <v>1500</v>
          </cell>
        </row>
      </sheetData>
      <sheetData sheetId="1593">
        <row r="1">
          <cell r="D1">
            <v>0</v>
          </cell>
        </row>
      </sheetData>
      <sheetData sheetId="1594">
        <row r="1">
          <cell r="D1">
            <v>0</v>
          </cell>
        </row>
      </sheetData>
      <sheetData sheetId="1595">
        <row r="10">
          <cell r="D10">
            <v>1500</v>
          </cell>
        </row>
      </sheetData>
      <sheetData sheetId="1596">
        <row r="1">
          <cell r="D1">
            <v>0</v>
          </cell>
        </row>
      </sheetData>
      <sheetData sheetId="1597">
        <row r="1">
          <cell r="D1">
            <v>0</v>
          </cell>
        </row>
      </sheetData>
      <sheetData sheetId="1598">
        <row r="10">
          <cell r="D10">
            <v>1500</v>
          </cell>
        </row>
      </sheetData>
      <sheetData sheetId="1599">
        <row r="10">
          <cell r="D10">
            <v>1500</v>
          </cell>
        </row>
      </sheetData>
      <sheetData sheetId="1600">
        <row r="10">
          <cell r="D10">
            <v>1500</v>
          </cell>
        </row>
      </sheetData>
      <sheetData sheetId="1601">
        <row r="10">
          <cell r="D10">
            <v>1500</v>
          </cell>
        </row>
      </sheetData>
      <sheetData sheetId="1602">
        <row r="10">
          <cell r="D10">
            <v>1500</v>
          </cell>
        </row>
      </sheetData>
      <sheetData sheetId="1603">
        <row r="10">
          <cell r="D10">
            <v>1500</v>
          </cell>
        </row>
      </sheetData>
      <sheetData sheetId="1604">
        <row r="10">
          <cell r="D10">
            <v>1500</v>
          </cell>
        </row>
      </sheetData>
      <sheetData sheetId="1605">
        <row r="10">
          <cell r="D10">
            <v>1500</v>
          </cell>
        </row>
      </sheetData>
      <sheetData sheetId="1606">
        <row r="10">
          <cell r="D10">
            <v>1500</v>
          </cell>
        </row>
      </sheetData>
      <sheetData sheetId="1607">
        <row r="10">
          <cell r="D10">
            <v>1500</v>
          </cell>
        </row>
      </sheetData>
      <sheetData sheetId="1608">
        <row r="10">
          <cell r="D10">
            <v>1500</v>
          </cell>
        </row>
      </sheetData>
      <sheetData sheetId="1609">
        <row r="10">
          <cell r="D10">
            <v>1500</v>
          </cell>
        </row>
      </sheetData>
      <sheetData sheetId="1610">
        <row r="10">
          <cell r="D10">
            <v>1500</v>
          </cell>
        </row>
      </sheetData>
      <sheetData sheetId="1611">
        <row r="10">
          <cell r="D10">
            <v>1500</v>
          </cell>
        </row>
      </sheetData>
      <sheetData sheetId="1612">
        <row r="10">
          <cell r="D10">
            <v>1500</v>
          </cell>
        </row>
      </sheetData>
      <sheetData sheetId="1613">
        <row r="10">
          <cell r="D10">
            <v>1500</v>
          </cell>
        </row>
      </sheetData>
      <sheetData sheetId="1614">
        <row r="10">
          <cell r="D10">
            <v>1500</v>
          </cell>
        </row>
      </sheetData>
      <sheetData sheetId="1615">
        <row r="10">
          <cell r="D10">
            <v>1500</v>
          </cell>
        </row>
      </sheetData>
      <sheetData sheetId="1616">
        <row r="10">
          <cell r="D10">
            <v>1500</v>
          </cell>
        </row>
      </sheetData>
      <sheetData sheetId="1617">
        <row r="10">
          <cell r="D10">
            <v>1500</v>
          </cell>
        </row>
      </sheetData>
      <sheetData sheetId="1618">
        <row r="10">
          <cell r="D10">
            <v>1500</v>
          </cell>
        </row>
      </sheetData>
      <sheetData sheetId="1619">
        <row r="10">
          <cell r="D10">
            <v>1500</v>
          </cell>
        </row>
      </sheetData>
      <sheetData sheetId="1620">
        <row r="10">
          <cell r="D10">
            <v>1500</v>
          </cell>
        </row>
      </sheetData>
      <sheetData sheetId="1621">
        <row r="10">
          <cell r="D10">
            <v>1500</v>
          </cell>
        </row>
      </sheetData>
      <sheetData sheetId="1622">
        <row r="10">
          <cell r="D10">
            <v>1500</v>
          </cell>
        </row>
      </sheetData>
      <sheetData sheetId="1623">
        <row r="10">
          <cell r="D10">
            <v>1500</v>
          </cell>
        </row>
      </sheetData>
      <sheetData sheetId="1624">
        <row r="10">
          <cell r="D10">
            <v>1500</v>
          </cell>
        </row>
      </sheetData>
      <sheetData sheetId="1625">
        <row r="10">
          <cell r="D10">
            <v>1500</v>
          </cell>
        </row>
      </sheetData>
      <sheetData sheetId="1626">
        <row r="10">
          <cell r="D10">
            <v>1500</v>
          </cell>
        </row>
      </sheetData>
      <sheetData sheetId="1627">
        <row r="10">
          <cell r="D10">
            <v>1500</v>
          </cell>
        </row>
      </sheetData>
      <sheetData sheetId="1628">
        <row r="10">
          <cell r="D10">
            <v>1500</v>
          </cell>
        </row>
      </sheetData>
      <sheetData sheetId="1629">
        <row r="10">
          <cell r="D10">
            <v>1500</v>
          </cell>
        </row>
      </sheetData>
      <sheetData sheetId="1630">
        <row r="10">
          <cell r="D10">
            <v>1500</v>
          </cell>
        </row>
      </sheetData>
      <sheetData sheetId="1631">
        <row r="10">
          <cell r="D10">
            <v>1500</v>
          </cell>
        </row>
      </sheetData>
      <sheetData sheetId="1632">
        <row r="10">
          <cell r="D10">
            <v>1500</v>
          </cell>
        </row>
      </sheetData>
      <sheetData sheetId="1633">
        <row r="10">
          <cell r="D10">
            <v>1500</v>
          </cell>
        </row>
      </sheetData>
      <sheetData sheetId="1634">
        <row r="10">
          <cell r="D10">
            <v>1500</v>
          </cell>
        </row>
      </sheetData>
      <sheetData sheetId="1635">
        <row r="10">
          <cell r="D10">
            <v>1500</v>
          </cell>
        </row>
      </sheetData>
      <sheetData sheetId="1636">
        <row r="10">
          <cell r="D10">
            <v>1500</v>
          </cell>
        </row>
      </sheetData>
      <sheetData sheetId="1637">
        <row r="10">
          <cell r="D10">
            <v>1500</v>
          </cell>
        </row>
      </sheetData>
      <sheetData sheetId="1638">
        <row r="10">
          <cell r="D10">
            <v>1500</v>
          </cell>
        </row>
      </sheetData>
      <sheetData sheetId="1639">
        <row r="10">
          <cell r="D10">
            <v>1500</v>
          </cell>
        </row>
      </sheetData>
      <sheetData sheetId="1640">
        <row r="10">
          <cell r="D10">
            <v>1500</v>
          </cell>
        </row>
      </sheetData>
      <sheetData sheetId="1641">
        <row r="10">
          <cell r="D10">
            <v>1500</v>
          </cell>
        </row>
      </sheetData>
      <sheetData sheetId="1642">
        <row r="10">
          <cell r="D10">
            <v>1500</v>
          </cell>
        </row>
      </sheetData>
      <sheetData sheetId="1643">
        <row r="10">
          <cell r="D10">
            <v>1500</v>
          </cell>
        </row>
      </sheetData>
      <sheetData sheetId="1644">
        <row r="10">
          <cell r="D10">
            <v>1500</v>
          </cell>
        </row>
      </sheetData>
      <sheetData sheetId="1645">
        <row r="10">
          <cell r="D10">
            <v>1500</v>
          </cell>
        </row>
      </sheetData>
      <sheetData sheetId="1646">
        <row r="10">
          <cell r="D10">
            <v>1500</v>
          </cell>
        </row>
      </sheetData>
      <sheetData sheetId="1647">
        <row r="10">
          <cell r="D10">
            <v>1500</v>
          </cell>
        </row>
      </sheetData>
      <sheetData sheetId="1648">
        <row r="10">
          <cell r="D10">
            <v>1500</v>
          </cell>
        </row>
      </sheetData>
      <sheetData sheetId="1649">
        <row r="10">
          <cell r="D10">
            <v>1500</v>
          </cell>
        </row>
      </sheetData>
      <sheetData sheetId="1650">
        <row r="10">
          <cell r="D10">
            <v>1500</v>
          </cell>
        </row>
      </sheetData>
      <sheetData sheetId="1651">
        <row r="10">
          <cell r="D10">
            <v>1500</v>
          </cell>
        </row>
      </sheetData>
      <sheetData sheetId="1652">
        <row r="10">
          <cell r="D10">
            <v>1500</v>
          </cell>
        </row>
      </sheetData>
      <sheetData sheetId="1653">
        <row r="10">
          <cell r="D10">
            <v>1500</v>
          </cell>
        </row>
      </sheetData>
      <sheetData sheetId="1654">
        <row r="10">
          <cell r="D10">
            <v>1500</v>
          </cell>
        </row>
      </sheetData>
      <sheetData sheetId="1655">
        <row r="1">
          <cell r="D1">
            <v>0</v>
          </cell>
        </row>
      </sheetData>
      <sheetData sheetId="1656">
        <row r="10">
          <cell r="D10">
            <v>1500</v>
          </cell>
        </row>
      </sheetData>
      <sheetData sheetId="1657">
        <row r="10">
          <cell r="D10">
            <v>1500</v>
          </cell>
        </row>
      </sheetData>
      <sheetData sheetId="1658">
        <row r="1">
          <cell r="D1">
            <v>0</v>
          </cell>
        </row>
      </sheetData>
      <sheetData sheetId="1659">
        <row r="10">
          <cell r="D10">
            <v>1500</v>
          </cell>
        </row>
      </sheetData>
      <sheetData sheetId="1660">
        <row r="10">
          <cell r="D10">
            <v>1500</v>
          </cell>
        </row>
      </sheetData>
      <sheetData sheetId="1661">
        <row r="10">
          <cell r="D10">
            <v>1500</v>
          </cell>
        </row>
      </sheetData>
      <sheetData sheetId="1662">
        <row r="10">
          <cell r="D10">
            <v>1500</v>
          </cell>
        </row>
      </sheetData>
      <sheetData sheetId="1663">
        <row r="10">
          <cell r="D10">
            <v>1500</v>
          </cell>
        </row>
      </sheetData>
      <sheetData sheetId="1664">
        <row r="10">
          <cell r="D10">
            <v>1500</v>
          </cell>
        </row>
      </sheetData>
      <sheetData sheetId="1665">
        <row r="10">
          <cell r="D10">
            <v>1500</v>
          </cell>
        </row>
      </sheetData>
      <sheetData sheetId="1666">
        <row r="10">
          <cell r="D10">
            <v>1500</v>
          </cell>
        </row>
      </sheetData>
      <sheetData sheetId="1667">
        <row r="10">
          <cell r="D10">
            <v>1500</v>
          </cell>
        </row>
      </sheetData>
      <sheetData sheetId="1668">
        <row r="10">
          <cell r="D10">
            <v>1500</v>
          </cell>
        </row>
      </sheetData>
      <sheetData sheetId="1669">
        <row r="10">
          <cell r="D10">
            <v>1500</v>
          </cell>
        </row>
      </sheetData>
      <sheetData sheetId="1670">
        <row r="10">
          <cell r="D10">
            <v>1500</v>
          </cell>
        </row>
      </sheetData>
      <sheetData sheetId="1671">
        <row r="10">
          <cell r="D10">
            <v>1500</v>
          </cell>
        </row>
      </sheetData>
      <sheetData sheetId="1672">
        <row r="10">
          <cell r="D10">
            <v>1500</v>
          </cell>
        </row>
      </sheetData>
      <sheetData sheetId="1673">
        <row r="1">
          <cell r="D1">
            <v>0</v>
          </cell>
        </row>
      </sheetData>
      <sheetData sheetId="1674">
        <row r="1">
          <cell r="D1">
            <v>0</v>
          </cell>
        </row>
      </sheetData>
      <sheetData sheetId="1675">
        <row r="1">
          <cell r="D1">
            <v>0</v>
          </cell>
        </row>
      </sheetData>
      <sheetData sheetId="1676">
        <row r="1">
          <cell r="D1">
            <v>0</v>
          </cell>
        </row>
      </sheetData>
      <sheetData sheetId="1677">
        <row r="1">
          <cell r="D1">
            <v>0</v>
          </cell>
        </row>
      </sheetData>
      <sheetData sheetId="1678">
        <row r="1">
          <cell r="D1">
            <v>0</v>
          </cell>
        </row>
      </sheetData>
      <sheetData sheetId="1679">
        <row r="1">
          <cell r="D1">
            <v>0</v>
          </cell>
        </row>
      </sheetData>
      <sheetData sheetId="1680">
        <row r="1">
          <cell r="D1">
            <v>0</v>
          </cell>
        </row>
      </sheetData>
      <sheetData sheetId="1681">
        <row r="1">
          <cell r="D1">
            <v>0</v>
          </cell>
        </row>
      </sheetData>
      <sheetData sheetId="1682">
        <row r="10">
          <cell r="D10">
            <v>1500</v>
          </cell>
        </row>
      </sheetData>
      <sheetData sheetId="1683">
        <row r="10">
          <cell r="D10">
            <v>1500</v>
          </cell>
        </row>
      </sheetData>
      <sheetData sheetId="1684">
        <row r="1">
          <cell r="D1">
            <v>0</v>
          </cell>
        </row>
      </sheetData>
      <sheetData sheetId="1685">
        <row r="1">
          <cell r="D1">
            <v>0</v>
          </cell>
        </row>
      </sheetData>
      <sheetData sheetId="1686" refreshError="1"/>
      <sheetData sheetId="1687" refreshError="1"/>
      <sheetData sheetId="1688" refreshError="1"/>
      <sheetData sheetId="1689" refreshError="1"/>
      <sheetData sheetId="1690">
        <row r="10">
          <cell r="D10">
            <v>1500</v>
          </cell>
        </row>
      </sheetData>
      <sheetData sheetId="1691">
        <row r="1">
          <cell r="D1">
            <v>0</v>
          </cell>
        </row>
      </sheetData>
      <sheetData sheetId="1692">
        <row r="1">
          <cell r="D1">
            <v>0</v>
          </cell>
        </row>
      </sheetData>
      <sheetData sheetId="1693">
        <row r="1">
          <cell r="D1">
            <v>0</v>
          </cell>
        </row>
      </sheetData>
      <sheetData sheetId="1694">
        <row r="1">
          <cell r="D1">
            <v>0</v>
          </cell>
        </row>
      </sheetData>
      <sheetData sheetId="1695">
        <row r="10">
          <cell r="D10">
            <v>1500</v>
          </cell>
        </row>
      </sheetData>
      <sheetData sheetId="1696">
        <row r="10">
          <cell r="D10">
            <v>1500</v>
          </cell>
        </row>
      </sheetData>
      <sheetData sheetId="1697">
        <row r="10">
          <cell r="D10">
            <v>1500</v>
          </cell>
        </row>
      </sheetData>
      <sheetData sheetId="1698">
        <row r="10">
          <cell r="D10">
            <v>1500</v>
          </cell>
        </row>
      </sheetData>
      <sheetData sheetId="1699">
        <row r="10">
          <cell r="D10">
            <v>1500</v>
          </cell>
        </row>
      </sheetData>
      <sheetData sheetId="1700">
        <row r="10">
          <cell r="D10">
            <v>1500</v>
          </cell>
        </row>
      </sheetData>
      <sheetData sheetId="1701">
        <row r="10">
          <cell r="D10">
            <v>1500</v>
          </cell>
        </row>
      </sheetData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>
        <row r="10">
          <cell r="D10">
            <v>1500</v>
          </cell>
        </row>
      </sheetData>
      <sheetData sheetId="1720">
        <row r="10">
          <cell r="D10">
            <v>1500</v>
          </cell>
        </row>
      </sheetData>
      <sheetData sheetId="1721">
        <row r="10">
          <cell r="D10">
            <v>1500</v>
          </cell>
        </row>
      </sheetData>
      <sheetData sheetId="1722">
        <row r="10">
          <cell r="D10">
            <v>1500</v>
          </cell>
        </row>
      </sheetData>
      <sheetData sheetId="1723">
        <row r="10">
          <cell r="D10">
            <v>1500</v>
          </cell>
        </row>
      </sheetData>
      <sheetData sheetId="1724">
        <row r="10">
          <cell r="D10">
            <v>1500</v>
          </cell>
        </row>
      </sheetData>
      <sheetData sheetId="1725">
        <row r="10">
          <cell r="D10">
            <v>1500</v>
          </cell>
        </row>
      </sheetData>
      <sheetData sheetId="1726">
        <row r="10">
          <cell r="D10">
            <v>1500</v>
          </cell>
        </row>
      </sheetData>
      <sheetData sheetId="1727">
        <row r="10">
          <cell r="D10">
            <v>1500</v>
          </cell>
        </row>
      </sheetData>
      <sheetData sheetId="1728">
        <row r="10">
          <cell r="D10">
            <v>1500</v>
          </cell>
        </row>
      </sheetData>
      <sheetData sheetId="1729">
        <row r="10">
          <cell r="D10">
            <v>1500</v>
          </cell>
        </row>
      </sheetData>
      <sheetData sheetId="1730">
        <row r="10">
          <cell r="D10">
            <v>1500</v>
          </cell>
        </row>
      </sheetData>
      <sheetData sheetId="1731">
        <row r="10">
          <cell r="D10">
            <v>1500</v>
          </cell>
        </row>
      </sheetData>
      <sheetData sheetId="1732">
        <row r="10">
          <cell r="D10">
            <v>1500</v>
          </cell>
        </row>
      </sheetData>
      <sheetData sheetId="1733">
        <row r="10">
          <cell r="D10">
            <v>1500</v>
          </cell>
        </row>
      </sheetData>
      <sheetData sheetId="1734">
        <row r="10">
          <cell r="D10">
            <v>1500</v>
          </cell>
        </row>
      </sheetData>
      <sheetData sheetId="1735">
        <row r="10">
          <cell r="D10">
            <v>1500</v>
          </cell>
        </row>
      </sheetData>
      <sheetData sheetId="1736">
        <row r="10">
          <cell r="D10">
            <v>1500</v>
          </cell>
        </row>
      </sheetData>
      <sheetData sheetId="1737">
        <row r="10">
          <cell r="D10">
            <v>1500</v>
          </cell>
        </row>
      </sheetData>
      <sheetData sheetId="1738">
        <row r="10">
          <cell r="D10">
            <v>1500</v>
          </cell>
        </row>
      </sheetData>
      <sheetData sheetId="1739">
        <row r="10">
          <cell r="D10">
            <v>1500</v>
          </cell>
        </row>
      </sheetData>
      <sheetData sheetId="1740">
        <row r="10">
          <cell r="D10">
            <v>1500</v>
          </cell>
        </row>
      </sheetData>
      <sheetData sheetId="1741">
        <row r="10">
          <cell r="D10">
            <v>1500</v>
          </cell>
        </row>
      </sheetData>
      <sheetData sheetId="1742">
        <row r="10">
          <cell r="D10">
            <v>1500</v>
          </cell>
        </row>
      </sheetData>
      <sheetData sheetId="1743">
        <row r="10">
          <cell r="D10">
            <v>1500</v>
          </cell>
        </row>
      </sheetData>
      <sheetData sheetId="1744">
        <row r="10">
          <cell r="D10">
            <v>1500</v>
          </cell>
        </row>
      </sheetData>
      <sheetData sheetId="1745">
        <row r="10">
          <cell r="D10">
            <v>1500</v>
          </cell>
        </row>
      </sheetData>
      <sheetData sheetId="1746">
        <row r="10">
          <cell r="D10">
            <v>1500</v>
          </cell>
        </row>
      </sheetData>
      <sheetData sheetId="1747">
        <row r="10">
          <cell r="D10">
            <v>1500</v>
          </cell>
        </row>
      </sheetData>
      <sheetData sheetId="1748" refreshError="1"/>
      <sheetData sheetId="1749" refreshError="1"/>
      <sheetData sheetId="1750">
        <row r="10">
          <cell r="D10">
            <v>1500</v>
          </cell>
        </row>
      </sheetData>
      <sheetData sheetId="1751">
        <row r="10">
          <cell r="D10">
            <v>1500</v>
          </cell>
        </row>
      </sheetData>
      <sheetData sheetId="1752">
        <row r="10">
          <cell r="D10">
            <v>1500</v>
          </cell>
        </row>
      </sheetData>
      <sheetData sheetId="1753">
        <row r="10">
          <cell r="D10">
            <v>1500</v>
          </cell>
        </row>
      </sheetData>
      <sheetData sheetId="1754">
        <row r="10">
          <cell r="D10">
            <v>1500</v>
          </cell>
        </row>
      </sheetData>
      <sheetData sheetId="1755">
        <row r="10">
          <cell r="D10">
            <v>1500</v>
          </cell>
        </row>
      </sheetData>
      <sheetData sheetId="1756">
        <row r="10">
          <cell r="D10">
            <v>1500</v>
          </cell>
        </row>
      </sheetData>
      <sheetData sheetId="1757">
        <row r="10">
          <cell r="D10">
            <v>1500</v>
          </cell>
        </row>
      </sheetData>
      <sheetData sheetId="1758">
        <row r="10">
          <cell r="D10">
            <v>1500</v>
          </cell>
        </row>
      </sheetData>
      <sheetData sheetId="1759">
        <row r="10">
          <cell r="D10">
            <v>1500</v>
          </cell>
        </row>
      </sheetData>
      <sheetData sheetId="1760">
        <row r="10">
          <cell r="D10">
            <v>1500</v>
          </cell>
        </row>
      </sheetData>
      <sheetData sheetId="1761">
        <row r="10">
          <cell r="D10">
            <v>1500</v>
          </cell>
        </row>
      </sheetData>
      <sheetData sheetId="1762">
        <row r="10">
          <cell r="D10">
            <v>1500</v>
          </cell>
        </row>
      </sheetData>
      <sheetData sheetId="1763">
        <row r="10">
          <cell r="D10">
            <v>1500</v>
          </cell>
        </row>
      </sheetData>
      <sheetData sheetId="1764">
        <row r="10">
          <cell r="D10">
            <v>1500</v>
          </cell>
        </row>
      </sheetData>
      <sheetData sheetId="1765">
        <row r="10">
          <cell r="D10">
            <v>1500</v>
          </cell>
        </row>
      </sheetData>
      <sheetData sheetId="1766">
        <row r="10">
          <cell r="D10">
            <v>1500</v>
          </cell>
        </row>
      </sheetData>
      <sheetData sheetId="1767">
        <row r="10">
          <cell r="D10">
            <v>1500</v>
          </cell>
        </row>
      </sheetData>
      <sheetData sheetId="1768">
        <row r="10">
          <cell r="D10">
            <v>1500</v>
          </cell>
        </row>
      </sheetData>
      <sheetData sheetId="1769">
        <row r="10">
          <cell r="D10">
            <v>1500</v>
          </cell>
        </row>
      </sheetData>
      <sheetData sheetId="1770">
        <row r="10">
          <cell r="D10">
            <v>1500</v>
          </cell>
        </row>
      </sheetData>
      <sheetData sheetId="1771">
        <row r="10">
          <cell r="D10">
            <v>1500</v>
          </cell>
        </row>
      </sheetData>
      <sheetData sheetId="1772">
        <row r="10">
          <cell r="D10">
            <v>1500</v>
          </cell>
        </row>
      </sheetData>
      <sheetData sheetId="1773">
        <row r="10">
          <cell r="D10">
            <v>1500</v>
          </cell>
        </row>
      </sheetData>
      <sheetData sheetId="1774">
        <row r="10">
          <cell r="D10">
            <v>1500</v>
          </cell>
        </row>
      </sheetData>
      <sheetData sheetId="1775">
        <row r="10">
          <cell r="D10">
            <v>1500</v>
          </cell>
        </row>
      </sheetData>
      <sheetData sheetId="1776">
        <row r="10">
          <cell r="D10">
            <v>1500</v>
          </cell>
        </row>
      </sheetData>
      <sheetData sheetId="1777">
        <row r="10">
          <cell r="D10">
            <v>1500</v>
          </cell>
        </row>
      </sheetData>
      <sheetData sheetId="1778">
        <row r="10">
          <cell r="D10">
            <v>1500</v>
          </cell>
        </row>
      </sheetData>
      <sheetData sheetId="1779">
        <row r="10">
          <cell r="D10">
            <v>1500</v>
          </cell>
        </row>
      </sheetData>
      <sheetData sheetId="1780">
        <row r="10">
          <cell r="D10">
            <v>1500</v>
          </cell>
        </row>
      </sheetData>
      <sheetData sheetId="1781">
        <row r="10">
          <cell r="D10">
            <v>1500</v>
          </cell>
        </row>
      </sheetData>
      <sheetData sheetId="1782">
        <row r="10">
          <cell r="D10">
            <v>1500</v>
          </cell>
        </row>
      </sheetData>
      <sheetData sheetId="1783">
        <row r="10">
          <cell r="D10">
            <v>1500</v>
          </cell>
        </row>
      </sheetData>
      <sheetData sheetId="1784">
        <row r="10">
          <cell r="D10">
            <v>1500</v>
          </cell>
        </row>
      </sheetData>
      <sheetData sheetId="1785">
        <row r="10">
          <cell r="D10">
            <v>1500</v>
          </cell>
        </row>
      </sheetData>
      <sheetData sheetId="1786">
        <row r="10">
          <cell r="D10">
            <v>1500</v>
          </cell>
        </row>
      </sheetData>
      <sheetData sheetId="1787">
        <row r="10">
          <cell r="D10">
            <v>1500</v>
          </cell>
        </row>
      </sheetData>
      <sheetData sheetId="1788">
        <row r="10">
          <cell r="D10">
            <v>1500</v>
          </cell>
        </row>
      </sheetData>
      <sheetData sheetId="1789">
        <row r="10">
          <cell r="D10">
            <v>1500</v>
          </cell>
        </row>
      </sheetData>
      <sheetData sheetId="1790">
        <row r="10">
          <cell r="D10">
            <v>1500</v>
          </cell>
        </row>
      </sheetData>
      <sheetData sheetId="1791">
        <row r="10">
          <cell r="D10">
            <v>1500</v>
          </cell>
        </row>
      </sheetData>
      <sheetData sheetId="1792">
        <row r="10">
          <cell r="D10">
            <v>1500</v>
          </cell>
        </row>
      </sheetData>
      <sheetData sheetId="1793">
        <row r="10">
          <cell r="D10">
            <v>1500</v>
          </cell>
        </row>
      </sheetData>
      <sheetData sheetId="1794">
        <row r="10">
          <cell r="D10">
            <v>1500</v>
          </cell>
        </row>
      </sheetData>
      <sheetData sheetId="1795">
        <row r="10">
          <cell r="D10">
            <v>1500</v>
          </cell>
        </row>
      </sheetData>
      <sheetData sheetId="1796">
        <row r="10">
          <cell r="D10">
            <v>1500</v>
          </cell>
        </row>
      </sheetData>
      <sheetData sheetId="1797">
        <row r="10">
          <cell r="D10">
            <v>1500</v>
          </cell>
        </row>
      </sheetData>
      <sheetData sheetId="1798">
        <row r="10">
          <cell r="D10">
            <v>1500</v>
          </cell>
        </row>
      </sheetData>
      <sheetData sheetId="1799">
        <row r="10">
          <cell r="D10">
            <v>1500</v>
          </cell>
        </row>
      </sheetData>
      <sheetData sheetId="1800">
        <row r="10">
          <cell r="D10">
            <v>1500</v>
          </cell>
        </row>
      </sheetData>
      <sheetData sheetId="1801">
        <row r="10">
          <cell r="D10">
            <v>1500</v>
          </cell>
        </row>
      </sheetData>
      <sheetData sheetId="1802">
        <row r="10">
          <cell r="D10">
            <v>1500</v>
          </cell>
        </row>
      </sheetData>
      <sheetData sheetId="1803">
        <row r="10">
          <cell r="D10">
            <v>1500</v>
          </cell>
        </row>
      </sheetData>
      <sheetData sheetId="1804">
        <row r="10">
          <cell r="D10">
            <v>1500</v>
          </cell>
        </row>
      </sheetData>
      <sheetData sheetId="1805">
        <row r="10">
          <cell r="D10">
            <v>1500</v>
          </cell>
        </row>
      </sheetData>
      <sheetData sheetId="1806">
        <row r="10">
          <cell r="D10">
            <v>1500</v>
          </cell>
        </row>
      </sheetData>
      <sheetData sheetId="1807">
        <row r="10">
          <cell r="D10">
            <v>1500</v>
          </cell>
        </row>
      </sheetData>
      <sheetData sheetId="1808">
        <row r="10">
          <cell r="D10">
            <v>1500</v>
          </cell>
        </row>
      </sheetData>
      <sheetData sheetId="1809">
        <row r="10">
          <cell r="D10">
            <v>1500</v>
          </cell>
        </row>
      </sheetData>
      <sheetData sheetId="1810">
        <row r="10">
          <cell r="D10">
            <v>1500</v>
          </cell>
        </row>
      </sheetData>
      <sheetData sheetId="1811">
        <row r="10">
          <cell r="D10">
            <v>1500</v>
          </cell>
        </row>
      </sheetData>
      <sheetData sheetId="1812">
        <row r="10">
          <cell r="D10">
            <v>1500</v>
          </cell>
        </row>
      </sheetData>
      <sheetData sheetId="1813">
        <row r="10">
          <cell r="D10">
            <v>1500</v>
          </cell>
        </row>
      </sheetData>
      <sheetData sheetId="1814">
        <row r="10">
          <cell r="D10">
            <v>1500</v>
          </cell>
        </row>
      </sheetData>
      <sheetData sheetId="1815">
        <row r="10">
          <cell r="D10">
            <v>1500</v>
          </cell>
        </row>
      </sheetData>
      <sheetData sheetId="1816">
        <row r="10">
          <cell r="D10">
            <v>1500</v>
          </cell>
        </row>
      </sheetData>
      <sheetData sheetId="1817">
        <row r="10">
          <cell r="D10">
            <v>1500</v>
          </cell>
        </row>
      </sheetData>
      <sheetData sheetId="1818">
        <row r="10">
          <cell r="D10">
            <v>1500</v>
          </cell>
        </row>
      </sheetData>
      <sheetData sheetId="1819">
        <row r="10">
          <cell r="D10">
            <v>1500</v>
          </cell>
        </row>
      </sheetData>
      <sheetData sheetId="1820">
        <row r="10">
          <cell r="D10">
            <v>1500</v>
          </cell>
        </row>
      </sheetData>
      <sheetData sheetId="1821">
        <row r="10">
          <cell r="D10">
            <v>1500</v>
          </cell>
        </row>
      </sheetData>
      <sheetData sheetId="1822">
        <row r="10">
          <cell r="D10">
            <v>1500</v>
          </cell>
        </row>
      </sheetData>
      <sheetData sheetId="1823">
        <row r="10">
          <cell r="D10">
            <v>1500</v>
          </cell>
        </row>
      </sheetData>
      <sheetData sheetId="1824">
        <row r="10">
          <cell r="D10">
            <v>1500</v>
          </cell>
        </row>
      </sheetData>
      <sheetData sheetId="1825">
        <row r="10">
          <cell r="D10">
            <v>1500</v>
          </cell>
        </row>
      </sheetData>
      <sheetData sheetId="1826">
        <row r="10">
          <cell r="D10">
            <v>1500</v>
          </cell>
        </row>
      </sheetData>
      <sheetData sheetId="1827">
        <row r="10">
          <cell r="D10">
            <v>1500</v>
          </cell>
        </row>
      </sheetData>
      <sheetData sheetId="1828">
        <row r="10">
          <cell r="D10">
            <v>1500</v>
          </cell>
        </row>
      </sheetData>
      <sheetData sheetId="1829">
        <row r="10">
          <cell r="D10">
            <v>1500</v>
          </cell>
        </row>
      </sheetData>
      <sheetData sheetId="1830">
        <row r="10">
          <cell r="D10">
            <v>1500</v>
          </cell>
        </row>
      </sheetData>
      <sheetData sheetId="1831">
        <row r="10">
          <cell r="D10">
            <v>1500</v>
          </cell>
        </row>
      </sheetData>
      <sheetData sheetId="1832">
        <row r="10">
          <cell r="D10">
            <v>1500</v>
          </cell>
        </row>
      </sheetData>
      <sheetData sheetId="1833">
        <row r="10">
          <cell r="D10">
            <v>1500</v>
          </cell>
        </row>
      </sheetData>
      <sheetData sheetId="1834">
        <row r="10">
          <cell r="D10">
            <v>1500</v>
          </cell>
        </row>
      </sheetData>
      <sheetData sheetId="1835">
        <row r="10">
          <cell r="D10">
            <v>1500</v>
          </cell>
        </row>
      </sheetData>
      <sheetData sheetId="1836">
        <row r="10">
          <cell r="D10">
            <v>1500</v>
          </cell>
        </row>
      </sheetData>
      <sheetData sheetId="1837">
        <row r="10">
          <cell r="D10">
            <v>1500</v>
          </cell>
        </row>
      </sheetData>
      <sheetData sheetId="1838">
        <row r="10">
          <cell r="D10">
            <v>1500</v>
          </cell>
        </row>
      </sheetData>
      <sheetData sheetId="1839">
        <row r="10">
          <cell r="D10">
            <v>1500</v>
          </cell>
        </row>
      </sheetData>
      <sheetData sheetId="1840">
        <row r="10">
          <cell r="D10">
            <v>1500</v>
          </cell>
        </row>
      </sheetData>
      <sheetData sheetId="1841">
        <row r="10">
          <cell r="D10">
            <v>1500</v>
          </cell>
        </row>
      </sheetData>
      <sheetData sheetId="1842">
        <row r="10">
          <cell r="D10">
            <v>1500</v>
          </cell>
        </row>
      </sheetData>
      <sheetData sheetId="1843">
        <row r="10">
          <cell r="D10">
            <v>1500</v>
          </cell>
        </row>
      </sheetData>
      <sheetData sheetId="1844">
        <row r="10">
          <cell r="D10">
            <v>1500</v>
          </cell>
        </row>
      </sheetData>
      <sheetData sheetId="1845">
        <row r="10">
          <cell r="D10">
            <v>1500</v>
          </cell>
        </row>
      </sheetData>
      <sheetData sheetId="1846">
        <row r="10">
          <cell r="D10">
            <v>1500</v>
          </cell>
        </row>
      </sheetData>
      <sheetData sheetId="1847">
        <row r="10">
          <cell r="D10">
            <v>1500</v>
          </cell>
        </row>
      </sheetData>
      <sheetData sheetId="1848">
        <row r="10">
          <cell r="D10">
            <v>1500</v>
          </cell>
        </row>
      </sheetData>
      <sheetData sheetId="1849">
        <row r="10">
          <cell r="D10">
            <v>1500</v>
          </cell>
        </row>
      </sheetData>
      <sheetData sheetId="1850">
        <row r="10">
          <cell r="D10">
            <v>1500</v>
          </cell>
        </row>
      </sheetData>
      <sheetData sheetId="1851">
        <row r="10">
          <cell r="D10">
            <v>1500</v>
          </cell>
        </row>
      </sheetData>
      <sheetData sheetId="1852">
        <row r="10">
          <cell r="D10">
            <v>1500</v>
          </cell>
        </row>
      </sheetData>
      <sheetData sheetId="1853">
        <row r="10">
          <cell r="D10">
            <v>1500</v>
          </cell>
        </row>
      </sheetData>
      <sheetData sheetId="1854">
        <row r="10">
          <cell r="D10">
            <v>1500</v>
          </cell>
        </row>
      </sheetData>
      <sheetData sheetId="1855">
        <row r="10">
          <cell r="D10">
            <v>1500</v>
          </cell>
        </row>
      </sheetData>
      <sheetData sheetId="1856">
        <row r="10">
          <cell r="D10">
            <v>1500</v>
          </cell>
        </row>
      </sheetData>
      <sheetData sheetId="1857">
        <row r="10">
          <cell r="D10">
            <v>1500</v>
          </cell>
        </row>
      </sheetData>
      <sheetData sheetId="1858">
        <row r="10">
          <cell r="D10">
            <v>1500</v>
          </cell>
        </row>
      </sheetData>
      <sheetData sheetId="1859">
        <row r="10">
          <cell r="D10">
            <v>1500</v>
          </cell>
        </row>
      </sheetData>
      <sheetData sheetId="1860">
        <row r="10">
          <cell r="D10">
            <v>1500</v>
          </cell>
        </row>
      </sheetData>
      <sheetData sheetId="1861">
        <row r="10">
          <cell r="D10">
            <v>1500</v>
          </cell>
        </row>
      </sheetData>
      <sheetData sheetId="1862">
        <row r="10">
          <cell r="D10">
            <v>1500</v>
          </cell>
        </row>
      </sheetData>
      <sheetData sheetId="1863">
        <row r="10">
          <cell r="D10">
            <v>1500</v>
          </cell>
        </row>
      </sheetData>
      <sheetData sheetId="1864">
        <row r="10">
          <cell r="D10">
            <v>1500</v>
          </cell>
        </row>
      </sheetData>
      <sheetData sheetId="1865">
        <row r="10">
          <cell r="D10">
            <v>1500</v>
          </cell>
        </row>
      </sheetData>
      <sheetData sheetId="1866">
        <row r="10">
          <cell r="D10">
            <v>1500</v>
          </cell>
        </row>
      </sheetData>
      <sheetData sheetId="1867">
        <row r="10">
          <cell r="D10">
            <v>1500</v>
          </cell>
        </row>
      </sheetData>
      <sheetData sheetId="1868">
        <row r="10">
          <cell r="D10">
            <v>1500</v>
          </cell>
        </row>
      </sheetData>
      <sheetData sheetId="1869">
        <row r="10">
          <cell r="D10">
            <v>1500</v>
          </cell>
        </row>
      </sheetData>
      <sheetData sheetId="1870">
        <row r="10">
          <cell r="D10">
            <v>1500</v>
          </cell>
        </row>
      </sheetData>
      <sheetData sheetId="1871">
        <row r="10">
          <cell r="D10">
            <v>1500</v>
          </cell>
        </row>
      </sheetData>
      <sheetData sheetId="1872">
        <row r="10">
          <cell r="D10">
            <v>1500</v>
          </cell>
        </row>
      </sheetData>
      <sheetData sheetId="1873">
        <row r="10">
          <cell r="D10">
            <v>1500</v>
          </cell>
        </row>
      </sheetData>
      <sheetData sheetId="1874">
        <row r="10">
          <cell r="D10">
            <v>1500</v>
          </cell>
        </row>
      </sheetData>
      <sheetData sheetId="1875">
        <row r="10">
          <cell r="D10">
            <v>1500</v>
          </cell>
        </row>
      </sheetData>
      <sheetData sheetId="1876">
        <row r="10">
          <cell r="D10">
            <v>1500</v>
          </cell>
        </row>
      </sheetData>
      <sheetData sheetId="1877">
        <row r="10">
          <cell r="D10">
            <v>1500</v>
          </cell>
        </row>
      </sheetData>
      <sheetData sheetId="1878">
        <row r="10">
          <cell r="D10">
            <v>1500</v>
          </cell>
        </row>
      </sheetData>
      <sheetData sheetId="1879">
        <row r="10">
          <cell r="D10">
            <v>1500</v>
          </cell>
        </row>
      </sheetData>
      <sheetData sheetId="1880">
        <row r="10">
          <cell r="D10">
            <v>1500</v>
          </cell>
        </row>
      </sheetData>
      <sheetData sheetId="1881">
        <row r="10">
          <cell r="D10">
            <v>1500</v>
          </cell>
        </row>
      </sheetData>
      <sheetData sheetId="1882">
        <row r="10">
          <cell r="D10">
            <v>1500</v>
          </cell>
        </row>
      </sheetData>
      <sheetData sheetId="1883">
        <row r="10">
          <cell r="D10">
            <v>1500</v>
          </cell>
        </row>
      </sheetData>
      <sheetData sheetId="1884">
        <row r="10">
          <cell r="D10">
            <v>1500</v>
          </cell>
        </row>
      </sheetData>
      <sheetData sheetId="1885">
        <row r="10">
          <cell r="D10">
            <v>1500</v>
          </cell>
        </row>
      </sheetData>
      <sheetData sheetId="1886">
        <row r="10">
          <cell r="D10">
            <v>1500</v>
          </cell>
        </row>
      </sheetData>
      <sheetData sheetId="1887">
        <row r="10">
          <cell r="D10">
            <v>1500</v>
          </cell>
        </row>
      </sheetData>
      <sheetData sheetId="1888">
        <row r="10">
          <cell r="D10">
            <v>1500</v>
          </cell>
        </row>
      </sheetData>
      <sheetData sheetId="1889">
        <row r="10">
          <cell r="D10">
            <v>1500</v>
          </cell>
        </row>
      </sheetData>
      <sheetData sheetId="1890">
        <row r="10">
          <cell r="D10">
            <v>1500</v>
          </cell>
        </row>
      </sheetData>
      <sheetData sheetId="1891">
        <row r="10">
          <cell r="D10">
            <v>1500</v>
          </cell>
        </row>
      </sheetData>
      <sheetData sheetId="1892">
        <row r="10">
          <cell r="D10">
            <v>1500</v>
          </cell>
        </row>
      </sheetData>
      <sheetData sheetId="1893">
        <row r="10">
          <cell r="D10">
            <v>1500</v>
          </cell>
        </row>
      </sheetData>
      <sheetData sheetId="1894">
        <row r="10">
          <cell r="D10">
            <v>1500</v>
          </cell>
        </row>
      </sheetData>
      <sheetData sheetId="1895">
        <row r="10">
          <cell r="D10">
            <v>1500</v>
          </cell>
        </row>
      </sheetData>
      <sheetData sheetId="1896">
        <row r="10">
          <cell r="D10">
            <v>1500</v>
          </cell>
        </row>
      </sheetData>
      <sheetData sheetId="1897"/>
      <sheetData sheetId="1898"/>
      <sheetData sheetId="1899"/>
      <sheetData sheetId="1900">
        <row r="10">
          <cell r="D10">
            <v>1500</v>
          </cell>
        </row>
      </sheetData>
      <sheetData sheetId="1901">
        <row r="10">
          <cell r="D10">
            <v>1500</v>
          </cell>
        </row>
      </sheetData>
      <sheetData sheetId="1902">
        <row r="10">
          <cell r="D10">
            <v>1500</v>
          </cell>
        </row>
      </sheetData>
      <sheetData sheetId="1903">
        <row r="10">
          <cell r="D10">
            <v>1500</v>
          </cell>
        </row>
      </sheetData>
      <sheetData sheetId="1904">
        <row r="10">
          <cell r="D10">
            <v>1500</v>
          </cell>
        </row>
      </sheetData>
      <sheetData sheetId="1905">
        <row r="10">
          <cell r="D10">
            <v>1500</v>
          </cell>
        </row>
      </sheetData>
      <sheetData sheetId="1906">
        <row r="10">
          <cell r="D10">
            <v>1500</v>
          </cell>
        </row>
      </sheetData>
      <sheetData sheetId="1907">
        <row r="10">
          <cell r="D10">
            <v>1500</v>
          </cell>
        </row>
      </sheetData>
      <sheetData sheetId="1908">
        <row r="10">
          <cell r="D10">
            <v>1500</v>
          </cell>
        </row>
      </sheetData>
      <sheetData sheetId="1909">
        <row r="10">
          <cell r="D10">
            <v>1500</v>
          </cell>
        </row>
      </sheetData>
      <sheetData sheetId="1910">
        <row r="10">
          <cell r="D10">
            <v>1500</v>
          </cell>
        </row>
      </sheetData>
      <sheetData sheetId="1911">
        <row r="10">
          <cell r="D10">
            <v>1500</v>
          </cell>
        </row>
      </sheetData>
      <sheetData sheetId="1912">
        <row r="10">
          <cell r="D10">
            <v>1500</v>
          </cell>
        </row>
      </sheetData>
      <sheetData sheetId="1913">
        <row r="10">
          <cell r="D10">
            <v>1500</v>
          </cell>
        </row>
      </sheetData>
      <sheetData sheetId="1914">
        <row r="10">
          <cell r="D10">
            <v>1500</v>
          </cell>
        </row>
      </sheetData>
      <sheetData sheetId="1915">
        <row r="10">
          <cell r="D10">
            <v>1500</v>
          </cell>
        </row>
      </sheetData>
      <sheetData sheetId="1916"/>
      <sheetData sheetId="1917"/>
      <sheetData sheetId="1918">
        <row r="10">
          <cell r="D10">
            <v>1500</v>
          </cell>
        </row>
      </sheetData>
      <sheetData sheetId="1919">
        <row r="10">
          <cell r="D10">
            <v>1500</v>
          </cell>
        </row>
      </sheetData>
      <sheetData sheetId="1920">
        <row r="10">
          <cell r="D10">
            <v>1500</v>
          </cell>
        </row>
      </sheetData>
      <sheetData sheetId="1921">
        <row r="10">
          <cell r="D10">
            <v>1500</v>
          </cell>
        </row>
      </sheetData>
      <sheetData sheetId="1922">
        <row r="10">
          <cell r="D10">
            <v>1500</v>
          </cell>
        </row>
      </sheetData>
      <sheetData sheetId="1923">
        <row r="10">
          <cell r="D10">
            <v>1500</v>
          </cell>
        </row>
      </sheetData>
      <sheetData sheetId="1924">
        <row r="10">
          <cell r="D10">
            <v>1500</v>
          </cell>
        </row>
      </sheetData>
      <sheetData sheetId="1925">
        <row r="10">
          <cell r="D10">
            <v>1500</v>
          </cell>
        </row>
      </sheetData>
      <sheetData sheetId="1926">
        <row r="10">
          <cell r="D10">
            <v>1500</v>
          </cell>
        </row>
      </sheetData>
      <sheetData sheetId="1927">
        <row r="10">
          <cell r="D10">
            <v>1500</v>
          </cell>
        </row>
      </sheetData>
      <sheetData sheetId="1928">
        <row r="10">
          <cell r="D10">
            <v>1500</v>
          </cell>
        </row>
      </sheetData>
      <sheetData sheetId="1929">
        <row r="10">
          <cell r="D10">
            <v>1500</v>
          </cell>
        </row>
      </sheetData>
      <sheetData sheetId="1930">
        <row r="10">
          <cell r="D10">
            <v>1500</v>
          </cell>
        </row>
      </sheetData>
      <sheetData sheetId="1931">
        <row r="10">
          <cell r="D10">
            <v>1500</v>
          </cell>
        </row>
      </sheetData>
      <sheetData sheetId="1932">
        <row r="10">
          <cell r="D10">
            <v>1500</v>
          </cell>
        </row>
      </sheetData>
      <sheetData sheetId="1933">
        <row r="10">
          <cell r="D10">
            <v>1500</v>
          </cell>
        </row>
      </sheetData>
      <sheetData sheetId="1934">
        <row r="10">
          <cell r="D10">
            <v>1500</v>
          </cell>
        </row>
      </sheetData>
      <sheetData sheetId="1935">
        <row r="10">
          <cell r="D10">
            <v>1500</v>
          </cell>
        </row>
      </sheetData>
      <sheetData sheetId="1936">
        <row r="10">
          <cell r="D10">
            <v>1500</v>
          </cell>
        </row>
      </sheetData>
      <sheetData sheetId="1937">
        <row r="10">
          <cell r="D10">
            <v>1500</v>
          </cell>
        </row>
      </sheetData>
      <sheetData sheetId="1938">
        <row r="10">
          <cell r="D10">
            <v>1500</v>
          </cell>
        </row>
      </sheetData>
      <sheetData sheetId="1939">
        <row r="10">
          <cell r="D10">
            <v>1500</v>
          </cell>
        </row>
      </sheetData>
      <sheetData sheetId="1940">
        <row r="10">
          <cell r="D10">
            <v>1500</v>
          </cell>
        </row>
      </sheetData>
      <sheetData sheetId="1941">
        <row r="10">
          <cell r="D10">
            <v>1500</v>
          </cell>
        </row>
      </sheetData>
      <sheetData sheetId="1942">
        <row r="10">
          <cell r="D10">
            <v>1500</v>
          </cell>
        </row>
      </sheetData>
      <sheetData sheetId="1943">
        <row r="10">
          <cell r="D10">
            <v>1500</v>
          </cell>
        </row>
      </sheetData>
      <sheetData sheetId="1944">
        <row r="10">
          <cell r="D10">
            <v>1500</v>
          </cell>
        </row>
      </sheetData>
      <sheetData sheetId="1945">
        <row r="10">
          <cell r="D10">
            <v>1500</v>
          </cell>
        </row>
      </sheetData>
      <sheetData sheetId="1946">
        <row r="10">
          <cell r="D10">
            <v>1500</v>
          </cell>
        </row>
      </sheetData>
      <sheetData sheetId="1947">
        <row r="10">
          <cell r="D10">
            <v>1500</v>
          </cell>
        </row>
      </sheetData>
      <sheetData sheetId="1948">
        <row r="10">
          <cell r="D10">
            <v>1500</v>
          </cell>
        </row>
      </sheetData>
      <sheetData sheetId="1949">
        <row r="10">
          <cell r="D10">
            <v>1500</v>
          </cell>
        </row>
      </sheetData>
      <sheetData sheetId="1950">
        <row r="10">
          <cell r="D10">
            <v>1500</v>
          </cell>
        </row>
      </sheetData>
      <sheetData sheetId="1951">
        <row r="10">
          <cell r="D10">
            <v>1500</v>
          </cell>
        </row>
      </sheetData>
      <sheetData sheetId="1952">
        <row r="10">
          <cell r="D10">
            <v>1500</v>
          </cell>
        </row>
      </sheetData>
      <sheetData sheetId="1953">
        <row r="10">
          <cell r="D10">
            <v>1500</v>
          </cell>
        </row>
      </sheetData>
      <sheetData sheetId="1954">
        <row r="10">
          <cell r="D10">
            <v>1500</v>
          </cell>
        </row>
      </sheetData>
      <sheetData sheetId="1955">
        <row r="10">
          <cell r="D10">
            <v>1500</v>
          </cell>
        </row>
      </sheetData>
      <sheetData sheetId="1956">
        <row r="10">
          <cell r="D10">
            <v>1500</v>
          </cell>
        </row>
      </sheetData>
      <sheetData sheetId="1957">
        <row r="10">
          <cell r="D10">
            <v>1500</v>
          </cell>
        </row>
      </sheetData>
      <sheetData sheetId="1958">
        <row r="10">
          <cell r="D10">
            <v>1500</v>
          </cell>
        </row>
      </sheetData>
      <sheetData sheetId="1959">
        <row r="10">
          <cell r="D10">
            <v>1500</v>
          </cell>
        </row>
      </sheetData>
      <sheetData sheetId="1960">
        <row r="10">
          <cell r="D10">
            <v>1500</v>
          </cell>
        </row>
      </sheetData>
      <sheetData sheetId="1961">
        <row r="10">
          <cell r="D10">
            <v>1500</v>
          </cell>
        </row>
      </sheetData>
      <sheetData sheetId="1962">
        <row r="10">
          <cell r="D10">
            <v>1500</v>
          </cell>
        </row>
      </sheetData>
      <sheetData sheetId="1963">
        <row r="10">
          <cell r="D10">
            <v>1500</v>
          </cell>
        </row>
      </sheetData>
      <sheetData sheetId="1964">
        <row r="10">
          <cell r="D10">
            <v>1500</v>
          </cell>
        </row>
      </sheetData>
      <sheetData sheetId="1965">
        <row r="10">
          <cell r="D10">
            <v>1500</v>
          </cell>
        </row>
      </sheetData>
      <sheetData sheetId="1966">
        <row r="10">
          <cell r="D10">
            <v>1500</v>
          </cell>
        </row>
      </sheetData>
      <sheetData sheetId="1967">
        <row r="10">
          <cell r="D10">
            <v>1500</v>
          </cell>
        </row>
      </sheetData>
      <sheetData sheetId="1968">
        <row r="10">
          <cell r="D10">
            <v>1500</v>
          </cell>
        </row>
      </sheetData>
      <sheetData sheetId="1969">
        <row r="10">
          <cell r="D10">
            <v>1500</v>
          </cell>
        </row>
      </sheetData>
      <sheetData sheetId="1970">
        <row r="10">
          <cell r="D10">
            <v>1500</v>
          </cell>
        </row>
      </sheetData>
      <sheetData sheetId="1971">
        <row r="10">
          <cell r="D10">
            <v>1500</v>
          </cell>
        </row>
      </sheetData>
      <sheetData sheetId="1972">
        <row r="10">
          <cell r="D10">
            <v>1500</v>
          </cell>
        </row>
      </sheetData>
      <sheetData sheetId="1973">
        <row r="10">
          <cell r="D10">
            <v>1500</v>
          </cell>
        </row>
      </sheetData>
      <sheetData sheetId="1974">
        <row r="10">
          <cell r="D10">
            <v>1500</v>
          </cell>
        </row>
      </sheetData>
      <sheetData sheetId="1975">
        <row r="10">
          <cell r="D10">
            <v>1500</v>
          </cell>
        </row>
      </sheetData>
      <sheetData sheetId="1976">
        <row r="10">
          <cell r="D10">
            <v>1500</v>
          </cell>
        </row>
      </sheetData>
      <sheetData sheetId="1977">
        <row r="10">
          <cell r="D10">
            <v>1500</v>
          </cell>
        </row>
      </sheetData>
      <sheetData sheetId="1978">
        <row r="10">
          <cell r="D10">
            <v>1500</v>
          </cell>
        </row>
      </sheetData>
      <sheetData sheetId="1979">
        <row r="10">
          <cell r="D10">
            <v>1500</v>
          </cell>
        </row>
      </sheetData>
      <sheetData sheetId="1980">
        <row r="10">
          <cell r="D10">
            <v>1500</v>
          </cell>
        </row>
      </sheetData>
      <sheetData sheetId="1981">
        <row r="10">
          <cell r="D10">
            <v>1500</v>
          </cell>
        </row>
      </sheetData>
      <sheetData sheetId="1982">
        <row r="10">
          <cell r="D10">
            <v>1500</v>
          </cell>
        </row>
      </sheetData>
      <sheetData sheetId="1983">
        <row r="10">
          <cell r="D10">
            <v>1500</v>
          </cell>
        </row>
      </sheetData>
      <sheetData sheetId="1984">
        <row r="10">
          <cell r="D10">
            <v>1500</v>
          </cell>
        </row>
      </sheetData>
      <sheetData sheetId="1985">
        <row r="10">
          <cell r="D10">
            <v>1500</v>
          </cell>
        </row>
      </sheetData>
      <sheetData sheetId="1986">
        <row r="10">
          <cell r="D10">
            <v>1500</v>
          </cell>
        </row>
      </sheetData>
      <sheetData sheetId="1987">
        <row r="10">
          <cell r="D10">
            <v>1500</v>
          </cell>
        </row>
      </sheetData>
      <sheetData sheetId="1988">
        <row r="10">
          <cell r="D10">
            <v>1500</v>
          </cell>
        </row>
      </sheetData>
      <sheetData sheetId="1989">
        <row r="10">
          <cell r="D10">
            <v>1500</v>
          </cell>
        </row>
      </sheetData>
      <sheetData sheetId="1990">
        <row r="10">
          <cell r="D10">
            <v>1500</v>
          </cell>
        </row>
      </sheetData>
      <sheetData sheetId="1991">
        <row r="10">
          <cell r="D10">
            <v>1500</v>
          </cell>
        </row>
      </sheetData>
      <sheetData sheetId="1992">
        <row r="10">
          <cell r="D10">
            <v>1500</v>
          </cell>
        </row>
      </sheetData>
      <sheetData sheetId="1993">
        <row r="10">
          <cell r="D10">
            <v>1500</v>
          </cell>
        </row>
      </sheetData>
      <sheetData sheetId="1994">
        <row r="10">
          <cell r="D10">
            <v>1500</v>
          </cell>
        </row>
      </sheetData>
      <sheetData sheetId="1995">
        <row r="10">
          <cell r="D10">
            <v>1500</v>
          </cell>
        </row>
      </sheetData>
      <sheetData sheetId="1996">
        <row r="10">
          <cell r="D10">
            <v>1500</v>
          </cell>
        </row>
      </sheetData>
      <sheetData sheetId="1997">
        <row r="10">
          <cell r="D10">
            <v>1500</v>
          </cell>
        </row>
      </sheetData>
      <sheetData sheetId="1998">
        <row r="10">
          <cell r="D10">
            <v>1500</v>
          </cell>
        </row>
      </sheetData>
      <sheetData sheetId="1999">
        <row r="10">
          <cell r="D10">
            <v>1500</v>
          </cell>
        </row>
      </sheetData>
      <sheetData sheetId="2000">
        <row r="10">
          <cell r="D10">
            <v>1500</v>
          </cell>
        </row>
      </sheetData>
      <sheetData sheetId="2001">
        <row r="10">
          <cell r="D10">
            <v>1500</v>
          </cell>
        </row>
      </sheetData>
      <sheetData sheetId="2002">
        <row r="10">
          <cell r="D10">
            <v>1500</v>
          </cell>
        </row>
      </sheetData>
      <sheetData sheetId="2003">
        <row r="10">
          <cell r="D10">
            <v>1500</v>
          </cell>
        </row>
      </sheetData>
      <sheetData sheetId="2004">
        <row r="10">
          <cell r="D10">
            <v>1500</v>
          </cell>
        </row>
      </sheetData>
      <sheetData sheetId="2005">
        <row r="10">
          <cell r="D10">
            <v>1500</v>
          </cell>
        </row>
      </sheetData>
      <sheetData sheetId="2006">
        <row r="10">
          <cell r="D10">
            <v>1500</v>
          </cell>
        </row>
      </sheetData>
      <sheetData sheetId="2007">
        <row r="10">
          <cell r="D10">
            <v>1500</v>
          </cell>
        </row>
      </sheetData>
      <sheetData sheetId="2008">
        <row r="10">
          <cell r="D10">
            <v>1500</v>
          </cell>
        </row>
      </sheetData>
      <sheetData sheetId="2009">
        <row r="10">
          <cell r="D10">
            <v>1500</v>
          </cell>
        </row>
      </sheetData>
      <sheetData sheetId="2010">
        <row r="10">
          <cell r="D10">
            <v>1500</v>
          </cell>
        </row>
      </sheetData>
      <sheetData sheetId="2011">
        <row r="10">
          <cell r="D10">
            <v>1500</v>
          </cell>
        </row>
      </sheetData>
      <sheetData sheetId="2012">
        <row r="10">
          <cell r="D10">
            <v>1500</v>
          </cell>
        </row>
      </sheetData>
      <sheetData sheetId="2013">
        <row r="10">
          <cell r="D10">
            <v>1500</v>
          </cell>
        </row>
      </sheetData>
      <sheetData sheetId="2014">
        <row r="10">
          <cell r="D10">
            <v>1500</v>
          </cell>
        </row>
      </sheetData>
      <sheetData sheetId="2015">
        <row r="10">
          <cell r="D10">
            <v>1500</v>
          </cell>
        </row>
      </sheetData>
      <sheetData sheetId="2016">
        <row r="10">
          <cell r="D10">
            <v>1500</v>
          </cell>
        </row>
      </sheetData>
      <sheetData sheetId="2017">
        <row r="10">
          <cell r="D10">
            <v>1500</v>
          </cell>
        </row>
      </sheetData>
      <sheetData sheetId="2018">
        <row r="10">
          <cell r="D10">
            <v>1500</v>
          </cell>
        </row>
      </sheetData>
      <sheetData sheetId="2019">
        <row r="10">
          <cell r="D10">
            <v>1500</v>
          </cell>
        </row>
      </sheetData>
      <sheetData sheetId="2020">
        <row r="10">
          <cell r="D10">
            <v>1500</v>
          </cell>
        </row>
      </sheetData>
      <sheetData sheetId="2021">
        <row r="10">
          <cell r="D10">
            <v>1500</v>
          </cell>
        </row>
      </sheetData>
      <sheetData sheetId="2022">
        <row r="10">
          <cell r="D10">
            <v>1500</v>
          </cell>
        </row>
      </sheetData>
      <sheetData sheetId="2023">
        <row r="10">
          <cell r="D10">
            <v>1500</v>
          </cell>
        </row>
      </sheetData>
      <sheetData sheetId="2024">
        <row r="10">
          <cell r="D10">
            <v>1500</v>
          </cell>
        </row>
      </sheetData>
      <sheetData sheetId="2025">
        <row r="10">
          <cell r="D10">
            <v>1500</v>
          </cell>
        </row>
      </sheetData>
      <sheetData sheetId="2026">
        <row r="10">
          <cell r="D10">
            <v>1500</v>
          </cell>
        </row>
      </sheetData>
      <sheetData sheetId="2027">
        <row r="10">
          <cell r="D10">
            <v>1500</v>
          </cell>
        </row>
      </sheetData>
      <sheetData sheetId="2028">
        <row r="10">
          <cell r="D10">
            <v>1500</v>
          </cell>
        </row>
      </sheetData>
      <sheetData sheetId="2029">
        <row r="10">
          <cell r="D10">
            <v>1500</v>
          </cell>
        </row>
      </sheetData>
      <sheetData sheetId="2030">
        <row r="10">
          <cell r="D10">
            <v>1500</v>
          </cell>
        </row>
      </sheetData>
      <sheetData sheetId="2031">
        <row r="10">
          <cell r="D10">
            <v>1500</v>
          </cell>
        </row>
      </sheetData>
      <sheetData sheetId="2032">
        <row r="10">
          <cell r="D10">
            <v>1500</v>
          </cell>
        </row>
      </sheetData>
      <sheetData sheetId="2033">
        <row r="10">
          <cell r="D10">
            <v>1500</v>
          </cell>
        </row>
      </sheetData>
      <sheetData sheetId="2034">
        <row r="10">
          <cell r="D10">
            <v>1500</v>
          </cell>
        </row>
      </sheetData>
      <sheetData sheetId="2035">
        <row r="10">
          <cell r="D10">
            <v>1500</v>
          </cell>
        </row>
      </sheetData>
      <sheetData sheetId="2036">
        <row r="10">
          <cell r="D10">
            <v>1500</v>
          </cell>
        </row>
      </sheetData>
      <sheetData sheetId="2037"/>
      <sheetData sheetId="2038">
        <row r="10">
          <cell r="D10">
            <v>1500</v>
          </cell>
        </row>
      </sheetData>
      <sheetData sheetId="2039">
        <row r="10">
          <cell r="D10">
            <v>1500</v>
          </cell>
        </row>
      </sheetData>
      <sheetData sheetId="2040">
        <row r="10">
          <cell r="D10">
            <v>1500</v>
          </cell>
        </row>
      </sheetData>
      <sheetData sheetId="2041">
        <row r="10">
          <cell r="D10">
            <v>1500</v>
          </cell>
        </row>
      </sheetData>
      <sheetData sheetId="2042">
        <row r="10">
          <cell r="D10">
            <v>1500</v>
          </cell>
        </row>
      </sheetData>
      <sheetData sheetId="2043">
        <row r="10">
          <cell r="D10">
            <v>1500</v>
          </cell>
        </row>
      </sheetData>
      <sheetData sheetId="2044">
        <row r="10">
          <cell r="D10">
            <v>1500</v>
          </cell>
        </row>
      </sheetData>
      <sheetData sheetId="2045">
        <row r="10">
          <cell r="D10">
            <v>1500</v>
          </cell>
        </row>
      </sheetData>
      <sheetData sheetId="2046">
        <row r="10">
          <cell r="D10">
            <v>1500</v>
          </cell>
        </row>
      </sheetData>
      <sheetData sheetId="2047">
        <row r="10">
          <cell r="D10">
            <v>1500</v>
          </cell>
        </row>
      </sheetData>
      <sheetData sheetId="2048">
        <row r="10">
          <cell r="D10">
            <v>1500</v>
          </cell>
        </row>
      </sheetData>
      <sheetData sheetId="2049">
        <row r="10">
          <cell r="D10">
            <v>1500</v>
          </cell>
        </row>
      </sheetData>
      <sheetData sheetId="2050">
        <row r="10">
          <cell r="D10">
            <v>1500</v>
          </cell>
        </row>
      </sheetData>
      <sheetData sheetId="2051">
        <row r="10">
          <cell r="D10">
            <v>1500</v>
          </cell>
        </row>
      </sheetData>
      <sheetData sheetId="2052">
        <row r="10">
          <cell r="D10">
            <v>1500</v>
          </cell>
        </row>
      </sheetData>
      <sheetData sheetId="2053">
        <row r="10">
          <cell r="D10">
            <v>1500</v>
          </cell>
        </row>
      </sheetData>
      <sheetData sheetId="2054">
        <row r="10">
          <cell r="D10">
            <v>1500</v>
          </cell>
        </row>
      </sheetData>
      <sheetData sheetId="2055">
        <row r="10">
          <cell r="D10">
            <v>1500</v>
          </cell>
        </row>
      </sheetData>
      <sheetData sheetId="2056">
        <row r="10">
          <cell r="D10">
            <v>1500</v>
          </cell>
        </row>
      </sheetData>
      <sheetData sheetId="2057">
        <row r="10">
          <cell r="D10">
            <v>1500</v>
          </cell>
        </row>
      </sheetData>
      <sheetData sheetId="2058">
        <row r="10">
          <cell r="D10">
            <v>1500</v>
          </cell>
        </row>
      </sheetData>
      <sheetData sheetId="2059">
        <row r="10">
          <cell r="D10">
            <v>1500</v>
          </cell>
        </row>
      </sheetData>
      <sheetData sheetId="2060">
        <row r="10">
          <cell r="D10">
            <v>1500</v>
          </cell>
        </row>
      </sheetData>
      <sheetData sheetId="2061">
        <row r="10">
          <cell r="D10">
            <v>1500</v>
          </cell>
        </row>
      </sheetData>
      <sheetData sheetId="2062">
        <row r="10">
          <cell r="D10">
            <v>1500</v>
          </cell>
        </row>
      </sheetData>
      <sheetData sheetId="2063">
        <row r="10">
          <cell r="D10">
            <v>1500</v>
          </cell>
        </row>
      </sheetData>
      <sheetData sheetId="2064">
        <row r="10">
          <cell r="D10">
            <v>1500</v>
          </cell>
        </row>
      </sheetData>
      <sheetData sheetId="2065">
        <row r="10">
          <cell r="D10">
            <v>1500</v>
          </cell>
        </row>
      </sheetData>
      <sheetData sheetId="2066">
        <row r="10">
          <cell r="D10">
            <v>1500</v>
          </cell>
        </row>
      </sheetData>
      <sheetData sheetId="2067">
        <row r="10">
          <cell r="D10">
            <v>1500</v>
          </cell>
        </row>
      </sheetData>
      <sheetData sheetId="2068">
        <row r="10">
          <cell r="D10">
            <v>1500</v>
          </cell>
        </row>
      </sheetData>
      <sheetData sheetId="2069">
        <row r="10">
          <cell r="D10">
            <v>1500</v>
          </cell>
        </row>
      </sheetData>
      <sheetData sheetId="2070">
        <row r="10">
          <cell r="D10">
            <v>1500</v>
          </cell>
        </row>
      </sheetData>
      <sheetData sheetId="2071">
        <row r="10">
          <cell r="D10">
            <v>1500</v>
          </cell>
        </row>
      </sheetData>
      <sheetData sheetId="2072">
        <row r="10">
          <cell r="D10">
            <v>1500</v>
          </cell>
        </row>
      </sheetData>
      <sheetData sheetId="2073">
        <row r="10">
          <cell r="D10">
            <v>1500</v>
          </cell>
        </row>
      </sheetData>
      <sheetData sheetId="2074">
        <row r="10">
          <cell r="D10">
            <v>1500</v>
          </cell>
        </row>
      </sheetData>
      <sheetData sheetId="2075">
        <row r="10">
          <cell r="D10">
            <v>1500</v>
          </cell>
        </row>
      </sheetData>
      <sheetData sheetId="2076">
        <row r="10">
          <cell r="D10">
            <v>1500</v>
          </cell>
        </row>
      </sheetData>
      <sheetData sheetId="2077">
        <row r="10">
          <cell r="D10">
            <v>1500</v>
          </cell>
        </row>
      </sheetData>
      <sheetData sheetId="2078">
        <row r="10">
          <cell r="D10">
            <v>1500</v>
          </cell>
        </row>
      </sheetData>
      <sheetData sheetId="2079">
        <row r="10">
          <cell r="D10">
            <v>1500</v>
          </cell>
        </row>
      </sheetData>
      <sheetData sheetId="2080">
        <row r="10">
          <cell r="D10">
            <v>1500</v>
          </cell>
        </row>
      </sheetData>
      <sheetData sheetId="2081">
        <row r="10">
          <cell r="D10">
            <v>1500</v>
          </cell>
        </row>
      </sheetData>
      <sheetData sheetId="2082">
        <row r="10">
          <cell r="D10">
            <v>1500</v>
          </cell>
        </row>
      </sheetData>
      <sheetData sheetId="2083">
        <row r="10">
          <cell r="D10">
            <v>1500</v>
          </cell>
        </row>
      </sheetData>
      <sheetData sheetId="2084">
        <row r="10">
          <cell r="D10">
            <v>1500</v>
          </cell>
        </row>
      </sheetData>
      <sheetData sheetId="2085">
        <row r="10">
          <cell r="D10">
            <v>1500</v>
          </cell>
        </row>
      </sheetData>
      <sheetData sheetId="2086">
        <row r="10">
          <cell r="D10">
            <v>1500</v>
          </cell>
        </row>
      </sheetData>
      <sheetData sheetId="2087"/>
      <sheetData sheetId="2088"/>
      <sheetData sheetId="2089"/>
      <sheetData sheetId="2090"/>
      <sheetData sheetId="2091">
        <row r="10">
          <cell r="D10">
            <v>1500</v>
          </cell>
        </row>
      </sheetData>
      <sheetData sheetId="2092">
        <row r="10">
          <cell r="D10">
            <v>1500</v>
          </cell>
        </row>
      </sheetData>
      <sheetData sheetId="2093">
        <row r="10">
          <cell r="D10">
            <v>1500</v>
          </cell>
        </row>
      </sheetData>
      <sheetData sheetId="2094">
        <row r="10">
          <cell r="D10">
            <v>1500</v>
          </cell>
        </row>
      </sheetData>
      <sheetData sheetId="2095">
        <row r="10">
          <cell r="D10">
            <v>1500</v>
          </cell>
        </row>
      </sheetData>
      <sheetData sheetId="2096">
        <row r="10">
          <cell r="D10">
            <v>1500</v>
          </cell>
        </row>
      </sheetData>
      <sheetData sheetId="2097">
        <row r="10">
          <cell r="D10">
            <v>1500</v>
          </cell>
        </row>
      </sheetData>
      <sheetData sheetId="2098">
        <row r="10">
          <cell r="D10">
            <v>1500</v>
          </cell>
        </row>
      </sheetData>
      <sheetData sheetId="2099">
        <row r="10">
          <cell r="D10">
            <v>1500</v>
          </cell>
        </row>
      </sheetData>
      <sheetData sheetId="2100">
        <row r="10">
          <cell r="D10">
            <v>1500</v>
          </cell>
        </row>
      </sheetData>
      <sheetData sheetId="2101">
        <row r="10">
          <cell r="D10">
            <v>1500</v>
          </cell>
        </row>
      </sheetData>
      <sheetData sheetId="2102">
        <row r="10">
          <cell r="D10">
            <v>1500</v>
          </cell>
        </row>
      </sheetData>
      <sheetData sheetId="2103">
        <row r="10">
          <cell r="D10">
            <v>1500</v>
          </cell>
        </row>
      </sheetData>
      <sheetData sheetId="2104">
        <row r="10">
          <cell r="D10">
            <v>1500</v>
          </cell>
        </row>
      </sheetData>
      <sheetData sheetId="2105">
        <row r="10">
          <cell r="D10">
            <v>1500</v>
          </cell>
        </row>
      </sheetData>
      <sheetData sheetId="2106">
        <row r="10">
          <cell r="D10">
            <v>1500</v>
          </cell>
        </row>
      </sheetData>
      <sheetData sheetId="2107">
        <row r="10">
          <cell r="D10">
            <v>1500</v>
          </cell>
        </row>
      </sheetData>
      <sheetData sheetId="2108">
        <row r="10">
          <cell r="D10">
            <v>1500</v>
          </cell>
        </row>
      </sheetData>
      <sheetData sheetId="2109">
        <row r="10">
          <cell r="D10">
            <v>1500</v>
          </cell>
        </row>
      </sheetData>
      <sheetData sheetId="2110">
        <row r="10">
          <cell r="D10">
            <v>1500</v>
          </cell>
        </row>
      </sheetData>
      <sheetData sheetId="2111">
        <row r="10">
          <cell r="D10">
            <v>1500</v>
          </cell>
        </row>
      </sheetData>
      <sheetData sheetId="2112">
        <row r="10">
          <cell r="D10">
            <v>1500</v>
          </cell>
        </row>
      </sheetData>
      <sheetData sheetId="2113">
        <row r="10">
          <cell r="D10">
            <v>1500</v>
          </cell>
        </row>
      </sheetData>
      <sheetData sheetId="2114">
        <row r="10">
          <cell r="D10">
            <v>1500</v>
          </cell>
        </row>
      </sheetData>
      <sheetData sheetId="2115">
        <row r="10">
          <cell r="D10">
            <v>1500</v>
          </cell>
        </row>
      </sheetData>
      <sheetData sheetId="2116">
        <row r="10">
          <cell r="D10">
            <v>1500</v>
          </cell>
        </row>
      </sheetData>
      <sheetData sheetId="2117">
        <row r="10">
          <cell r="D10">
            <v>1500</v>
          </cell>
        </row>
      </sheetData>
      <sheetData sheetId="2118">
        <row r="10">
          <cell r="D10">
            <v>1500</v>
          </cell>
        </row>
      </sheetData>
      <sheetData sheetId="2119">
        <row r="10">
          <cell r="D10">
            <v>1500</v>
          </cell>
        </row>
      </sheetData>
      <sheetData sheetId="2120">
        <row r="10">
          <cell r="D10">
            <v>1500</v>
          </cell>
        </row>
      </sheetData>
      <sheetData sheetId="2121">
        <row r="10">
          <cell r="D10">
            <v>1500</v>
          </cell>
        </row>
      </sheetData>
      <sheetData sheetId="2122">
        <row r="10">
          <cell r="D10">
            <v>1500</v>
          </cell>
        </row>
      </sheetData>
      <sheetData sheetId="2123">
        <row r="10">
          <cell r="D10">
            <v>1500</v>
          </cell>
        </row>
      </sheetData>
      <sheetData sheetId="2124">
        <row r="10">
          <cell r="D10">
            <v>1500</v>
          </cell>
        </row>
      </sheetData>
      <sheetData sheetId="2125">
        <row r="10">
          <cell r="D10">
            <v>1500</v>
          </cell>
        </row>
      </sheetData>
      <sheetData sheetId="2126">
        <row r="10">
          <cell r="D10">
            <v>1500</v>
          </cell>
        </row>
      </sheetData>
      <sheetData sheetId="2127">
        <row r="10">
          <cell r="D10">
            <v>1500</v>
          </cell>
        </row>
      </sheetData>
      <sheetData sheetId="2128">
        <row r="10">
          <cell r="D10">
            <v>1500</v>
          </cell>
        </row>
      </sheetData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>
        <row r="10">
          <cell r="D10">
            <v>1500</v>
          </cell>
        </row>
      </sheetData>
      <sheetData sheetId="2142">
        <row r="10">
          <cell r="D10">
            <v>1500</v>
          </cell>
        </row>
      </sheetData>
      <sheetData sheetId="2143">
        <row r="10">
          <cell r="D10">
            <v>1500</v>
          </cell>
        </row>
      </sheetData>
      <sheetData sheetId="2144">
        <row r="10">
          <cell r="D10">
            <v>1500</v>
          </cell>
        </row>
      </sheetData>
      <sheetData sheetId="2145">
        <row r="10">
          <cell r="D10">
            <v>1500</v>
          </cell>
        </row>
      </sheetData>
      <sheetData sheetId="2146">
        <row r="10">
          <cell r="D10">
            <v>1500</v>
          </cell>
        </row>
      </sheetData>
      <sheetData sheetId="2147">
        <row r="10">
          <cell r="D10">
            <v>1500</v>
          </cell>
        </row>
      </sheetData>
      <sheetData sheetId="2148">
        <row r="10">
          <cell r="D10">
            <v>1500</v>
          </cell>
        </row>
      </sheetData>
      <sheetData sheetId="2149">
        <row r="10">
          <cell r="D10">
            <v>1500</v>
          </cell>
        </row>
      </sheetData>
      <sheetData sheetId="2150">
        <row r="10">
          <cell r="D10">
            <v>1500</v>
          </cell>
        </row>
      </sheetData>
      <sheetData sheetId="2151">
        <row r="10">
          <cell r="D10">
            <v>1500</v>
          </cell>
        </row>
      </sheetData>
      <sheetData sheetId="2152"/>
      <sheetData sheetId="2153"/>
      <sheetData sheetId="2154"/>
      <sheetData sheetId="2155"/>
      <sheetData sheetId="2156">
        <row r="10">
          <cell r="D10">
            <v>1500</v>
          </cell>
        </row>
      </sheetData>
      <sheetData sheetId="2157">
        <row r="10">
          <cell r="D10">
            <v>1500</v>
          </cell>
        </row>
      </sheetData>
      <sheetData sheetId="2158">
        <row r="10">
          <cell r="D10">
            <v>1500</v>
          </cell>
        </row>
      </sheetData>
      <sheetData sheetId="2159">
        <row r="10">
          <cell r="D10">
            <v>1500</v>
          </cell>
        </row>
      </sheetData>
      <sheetData sheetId="2160">
        <row r="10">
          <cell r="D10">
            <v>1500</v>
          </cell>
        </row>
      </sheetData>
      <sheetData sheetId="2161">
        <row r="10">
          <cell r="D10">
            <v>1500</v>
          </cell>
        </row>
      </sheetData>
      <sheetData sheetId="2162">
        <row r="10">
          <cell r="D10">
            <v>1500</v>
          </cell>
        </row>
      </sheetData>
      <sheetData sheetId="2163">
        <row r="10">
          <cell r="D10">
            <v>1500</v>
          </cell>
        </row>
      </sheetData>
      <sheetData sheetId="2164">
        <row r="10">
          <cell r="D10">
            <v>1500</v>
          </cell>
        </row>
      </sheetData>
      <sheetData sheetId="2165">
        <row r="10">
          <cell r="D10">
            <v>1500</v>
          </cell>
        </row>
      </sheetData>
      <sheetData sheetId="2166">
        <row r="10">
          <cell r="D10">
            <v>1500</v>
          </cell>
        </row>
      </sheetData>
      <sheetData sheetId="2167">
        <row r="10">
          <cell r="D10">
            <v>1500</v>
          </cell>
        </row>
      </sheetData>
      <sheetData sheetId="2168">
        <row r="10">
          <cell r="D10">
            <v>1500</v>
          </cell>
        </row>
      </sheetData>
      <sheetData sheetId="2169">
        <row r="10">
          <cell r="D10">
            <v>1500</v>
          </cell>
        </row>
      </sheetData>
      <sheetData sheetId="2170">
        <row r="10">
          <cell r="D10">
            <v>1500</v>
          </cell>
        </row>
      </sheetData>
      <sheetData sheetId="2171">
        <row r="10">
          <cell r="D10">
            <v>1500</v>
          </cell>
        </row>
      </sheetData>
      <sheetData sheetId="2172">
        <row r="10">
          <cell r="D10">
            <v>1500</v>
          </cell>
        </row>
      </sheetData>
      <sheetData sheetId="2173">
        <row r="10">
          <cell r="D10">
            <v>1500</v>
          </cell>
        </row>
      </sheetData>
      <sheetData sheetId="2174">
        <row r="10">
          <cell r="D10">
            <v>1500</v>
          </cell>
        </row>
      </sheetData>
      <sheetData sheetId="2175">
        <row r="10">
          <cell r="D10">
            <v>1500</v>
          </cell>
        </row>
      </sheetData>
      <sheetData sheetId="2176"/>
      <sheetData sheetId="2177"/>
      <sheetData sheetId="2178">
        <row r="10">
          <cell r="D10">
            <v>1500</v>
          </cell>
        </row>
      </sheetData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>
        <row r="10">
          <cell r="D10">
            <v>1500</v>
          </cell>
        </row>
      </sheetData>
      <sheetData sheetId="2194">
        <row r="10">
          <cell r="D10">
            <v>1500</v>
          </cell>
        </row>
      </sheetData>
      <sheetData sheetId="2195">
        <row r="10">
          <cell r="D10">
            <v>1500</v>
          </cell>
        </row>
      </sheetData>
      <sheetData sheetId="2196">
        <row r="10">
          <cell r="D10">
            <v>1500</v>
          </cell>
        </row>
      </sheetData>
      <sheetData sheetId="2197">
        <row r="10">
          <cell r="D10">
            <v>1500</v>
          </cell>
        </row>
      </sheetData>
      <sheetData sheetId="2198">
        <row r="10">
          <cell r="D10">
            <v>1500</v>
          </cell>
        </row>
      </sheetData>
      <sheetData sheetId="2199">
        <row r="10">
          <cell r="D10">
            <v>1500</v>
          </cell>
        </row>
      </sheetData>
      <sheetData sheetId="2200">
        <row r="10">
          <cell r="D10">
            <v>1500</v>
          </cell>
        </row>
      </sheetData>
      <sheetData sheetId="2201">
        <row r="10">
          <cell r="D10">
            <v>1500</v>
          </cell>
        </row>
      </sheetData>
      <sheetData sheetId="2202">
        <row r="10">
          <cell r="D10">
            <v>1500</v>
          </cell>
        </row>
      </sheetData>
      <sheetData sheetId="2203">
        <row r="10">
          <cell r="D10">
            <v>1500</v>
          </cell>
        </row>
      </sheetData>
      <sheetData sheetId="2204">
        <row r="10">
          <cell r="D10">
            <v>1500</v>
          </cell>
        </row>
      </sheetData>
      <sheetData sheetId="2205"/>
      <sheetData sheetId="2206"/>
      <sheetData sheetId="2207"/>
      <sheetData sheetId="2208"/>
      <sheetData sheetId="2209">
        <row r="10">
          <cell r="D10">
            <v>1500</v>
          </cell>
        </row>
      </sheetData>
      <sheetData sheetId="2210">
        <row r="10">
          <cell r="D10">
            <v>1500</v>
          </cell>
        </row>
      </sheetData>
      <sheetData sheetId="2211">
        <row r="10">
          <cell r="D10">
            <v>1500</v>
          </cell>
        </row>
      </sheetData>
      <sheetData sheetId="2212">
        <row r="10">
          <cell r="D10">
            <v>1500</v>
          </cell>
        </row>
      </sheetData>
      <sheetData sheetId="2213">
        <row r="10">
          <cell r="D10">
            <v>1500</v>
          </cell>
        </row>
      </sheetData>
      <sheetData sheetId="2214">
        <row r="10">
          <cell r="D10">
            <v>1500</v>
          </cell>
        </row>
      </sheetData>
      <sheetData sheetId="2215">
        <row r="10">
          <cell r="D10">
            <v>1500</v>
          </cell>
        </row>
      </sheetData>
      <sheetData sheetId="2216">
        <row r="10">
          <cell r="D10">
            <v>1500</v>
          </cell>
        </row>
      </sheetData>
      <sheetData sheetId="2217">
        <row r="10">
          <cell r="D10">
            <v>1500</v>
          </cell>
        </row>
      </sheetData>
      <sheetData sheetId="2218">
        <row r="10">
          <cell r="D10">
            <v>1500</v>
          </cell>
        </row>
      </sheetData>
      <sheetData sheetId="2219">
        <row r="10">
          <cell r="D10">
            <v>1500</v>
          </cell>
        </row>
      </sheetData>
      <sheetData sheetId="2220">
        <row r="10">
          <cell r="D10">
            <v>1500</v>
          </cell>
        </row>
      </sheetData>
      <sheetData sheetId="2221">
        <row r="10">
          <cell r="D10">
            <v>1500</v>
          </cell>
        </row>
      </sheetData>
      <sheetData sheetId="2222">
        <row r="10">
          <cell r="D10">
            <v>1500</v>
          </cell>
        </row>
      </sheetData>
      <sheetData sheetId="2223">
        <row r="10">
          <cell r="D10">
            <v>1500</v>
          </cell>
        </row>
      </sheetData>
      <sheetData sheetId="2224">
        <row r="10">
          <cell r="D10">
            <v>1500</v>
          </cell>
        </row>
      </sheetData>
      <sheetData sheetId="2225">
        <row r="10">
          <cell r="D10">
            <v>1500</v>
          </cell>
        </row>
      </sheetData>
      <sheetData sheetId="2226">
        <row r="10">
          <cell r="D10">
            <v>1500</v>
          </cell>
        </row>
      </sheetData>
      <sheetData sheetId="2227">
        <row r="10">
          <cell r="D10">
            <v>1500</v>
          </cell>
        </row>
      </sheetData>
      <sheetData sheetId="2228"/>
      <sheetData sheetId="2229"/>
      <sheetData sheetId="2230">
        <row r="10">
          <cell r="D10">
            <v>1500</v>
          </cell>
        </row>
      </sheetData>
      <sheetData sheetId="2231">
        <row r="10">
          <cell r="D10">
            <v>1500</v>
          </cell>
        </row>
      </sheetData>
      <sheetData sheetId="2232">
        <row r="10">
          <cell r="D10">
            <v>1500</v>
          </cell>
        </row>
      </sheetData>
      <sheetData sheetId="2233">
        <row r="10">
          <cell r="D10">
            <v>1500</v>
          </cell>
        </row>
      </sheetData>
      <sheetData sheetId="2234">
        <row r="10">
          <cell r="D10">
            <v>1500</v>
          </cell>
        </row>
      </sheetData>
      <sheetData sheetId="2235">
        <row r="10">
          <cell r="D10">
            <v>1500</v>
          </cell>
        </row>
      </sheetData>
      <sheetData sheetId="2236">
        <row r="10">
          <cell r="D10">
            <v>1500</v>
          </cell>
        </row>
      </sheetData>
      <sheetData sheetId="2237">
        <row r="10">
          <cell r="D10">
            <v>1500</v>
          </cell>
        </row>
      </sheetData>
      <sheetData sheetId="2238">
        <row r="10">
          <cell r="D10">
            <v>1500</v>
          </cell>
        </row>
      </sheetData>
      <sheetData sheetId="2239">
        <row r="10">
          <cell r="D10">
            <v>1500</v>
          </cell>
        </row>
      </sheetData>
      <sheetData sheetId="2240">
        <row r="10">
          <cell r="D10">
            <v>1500</v>
          </cell>
        </row>
      </sheetData>
      <sheetData sheetId="2241">
        <row r="10">
          <cell r="D10">
            <v>1500</v>
          </cell>
        </row>
      </sheetData>
      <sheetData sheetId="2242">
        <row r="10">
          <cell r="D10">
            <v>1500</v>
          </cell>
        </row>
      </sheetData>
      <sheetData sheetId="2243">
        <row r="10">
          <cell r="D10">
            <v>1500</v>
          </cell>
        </row>
      </sheetData>
      <sheetData sheetId="2244">
        <row r="10">
          <cell r="D10">
            <v>1500</v>
          </cell>
        </row>
      </sheetData>
      <sheetData sheetId="2245">
        <row r="10">
          <cell r="D10">
            <v>1500</v>
          </cell>
        </row>
      </sheetData>
      <sheetData sheetId="2246">
        <row r="10">
          <cell r="D10">
            <v>1500</v>
          </cell>
        </row>
      </sheetData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>
        <row r="10">
          <cell r="D10">
            <v>1500</v>
          </cell>
        </row>
      </sheetData>
      <sheetData sheetId="2275">
        <row r="10">
          <cell r="D10">
            <v>1500</v>
          </cell>
        </row>
      </sheetData>
      <sheetData sheetId="2276">
        <row r="10">
          <cell r="D10">
            <v>1500</v>
          </cell>
        </row>
      </sheetData>
      <sheetData sheetId="2277">
        <row r="10">
          <cell r="D10">
            <v>1500</v>
          </cell>
        </row>
      </sheetData>
      <sheetData sheetId="2278">
        <row r="10">
          <cell r="D10">
            <v>1500</v>
          </cell>
        </row>
      </sheetData>
      <sheetData sheetId="2279">
        <row r="10">
          <cell r="D10">
            <v>1500</v>
          </cell>
        </row>
      </sheetData>
      <sheetData sheetId="2280">
        <row r="10">
          <cell r="D10">
            <v>1500</v>
          </cell>
        </row>
      </sheetData>
      <sheetData sheetId="2281">
        <row r="10">
          <cell r="D10">
            <v>1500</v>
          </cell>
        </row>
      </sheetData>
      <sheetData sheetId="2282">
        <row r="10">
          <cell r="D10">
            <v>1500</v>
          </cell>
        </row>
      </sheetData>
      <sheetData sheetId="2283">
        <row r="10">
          <cell r="D10">
            <v>1500</v>
          </cell>
        </row>
      </sheetData>
      <sheetData sheetId="2284">
        <row r="10">
          <cell r="D10">
            <v>1500</v>
          </cell>
        </row>
      </sheetData>
      <sheetData sheetId="2285">
        <row r="10">
          <cell r="D10">
            <v>1500</v>
          </cell>
        </row>
      </sheetData>
      <sheetData sheetId="2286">
        <row r="10">
          <cell r="D10">
            <v>1500</v>
          </cell>
        </row>
      </sheetData>
      <sheetData sheetId="2287">
        <row r="10">
          <cell r="D10">
            <v>1500</v>
          </cell>
        </row>
      </sheetData>
      <sheetData sheetId="2288">
        <row r="10">
          <cell r="D10">
            <v>1500</v>
          </cell>
        </row>
      </sheetData>
      <sheetData sheetId="2289">
        <row r="10">
          <cell r="D10">
            <v>1500</v>
          </cell>
        </row>
      </sheetData>
      <sheetData sheetId="2290">
        <row r="10">
          <cell r="D10">
            <v>1500</v>
          </cell>
        </row>
      </sheetData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>
        <row r="10">
          <cell r="D10">
            <v>1500</v>
          </cell>
        </row>
      </sheetData>
      <sheetData sheetId="2312">
        <row r="10">
          <cell r="D10">
            <v>1500</v>
          </cell>
        </row>
      </sheetData>
      <sheetData sheetId="2313">
        <row r="10">
          <cell r="D10">
            <v>1500</v>
          </cell>
        </row>
      </sheetData>
      <sheetData sheetId="2314">
        <row r="10">
          <cell r="D10">
            <v>1500</v>
          </cell>
        </row>
      </sheetData>
      <sheetData sheetId="2315">
        <row r="10">
          <cell r="D10">
            <v>1500</v>
          </cell>
        </row>
      </sheetData>
      <sheetData sheetId="2316">
        <row r="10">
          <cell r="D10">
            <v>1500</v>
          </cell>
        </row>
      </sheetData>
      <sheetData sheetId="2317">
        <row r="10">
          <cell r="D10">
            <v>1500</v>
          </cell>
        </row>
      </sheetData>
      <sheetData sheetId="2318">
        <row r="10">
          <cell r="D10">
            <v>1500</v>
          </cell>
        </row>
      </sheetData>
      <sheetData sheetId="2319">
        <row r="10">
          <cell r="D10">
            <v>1500</v>
          </cell>
        </row>
      </sheetData>
      <sheetData sheetId="2320">
        <row r="10">
          <cell r="D10">
            <v>1500</v>
          </cell>
        </row>
      </sheetData>
      <sheetData sheetId="2321">
        <row r="10">
          <cell r="D10">
            <v>1500</v>
          </cell>
        </row>
      </sheetData>
      <sheetData sheetId="2322"/>
      <sheetData sheetId="2323"/>
      <sheetData sheetId="2324"/>
      <sheetData sheetId="2325"/>
      <sheetData sheetId="2326"/>
      <sheetData sheetId="2327">
        <row r="10">
          <cell r="D10">
            <v>1500</v>
          </cell>
        </row>
      </sheetData>
      <sheetData sheetId="2328">
        <row r="10">
          <cell r="D10">
            <v>1500</v>
          </cell>
        </row>
      </sheetData>
      <sheetData sheetId="2329">
        <row r="10">
          <cell r="D10">
            <v>1500</v>
          </cell>
        </row>
      </sheetData>
      <sheetData sheetId="2330">
        <row r="10">
          <cell r="D10">
            <v>1500</v>
          </cell>
        </row>
      </sheetData>
      <sheetData sheetId="2331">
        <row r="10">
          <cell r="D10">
            <v>1500</v>
          </cell>
        </row>
      </sheetData>
      <sheetData sheetId="2332">
        <row r="10">
          <cell r="D10">
            <v>1500</v>
          </cell>
        </row>
      </sheetData>
      <sheetData sheetId="2333">
        <row r="10">
          <cell r="D10">
            <v>1500</v>
          </cell>
        </row>
      </sheetData>
      <sheetData sheetId="2334">
        <row r="10">
          <cell r="D10">
            <v>1500</v>
          </cell>
        </row>
      </sheetData>
      <sheetData sheetId="2335">
        <row r="10">
          <cell r="D10">
            <v>1500</v>
          </cell>
        </row>
      </sheetData>
      <sheetData sheetId="2336">
        <row r="10">
          <cell r="D10">
            <v>1500</v>
          </cell>
        </row>
      </sheetData>
      <sheetData sheetId="2337"/>
      <sheetData sheetId="2338">
        <row r="10">
          <cell r="D10">
            <v>1500</v>
          </cell>
        </row>
      </sheetData>
      <sheetData sheetId="2339">
        <row r="10">
          <cell r="D10">
            <v>1500</v>
          </cell>
        </row>
      </sheetData>
      <sheetData sheetId="2340">
        <row r="10">
          <cell r="D10">
            <v>1500</v>
          </cell>
        </row>
      </sheetData>
      <sheetData sheetId="2341">
        <row r="10">
          <cell r="D10">
            <v>1500</v>
          </cell>
        </row>
      </sheetData>
      <sheetData sheetId="2342">
        <row r="10">
          <cell r="D10">
            <v>1500</v>
          </cell>
        </row>
      </sheetData>
      <sheetData sheetId="2343">
        <row r="10">
          <cell r="D10">
            <v>1500</v>
          </cell>
        </row>
      </sheetData>
      <sheetData sheetId="2344">
        <row r="10">
          <cell r="D10">
            <v>1500</v>
          </cell>
        </row>
      </sheetData>
      <sheetData sheetId="2345">
        <row r="10">
          <cell r="D10">
            <v>1500</v>
          </cell>
        </row>
      </sheetData>
      <sheetData sheetId="2346">
        <row r="10">
          <cell r="D10">
            <v>1500</v>
          </cell>
        </row>
      </sheetData>
      <sheetData sheetId="2347">
        <row r="1">
          <cell r="D1">
            <v>0</v>
          </cell>
        </row>
      </sheetData>
      <sheetData sheetId="2348">
        <row r="10">
          <cell r="D10">
            <v>1500</v>
          </cell>
        </row>
      </sheetData>
      <sheetData sheetId="2349">
        <row r="10">
          <cell r="D10">
            <v>1500</v>
          </cell>
        </row>
      </sheetData>
      <sheetData sheetId="2350">
        <row r="10">
          <cell r="D10">
            <v>1500</v>
          </cell>
        </row>
      </sheetData>
      <sheetData sheetId="2351">
        <row r="10">
          <cell r="D10">
            <v>1500</v>
          </cell>
        </row>
      </sheetData>
      <sheetData sheetId="2352">
        <row r="10">
          <cell r="D10">
            <v>1500</v>
          </cell>
        </row>
      </sheetData>
      <sheetData sheetId="2353">
        <row r="10">
          <cell r="D10">
            <v>1500</v>
          </cell>
        </row>
      </sheetData>
      <sheetData sheetId="2354">
        <row r="10">
          <cell r="D10">
            <v>1500</v>
          </cell>
        </row>
      </sheetData>
      <sheetData sheetId="2355">
        <row r="10">
          <cell r="D10">
            <v>1500</v>
          </cell>
        </row>
      </sheetData>
      <sheetData sheetId="2356">
        <row r="10">
          <cell r="D10">
            <v>1500</v>
          </cell>
        </row>
      </sheetData>
      <sheetData sheetId="2357">
        <row r="10">
          <cell r="D10">
            <v>1500</v>
          </cell>
        </row>
      </sheetData>
      <sheetData sheetId="2358">
        <row r="10">
          <cell r="D10">
            <v>1500</v>
          </cell>
        </row>
      </sheetData>
      <sheetData sheetId="2359">
        <row r="10">
          <cell r="D10">
            <v>1500</v>
          </cell>
        </row>
      </sheetData>
      <sheetData sheetId="2360">
        <row r="10">
          <cell r="D10">
            <v>1500</v>
          </cell>
        </row>
      </sheetData>
      <sheetData sheetId="2361">
        <row r="10">
          <cell r="D10">
            <v>1500</v>
          </cell>
        </row>
      </sheetData>
      <sheetData sheetId="2362">
        <row r="10">
          <cell r="D10">
            <v>1500</v>
          </cell>
        </row>
      </sheetData>
      <sheetData sheetId="2363">
        <row r="10">
          <cell r="D10">
            <v>1500</v>
          </cell>
        </row>
      </sheetData>
      <sheetData sheetId="2364">
        <row r="10">
          <cell r="D10">
            <v>1500</v>
          </cell>
        </row>
      </sheetData>
      <sheetData sheetId="2365">
        <row r="10">
          <cell r="D10">
            <v>1500</v>
          </cell>
        </row>
      </sheetData>
      <sheetData sheetId="2366">
        <row r="10">
          <cell r="D10">
            <v>1500</v>
          </cell>
        </row>
      </sheetData>
      <sheetData sheetId="2367">
        <row r="10">
          <cell r="D10">
            <v>1500</v>
          </cell>
        </row>
      </sheetData>
      <sheetData sheetId="2368">
        <row r="10">
          <cell r="D10">
            <v>1500</v>
          </cell>
        </row>
      </sheetData>
      <sheetData sheetId="2369">
        <row r="10">
          <cell r="D10">
            <v>1500</v>
          </cell>
        </row>
      </sheetData>
      <sheetData sheetId="2370">
        <row r="10">
          <cell r="D10">
            <v>1500</v>
          </cell>
        </row>
      </sheetData>
      <sheetData sheetId="2371"/>
      <sheetData sheetId="2372">
        <row r="10">
          <cell r="D10">
            <v>1500</v>
          </cell>
        </row>
      </sheetData>
      <sheetData sheetId="2373">
        <row r="10">
          <cell r="D10">
            <v>1500</v>
          </cell>
        </row>
      </sheetData>
      <sheetData sheetId="2374">
        <row r="10">
          <cell r="D10">
            <v>1500</v>
          </cell>
        </row>
      </sheetData>
      <sheetData sheetId="2375">
        <row r="10">
          <cell r="D10">
            <v>1500</v>
          </cell>
        </row>
      </sheetData>
      <sheetData sheetId="2376">
        <row r="10">
          <cell r="D10">
            <v>1500</v>
          </cell>
        </row>
      </sheetData>
      <sheetData sheetId="2377">
        <row r="10">
          <cell r="D10">
            <v>1500</v>
          </cell>
        </row>
      </sheetData>
      <sheetData sheetId="2378">
        <row r="10">
          <cell r="D10">
            <v>1500</v>
          </cell>
        </row>
      </sheetData>
      <sheetData sheetId="2379">
        <row r="10">
          <cell r="D10">
            <v>1500</v>
          </cell>
        </row>
      </sheetData>
      <sheetData sheetId="2380"/>
      <sheetData sheetId="2381">
        <row r="10">
          <cell r="D10">
            <v>1500</v>
          </cell>
        </row>
      </sheetData>
      <sheetData sheetId="2382">
        <row r="10">
          <cell r="D10">
            <v>1500</v>
          </cell>
        </row>
      </sheetData>
      <sheetData sheetId="2383"/>
      <sheetData sheetId="2384">
        <row r="10">
          <cell r="D10">
            <v>1500</v>
          </cell>
        </row>
      </sheetData>
      <sheetData sheetId="2385">
        <row r="10">
          <cell r="D10">
            <v>1500</v>
          </cell>
        </row>
      </sheetData>
      <sheetData sheetId="2386">
        <row r="10">
          <cell r="D10">
            <v>1500</v>
          </cell>
        </row>
      </sheetData>
      <sheetData sheetId="2387">
        <row r="10">
          <cell r="D10">
            <v>1500</v>
          </cell>
        </row>
      </sheetData>
      <sheetData sheetId="2388">
        <row r="10">
          <cell r="D10">
            <v>1500</v>
          </cell>
        </row>
      </sheetData>
      <sheetData sheetId="2389">
        <row r="10">
          <cell r="D10">
            <v>1500</v>
          </cell>
        </row>
      </sheetData>
      <sheetData sheetId="2390">
        <row r="10">
          <cell r="D10">
            <v>1500</v>
          </cell>
        </row>
      </sheetData>
      <sheetData sheetId="2391">
        <row r="10">
          <cell r="D10">
            <v>1500</v>
          </cell>
        </row>
      </sheetData>
      <sheetData sheetId="2392">
        <row r="10">
          <cell r="D10">
            <v>1500</v>
          </cell>
        </row>
      </sheetData>
      <sheetData sheetId="2393">
        <row r="10">
          <cell r="D10">
            <v>1500</v>
          </cell>
        </row>
      </sheetData>
      <sheetData sheetId="2394">
        <row r="10">
          <cell r="D10">
            <v>1500</v>
          </cell>
        </row>
      </sheetData>
      <sheetData sheetId="2395">
        <row r="10">
          <cell r="D10">
            <v>1500</v>
          </cell>
        </row>
      </sheetData>
      <sheetData sheetId="2396">
        <row r="10">
          <cell r="D10">
            <v>1500</v>
          </cell>
        </row>
      </sheetData>
      <sheetData sheetId="2397">
        <row r="10">
          <cell r="D10">
            <v>1500</v>
          </cell>
        </row>
      </sheetData>
      <sheetData sheetId="2398">
        <row r="10">
          <cell r="D10">
            <v>1500</v>
          </cell>
        </row>
      </sheetData>
      <sheetData sheetId="2399">
        <row r="10">
          <cell r="D10">
            <v>1500</v>
          </cell>
        </row>
      </sheetData>
      <sheetData sheetId="2400">
        <row r="10">
          <cell r="D10">
            <v>1500</v>
          </cell>
        </row>
      </sheetData>
      <sheetData sheetId="2401">
        <row r="10">
          <cell r="D10">
            <v>1500</v>
          </cell>
        </row>
      </sheetData>
      <sheetData sheetId="2402">
        <row r="10">
          <cell r="D10">
            <v>1500</v>
          </cell>
        </row>
      </sheetData>
      <sheetData sheetId="2403">
        <row r="10">
          <cell r="D10">
            <v>1500</v>
          </cell>
        </row>
      </sheetData>
      <sheetData sheetId="2404">
        <row r="10">
          <cell r="D10">
            <v>1500</v>
          </cell>
        </row>
      </sheetData>
      <sheetData sheetId="2405">
        <row r="10">
          <cell r="D10">
            <v>1500</v>
          </cell>
        </row>
      </sheetData>
      <sheetData sheetId="2406">
        <row r="10">
          <cell r="D10">
            <v>1500</v>
          </cell>
        </row>
      </sheetData>
      <sheetData sheetId="2407">
        <row r="10">
          <cell r="D10">
            <v>1500</v>
          </cell>
        </row>
      </sheetData>
      <sheetData sheetId="2408"/>
      <sheetData sheetId="2409">
        <row r="10">
          <cell r="D10">
            <v>1500</v>
          </cell>
        </row>
      </sheetData>
      <sheetData sheetId="2410">
        <row r="10">
          <cell r="D10">
            <v>1500</v>
          </cell>
        </row>
      </sheetData>
      <sheetData sheetId="2411">
        <row r="10">
          <cell r="D10">
            <v>1500</v>
          </cell>
        </row>
      </sheetData>
      <sheetData sheetId="2412">
        <row r="10">
          <cell r="D10">
            <v>1500</v>
          </cell>
        </row>
      </sheetData>
      <sheetData sheetId="2413">
        <row r="10">
          <cell r="D10">
            <v>1500</v>
          </cell>
        </row>
      </sheetData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>
        <row r="10">
          <cell r="D10">
            <v>1500</v>
          </cell>
        </row>
      </sheetData>
      <sheetData sheetId="2440"/>
      <sheetData sheetId="2441"/>
      <sheetData sheetId="2442"/>
      <sheetData sheetId="2443"/>
      <sheetData sheetId="2444"/>
      <sheetData sheetId="2445">
        <row r="10">
          <cell r="D10">
            <v>1500</v>
          </cell>
        </row>
      </sheetData>
      <sheetData sheetId="2446">
        <row r="10">
          <cell r="D10">
            <v>1500</v>
          </cell>
        </row>
      </sheetData>
      <sheetData sheetId="2447">
        <row r="10">
          <cell r="D10">
            <v>1500</v>
          </cell>
        </row>
      </sheetData>
      <sheetData sheetId="2448">
        <row r="10">
          <cell r="D10">
            <v>1500</v>
          </cell>
        </row>
      </sheetData>
      <sheetData sheetId="2449">
        <row r="10">
          <cell r="D10">
            <v>1500</v>
          </cell>
        </row>
      </sheetData>
      <sheetData sheetId="2450">
        <row r="10">
          <cell r="D10">
            <v>1500</v>
          </cell>
        </row>
      </sheetData>
      <sheetData sheetId="2451">
        <row r="10">
          <cell r="D10">
            <v>1500</v>
          </cell>
        </row>
      </sheetData>
      <sheetData sheetId="2452">
        <row r="10">
          <cell r="D10">
            <v>1500</v>
          </cell>
        </row>
      </sheetData>
      <sheetData sheetId="2453">
        <row r="10">
          <cell r="D10">
            <v>1500</v>
          </cell>
        </row>
      </sheetData>
      <sheetData sheetId="2454">
        <row r="10">
          <cell r="D10">
            <v>1500</v>
          </cell>
        </row>
      </sheetData>
      <sheetData sheetId="2455"/>
      <sheetData sheetId="2456"/>
      <sheetData sheetId="2457"/>
      <sheetData sheetId="2458"/>
      <sheetData sheetId="2459"/>
      <sheetData sheetId="2460"/>
      <sheetData sheetId="2461">
        <row r="10">
          <cell r="D10">
            <v>1500</v>
          </cell>
        </row>
      </sheetData>
      <sheetData sheetId="2462"/>
      <sheetData sheetId="2463"/>
      <sheetData sheetId="2464"/>
      <sheetData sheetId="2465"/>
      <sheetData sheetId="2466"/>
      <sheetData sheetId="2467">
        <row r="10">
          <cell r="D10">
            <v>1500</v>
          </cell>
        </row>
      </sheetData>
      <sheetData sheetId="2468">
        <row r="10">
          <cell r="D10">
            <v>1500</v>
          </cell>
        </row>
      </sheetData>
      <sheetData sheetId="2469">
        <row r="10">
          <cell r="D10">
            <v>1500</v>
          </cell>
        </row>
      </sheetData>
      <sheetData sheetId="2470">
        <row r="10">
          <cell r="D10">
            <v>1500</v>
          </cell>
        </row>
      </sheetData>
      <sheetData sheetId="2471">
        <row r="10">
          <cell r="D10">
            <v>1500</v>
          </cell>
        </row>
      </sheetData>
      <sheetData sheetId="2472">
        <row r="10">
          <cell r="D10">
            <v>1500</v>
          </cell>
        </row>
      </sheetData>
      <sheetData sheetId="2473">
        <row r="10">
          <cell r="D10">
            <v>1500</v>
          </cell>
        </row>
      </sheetData>
      <sheetData sheetId="2474">
        <row r="10">
          <cell r="D10">
            <v>1500</v>
          </cell>
        </row>
      </sheetData>
      <sheetData sheetId="2475">
        <row r="10">
          <cell r="D10">
            <v>1500</v>
          </cell>
        </row>
      </sheetData>
      <sheetData sheetId="2476">
        <row r="10">
          <cell r="D10">
            <v>1500</v>
          </cell>
        </row>
      </sheetData>
      <sheetData sheetId="2477">
        <row r="10">
          <cell r="D10">
            <v>1500</v>
          </cell>
        </row>
      </sheetData>
      <sheetData sheetId="2478">
        <row r="10">
          <cell r="D10">
            <v>1500</v>
          </cell>
        </row>
      </sheetData>
      <sheetData sheetId="2479">
        <row r="10">
          <cell r="D10">
            <v>1500</v>
          </cell>
        </row>
      </sheetData>
      <sheetData sheetId="2480">
        <row r="10">
          <cell r="D10">
            <v>1500</v>
          </cell>
        </row>
      </sheetData>
      <sheetData sheetId="2481" refreshError="1"/>
      <sheetData sheetId="2482">
        <row r="10">
          <cell r="D10">
            <v>1500</v>
          </cell>
        </row>
      </sheetData>
      <sheetData sheetId="2483">
        <row r="10">
          <cell r="D10">
            <v>1500</v>
          </cell>
        </row>
      </sheetData>
      <sheetData sheetId="2484">
        <row r="10">
          <cell r="D10">
            <v>1500</v>
          </cell>
        </row>
      </sheetData>
      <sheetData sheetId="2485">
        <row r="10">
          <cell r="D10">
            <v>1500</v>
          </cell>
        </row>
      </sheetData>
      <sheetData sheetId="2486">
        <row r="10">
          <cell r="D10">
            <v>1500</v>
          </cell>
        </row>
      </sheetData>
      <sheetData sheetId="2487">
        <row r="10">
          <cell r="D10">
            <v>1500</v>
          </cell>
        </row>
      </sheetData>
      <sheetData sheetId="2488">
        <row r="10">
          <cell r="D10">
            <v>1500</v>
          </cell>
        </row>
      </sheetData>
      <sheetData sheetId="2489">
        <row r="10">
          <cell r="D10">
            <v>1500</v>
          </cell>
        </row>
      </sheetData>
      <sheetData sheetId="2490">
        <row r="10">
          <cell r="D10">
            <v>1500</v>
          </cell>
        </row>
      </sheetData>
      <sheetData sheetId="2491">
        <row r="10">
          <cell r="D10">
            <v>1500</v>
          </cell>
        </row>
      </sheetData>
      <sheetData sheetId="2492">
        <row r="10">
          <cell r="D10">
            <v>1500</v>
          </cell>
        </row>
      </sheetData>
      <sheetData sheetId="2493">
        <row r="10">
          <cell r="D10">
            <v>1500</v>
          </cell>
        </row>
      </sheetData>
      <sheetData sheetId="2494">
        <row r="10">
          <cell r="D10">
            <v>1500</v>
          </cell>
        </row>
      </sheetData>
      <sheetData sheetId="2495" refreshError="1"/>
      <sheetData sheetId="2496">
        <row r="10">
          <cell r="D10">
            <v>1500</v>
          </cell>
        </row>
      </sheetData>
      <sheetData sheetId="2497">
        <row r="10">
          <cell r="D10">
            <v>1500</v>
          </cell>
        </row>
      </sheetData>
      <sheetData sheetId="2498">
        <row r="10">
          <cell r="D10">
            <v>1500</v>
          </cell>
        </row>
      </sheetData>
      <sheetData sheetId="2499">
        <row r="10">
          <cell r="D10">
            <v>1500</v>
          </cell>
        </row>
      </sheetData>
      <sheetData sheetId="2500">
        <row r="10">
          <cell r="D10">
            <v>1500</v>
          </cell>
        </row>
      </sheetData>
      <sheetData sheetId="2501">
        <row r="10">
          <cell r="D10">
            <v>1500</v>
          </cell>
        </row>
      </sheetData>
      <sheetData sheetId="2502">
        <row r="10">
          <cell r="D10">
            <v>1500</v>
          </cell>
        </row>
      </sheetData>
      <sheetData sheetId="2503">
        <row r="10">
          <cell r="D10">
            <v>1500</v>
          </cell>
        </row>
      </sheetData>
      <sheetData sheetId="2504">
        <row r="10">
          <cell r="D10">
            <v>1500</v>
          </cell>
        </row>
      </sheetData>
      <sheetData sheetId="2505">
        <row r="10">
          <cell r="D10">
            <v>1500</v>
          </cell>
        </row>
      </sheetData>
      <sheetData sheetId="2506">
        <row r="10">
          <cell r="D10">
            <v>1500</v>
          </cell>
        </row>
      </sheetData>
      <sheetData sheetId="2507" refreshError="1"/>
      <sheetData sheetId="2508" refreshError="1"/>
      <sheetData sheetId="2509" refreshError="1"/>
      <sheetData sheetId="2510"/>
      <sheetData sheetId="251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>
        <row r="10">
          <cell r="D10">
            <v>1500</v>
          </cell>
        </row>
      </sheetData>
      <sheetData sheetId="2522">
        <row r="10">
          <cell r="D10">
            <v>1500</v>
          </cell>
        </row>
      </sheetData>
      <sheetData sheetId="2523"/>
      <sheetData sheetId="2524">
        <row r="10">
          <cell r="D10">
            <v>1500</v>
          </cell>
        </row>
      </sheetData>
      <sheetData sheetId="2525">
        <row r="10">
          <cell r="D10">
            <v>1500</v>
          </cell>
        </row>
      </sheetData>
      <sheetData sheetId="2526">
        <row r="10">
          <cell r="D10">
            <v>1500</v>
          </cell>
        </row>
      </sheetData>
      <sheetData sheetId="2527">
        <row r="10">
          <cell r="D10">
            <v>1500</v>
          </cell>
        </row>
      </sheetData>
      <sheetData sheetId="2528">
        <row r="10">
          <cell r="D10">
            <v>1500</v>
          </cell>
        </row>
      </sheetData>
      <sheetData sheetId="2529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>
        <row r="10">
          <cell r="D10">
            <v>1500</v>
          </cell>
        </row>
      </sheetData>
      <sheetData sheetId="2556"/>
      <sheetData sheetId="2557">
        <row r="10">
          <cell r="D10">
            <v>1500</v>
          </cell>
        </row>
      </sheetData>
      <sheetData sheetId="2558"/>
      <sheetData sheetId="2559"/>
      <sheetData sheetId="2560"/>
      <sheetData sheetId="2561"/>
      <sheetData sheetId="2562"/>
      <sheetData sheetId="2563"/>
      <sheetData sheetId="2564" refreshError="1"/>
      <sheetData sheetId="2565"/>
      <sheetData sheetId="2566"/>
      <sheetData sheetId="2567"/>
      <sheetData sheetId="2568"/>
      <sheetData sheetId="2569"/>
      <sheetData sheetId="2570"/>
      <sheetData sheetId="2571"/>
      <sheetData sheetId="2572">
        <row r="10">
          <cell r="D10">
            <v>1500</v>
          </cell>
        </row>
      </sheetData>
      <sheetData sheetId="2573">
        <row r="10">
          <cell r="D10">
            <v>1500</v>
          </cell>
        </row>
      </sheetData>
      <sheetData sheetId="2574">
        <row r="10">
          <cell r="D10">
            <v>1500</v>
          </cell>
        </row>
      </sheetData>
      <sheetData sheetId="2575">
        <row r="10">
          <cell r="D10">
            <v>1500</v>
          </cell>
        </row>
      </sheetData>
      <sheetData sheetId="2576">
        <row r="10">
          <cell r="D10">
            <v>1500</v>
          </cell>
        </row>
      </sheetData>
      <sheetData sheetId="2577"/>
      <sheetData sheetId="2578"/>
      <sheetData sheetId="2579">
        <row r="10">
          <cell r="D10">
            <v>1500</v>
          </cell>
        </row>
      </sheetData>
      <sheetData sheetId="2580">
        <row r="10">
          <cell r="D10">
            <v>1500</v>
          </cell>
        </row>
      </sheetData>
      <sheetData sheetId="2581">
        <row r="10">
          <cell r="D10">
            <v>1500</v>
          </cell>
        </row>
      </sheetData>
      <sheetData sheetId="2582">
        <row r="10">
          <cell r="D10">
            <v>1500</v>
          </cell>
        </row>
      </sheetData>
      <sheetData sheetId="2583">
        <row r="10">
          <cell r="D10">
            <v>1500</v>
          </cell>
        </row>
      </sheetData>
      <sheetData sheetId="2584"/>
      <sheetData sheetId="2585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/>
      <sheetData sheetId="2600">
        <row r="1">
          <cell r="D1">
            <v>0</v>
          </cell>
        </row>
      </sheetData>
      <sheetData sheetId="2601">
        <row r="1">
          <cell r="D1">
            <v>0</v>
          </cell>
        </row>
      </sheetData>
      <sheetData sheetId="2602">
        <row r="1">
          <cell r="D1">
            <v>0</v>
          </cell>
        </row>
      </sheetData>
      <sheetData sheetId="2603">
        <row r="1">
          <cell r="D1">
            <v>0</v>
          </cell>
        </row>
      </sheetData>
      <sheetData sheetId="2604">
        <row r="1">
          <cell r="D1">
            <v>0</v>
          </cell>
        </row>
      </sheetData>
      <sheetData sheetId="2605">
        <row r="1">
          <cell r="D1">
            <v>0</v>
          </cell>
        </row>
      </sheetData>
      <sheetData sheetId="2606">
        <row r="1">
          <cell r="D1">
            <v>0</v>
          </cell>
        </row>
      </sheetData>
      <sheetData sheetId="2607">
        <row r="1">
          <cell r="D1">
            <v>0</v>
          </cell>
        </row>
      </sheetData>
      <sheetData sheetId="2608">
        <row r="1">
          <cell r="D1">
            <v>0</v>
          </cell>
        </row>
      </sheetData>
      <sheetData sheetId="2609">
        <row r="1">
          <cell r="D1">
            <v>0</v>
          </cell>
        </row>
      </sheetData>
      <sheetData sheetId="2610">
        <row r="1">
          <cell r="D1">
            <v>0</v>
          </cell>
        </row>
      </sheetData>
      <sheetData sheetId="2611">
        <row r="1">
          <cell r="D1">
            <v>0</v>
          </cell>
        </row>
      </sheetData>
      <sheetData sheetId="2612">
        <row r="1">
          <cell r="D1">
            <v>0</v>
          </cell>
        </row>
      </sheetData>
      <sheetData sheetId="2613">
        <row r="1">
          <cell r="D1">
            <v>0</v>
          </cell>
        </row>
      </sheetData>
      <sheetData sheetId="2614">
        <row r="1">
          <cell r="D1">
            <v>0</v>
          </cell>
        </row>
      </sheetData>
      <sheetData sheetId="2615">
        <row r="1">
          <cell r="D1">
            <v>0</v>
          </cell>
        </row>
      </sheetData>
      <sheetData sheetId="2616">
        <row r="1">
          <cell r="D1">
            <v>0</v>
          </cell>
        </row>
      </sheetData>
      <sheetData sheetId="2617">
        <row r="1">
          <cell r="D1">
            <v>0</v>
          </cell>
        </row>
      </sheetData>
      <sheetData sheetId="2618">
        <row r="1">
          <cell r="D1">
            <v>0</v>
          </cell>
        </row>
      </sheetData>
      <sheetData sheetId="2619">
        <row r="1">
          <cell r="D1">
            <v>0</v>
          </cell>
        </row>
      </sheetData>
      <sheetData sheetId="2620">
        <row r="1">
          <cell r="D1">
            <v>0</v>
          </cell>
        </row>
      </sheetData>
      <sheetData sheetId="2621">
        <row r="1">
          <cell r="D1">
            <v>0</v>
          </cell>
        </row>
      </sheetData>
      <sheetData sheetId="2622">
        <row r="1">
          <cell r="D1">
            <v>0</v>
          </cell>
        </row>
      </sheetData>
      <sheetData sheetId="2623">
        <row r="1">
          <cell r="D1">
            <v>0</v>
          </cell>
        </row>
      </sheetData>
      <sheetData sheetId="2624">
        <row r="1">
          <cell r="D1">
            <v>0</v>
          </cell>
        </row>
      </sheetData>
      <sheetData sheetId="2625">
        <row r="1">
          <cell r="D1">
            <v>0</v>
          </cell>
        </row>
      </sheetData>
      <sheetData sheetId="2626">
        <row r="1">
          <cell r="D1">
            <v>0</v>
          </cell>
        </row>
      </sheetData>
      <sheetData sheetId="2627">
        <row r="1">
          <cell r="D1">
            <v>0</v>
          </cell>
        </row>
      </sheetData>
      <sheetData sheetId="2628">
        <row r="1">
          <cell r="D1">
            <v>0</v>
          </cell>
        </row>
      </sheetData>
      <sheetData sheetId="2629">
        <row r="1">
          <cell r="D1">
            <v>0</v>
          </cell>
        </row>
      </sheetData>
      <sheetData sheetId="2630">
        <row r="1">
          <cell r="D1">
            <v>0</v>
          </cell>
        </row>
      </sheetData>
      <sheetData sheetId="2631">
        <row r="1">
          <cell r="D1">
            <v>0</v>
          </cell>
        </row>
      </sheetData>
      <sheetData sheetId="2632">
        <row r="1">
          <cell r="D1">
            <v>0</v>
          </cell>
        </row>
      </sheetData>
      <sheetData sheetId="2633">
        <row r="1">
          <cell r="D1">
            <v>0</v>
          </cell>
        </row>
      </sheetData>
      <sheetData sheetId="2634">
        <row r="1">
          <cell r="D1">
            <v>0</v>
          </cell>
        </row>
      </sheetData>
      <sheetData sheetId="2635">
        <row r="1">
          <cell r="D1">
            <v>0</v>
          </cell>
        </row>
      </sheetData>
      <sheetData sheetId="2636"/>
      <sheetData sheetId="2637">
        <row r="10">
          <cell r="D10">
            <v>1500</v>
          </cell>
        </row>
      </sheetData>
      <sheetData sheetId="2638">
        <row r="1">
          <cell r="D1">
            <v>0</v>
          </cell>
        </row>
      </sheetData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/>
      <sheetData sheetId="2662"/>
      <sheetData sheetId="2663"/>
      <sheetData sheetId="2664"/>
      <sheetData sheetId="2665"/>
      <sheetData sheetId="2666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>
        <row r="10">
          <cell r="D10">
            <v>1500</v>
          </cell>
        </row>
      </sheetData>
      <sheetData sheetId="2746"/>
      <sheetData sheetId="2747">
        <row r="10">
          <cell r="D10">
            <v>1500</v>
          </cell>
        </row>
      </sheetData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>
        <row r="10">
          <cell r="D10">
            <v>1500</v>
          </cell>
        </row>
      </sheetData>
      <sheetData sheetId="2801">
        <row r="10">
          <cell r="D10">
            <v>1500</v>
          </cell>
        </row>
      </sheetData>
      <sheetData sheetId="2802">
        <row r="10">
          <cell r="D10">
            <v>1500</v>
          </cell>
        </row>
      </sheetData>
      <sheetData sheetId="2803">
        <row r="10">
          <cell r="D10">
            <v>1500</v>
          </cell>
        </row>
      </sheetData>
      <sheetData sheetId="2804">
        <row r="10">
          <cell r="D10">
            <v>1500</v>
          </cell>
        </row>
      </sheetData>
      <sheetData sheetId="2805">
        <row r="10">
          <cell r="D10">
            <v>1500</v>
          </cell>
        </row>
      </sheetData>
      <sheetData sheetId="2806">
        <row r="10">
          <cell r="D10">
            <v>1500</v>
          </cell>
        </row>
      </sheetData>
      <sheetData sheetId="2807">
        <row r="10">
          <cell r="D10">
            <v>1500</v>
          </cell>
        </row>
      </sheetData>
      <sheetData sheetId="2808">
        <row r="10">
          <cell r="D10">
            <v>1500</v>
          </cell>
        </row>
      </sheetData>
      <sheetData sheetId="2809">
        <row r="10">
          <cell r="D10">
            <v>1500</v>
          </cell>
        </row>
      </sheetData>
      <sheetData sheetId="2810">
        <row r="10">
          <cell r="D10">
            <v>1500</v>
          </cell>
        </row>
      </sheetData>
      <sheetData sheetId="2811">
        <row r="10">
          <cell r="D10">
            <v>1500</v>
          </cell>
        </row>
      </sheetData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>
        <row r="10">
          <cell r="D10">
            <v>1500</v>
          </cell>
        </row>
      </sheetData>
      <sheetData sheetId="2862">
        <row r="10">
          <cell r="D10">
            <v>1500</v>
          </cell>
        </row>
      </sheetData>
      <sheetData sheetId="2863"/>
      <sheetData sheetId="2864">
        <row r="10">
          <cell r="D10">
            <v>1500</v>
          </cell>
        </row>
      </sheetData>
      <sheetData sheetId="2865"/>
      <sheetData sheetId="2866">
        <row r="10">
          <cell r="D10">
            <v>1500</v>
          </cell>
        </row>
      </sheetData>
      <sheetData sheetId="2867">
        <row r="10">
          <cell r="D10">
            <v>1500</v>
          </cell>
        </row>
      </sheetData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>
        <row r="10">
          <cell r="D10">
            <v>1500</v>
          </cell>
        </row>
      </sheetData>
      <sheetData sheetId="2913"/>
      <sheetData sheetId="2914"/>
      <sheetData sheetId="2915">
        <row r="10">
          <cell r="D10">
            <v>1500</v>
          </cell>
        </row>
      </sheetData>
      <sheetData sheetId="2916"/>
      <sheetData sheetId="2917"/>
      <sheetData sheetId="2918"/>
      <sheetData sheetId="2919"/>
      <sheetData sheetId="2920"/>
      <sheetData sheetId="2921">
        <row r="10">
          <cell r="D10">
            <v>1500</v>
          </cell>
        </row>
      </sheetData>
      <sheetData sheetId="2922"/>
      <sheetData sheetId="2923"/>
      <sheetData sheetId="2924">
        <row r="10">
          <cell r="D10">
            <v>1500</v>
          </cell>
        </row>
      </sheetData>
      <sheetData sheetId="2925"/>
      <sheetData sheetId="2926"/>
      <sheetData sheetId="2927">
        <row r="10">
          <cell r="D10">
            <v>1500</v>
          </cell>
        </row>
      </sheetData>
      <sheetData sheetId="2928">
        <row r="10">
          <cell r="D10">
            <v>1500</v>
          </cell>
        </row>
      </sheetData>
      <sheetData sheetId="2929"/>
      <sheetData sheetId="2930">
        <row r="10">
          <cell r="D10">
            <v>1500</v>
          </cell>
        </row>
      </sheetData>
      <sheetData sheetId="2931">
        <row r="10">
          <cell r="D10">
            <v>1500</v>
          </cell>
        </row>
      </sheetData>
      <sheetData sheetId="2932"/>
      <sheetData sheetId="2933">
        <row r="10">
          <cell r="D10">
            <v>1500</v>
          </cell>
        </row>
      </sheetData>
      <sheetData sheetId="2934">
        <row r="10">
          <cell r="D10">
            <v>1500</v>
          </cell>
        </row>
      </sheetData>
      <sheetData sheetId="2935"/>
      <sheetData sheetId="2936">
        <row r="10">
          <cell r="D10">
            <v>1500</v>
          </cell>
        </row>
      </sheetData>
      <sheetData sheetId="2937">
        <row r="10">
          <cell r="D10">
            <v>1500</v>
          </cell>
        </row>
      </sheetData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>
        <row r="10">
          <cell r="D10">
            <v>1500</v>
          </cell>
        </row>
      </sheetData>
      <sheetData sheetId="2993"/>
      <sheetData sheetId="2994"/>
      <sheetData sheetId="2995">
        <row r="10">
          <cell r="D10">
            <v>1500</v>
          </cell>
        </row>
      </sheetData>
      <sheetData sheetId="2996"/>
      <sheetData sheetId="2997"/>
      <sheetData sheetId="2998">
        <row r="10">
          <cell r="D10">
            <v>1500</v>
          </cell>
        </row>
      </sheetData>
      <sheetData sheetId="2999"/>
      <sheetData sheetId="3000"/>
      <sheetData sheetId="3001">
        <row r="10">
          <cell r="D10">
            <v>1500</v>
          </cell>
        </row>
      </sheetData>
      <sheetData sheetId="3002"/>
      <sheetData sheetId="3003"/>
      <sheetData sheetId="3004">
        <row r="10">
          <cell r="D10">
            <v>1500</v>
          </cell>
        </row>
      </sheetData>
      <sheetData sheetId="3005"/>
      <sheetData sheetId="3006"/>
      <sheetData sheetId="3007">
        <row r="10">
          <cell r="D10">
            <v>1500</v>
          </cell>
        </row>
      </sheetData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/>
      <sheetData sheetId="3189" refreshError="1"/>
      <sheetData sheetId="3190">
        <row r="1">
          <cell r="D1">
            <v>0</v>
          </cell>
        </row>
      </sheetData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 refreshError="1"/>
      <sheetData sheetId="3202" refreshError="1"/>
      <sheetData sheetId="3203" refreshError="1"/>
      <sheetData sheetId="3204" refreshError="1"/>
      <sheetData sheetId="3205" refreshError="1"/>
      <sheetData sheetId="3206" refreshError="1"/>
      <sheetData sheetId="3207" refreshError="1"/>
      <sheetData sheetId="3208" refreshError="1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/>
      <sheetData sheetId="3219" refreshError="1"/>
      <sheetData sheetId="3220" refreshError="1"/>
      <sheetData sheetId="3221" refreshError="1"/>
      <sheetData sheetId="3222">
        <row r="1">
          <cell r="D1">
            <v>0</v>
          </cell>
        </row>
      </sheetData>
      <sheetData sheetId="3223" refreshError="1"/>
      <sheetData sheetId="3224" refreshError="1"/>
      <sheetData sheetId="3225" refreshError="1"/>
      <sheetData sheetId="3226" refreshError="1"/>
      <sheetData sheetId="3227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 refreshError="1"/>
      <sheetData sheetId="3262" refreshError="1"/>
      <sheetData sheetId="3263" refreshError="1"/>
      <sheetData sheetId="3264" refreshError="1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>
        <row r="1">
          <cell r="D1">
            <v>0</v>
          </cell>
        </row>
      </sheetData>
      <sheetData sheetId="3276">
        <row r="1">
          <cell r="D1">
            <v>0</v>
          </cell>
        </row>
      </sheetData>
      <sheetData sheetId="3277">
        <row r="1">
          <cell r="D1">
            <v>0</v>
          </cell>
        </row>
      </sheetData>
      <sheetData sheetId="3278">
        <row r="1">
          <cell r="D1">
            <v>0</v>
          </cell>
        </row>
      </sheetData>
      <sheetData sheetId="3279">
        <row r="1">
          <cell r="D1">
            <v>0</v>
          </cell>
        </row>
      </sheetData>
      <sheetData sheetId="3280">
        <row r="1">
          <cell r="D1">
            <v>0</v>
          </cell>
        </row>
      </sheetData>
      <sheetData sheetId="3281">
        <row r="1">
          <cell r="D1">
            <v>0</v>
          </cell>
        </row>
      </sheetData>
      <sheetData sheetId="3282">
        <row r="1">
          <cell r="D1">
            <v>0</v>
          </cell>
        </row>
      </sheetData>
      <sheetData sheetId="3283">
        <row r="1">
          <cell r="D1">
            <v>0</v>
          </cell>
        </row>
      </sheetData>
      <sheetData sheetId="3284">
        <row r="1">
          <cell r="D1">
            <v>0</v>
          </cell>
        </row>
      </sheetData>
      <sheetData sheetId="3285">
        <row r="1">
          <cell r="D1">
            <v>0</v>
          </cell>
        </row>
      </sheetData>
      <sheetData sheetId="3286">
        <row r="1">
          <cell r="D1">
            <v>0</v>
          </cell>
        </row>
      </sheetData>
      <sheetData sheetId="3287">
        <row r="1">
          <cell r="D1">
            <v>0</v>
          </cell>
        </row>
      </sheetData>
      <sheetData sheetId="3288">
        <row r="1">
          <cell r="D1">
            <v>0</v>
          </cell>
        </row>
      </sheetData>
      <sheetData sheetId="3289">
        <row r="1">
          <cell r="D1">
            <v>0</v>
          </cell>
        </row>
      </sheetData>
      <sheetData sheetId="3290">
        <row r="1">
          <cell r="D1">
            <v>0</v>
          </cell>
        </row>
      </sheetData>
      <sheetData sheetId="3291">
        <row r="1">
          <cell r="D1">
            <v>0</v>
          </cell>
        </row>
      </sheetData>
      <sheetData sheetId="3292">
        <row r="1">
          <cell r="D1">
            <v>0</v>
          </cell>
        </row>
      </sheetData>
      <sheetData sheetId="3293">
        <row r="1">
          <cell r="D1">
            <v>0</v>
          </cell>
        </row>
      </sheetData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 refreshError="1"/>
      <sheetData sheetId="3311">
        <row r="1">
          <cell r="D1">
            <v>0</v>
          </cell>
        </row>
      </sheetData>
      <sheetData sheetId="3312">
        <row r="1">
          <cell r="D1">
            <v>0</v>
          </cell>
        </row>
      </sheetData>
      <sheetData sheetId="3313">
        <row r="1">
          <cell r="D1">
            <v>0</v>
          </cell>
        </row>
      </sheetData>
      <sheetData sheetId="3314">
        <row r="1">
          <cell r="D1">
            <v>0</v>
          </cell>
        </row>
      </sheetData>
      <sheetData sheetId="3315">
        <row r="1">
          <cell r="D1">
            <v>0</v>
          </cell>
        </row>
      </sheetData>
      <sheetData sheetId="3316">
        <row r="1">
          <cell r="D1">
            <v>0</v>
          </cell>
        </row>
      </sheetData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>
        <row r="10">
          <cell r="D10">
            <v>1500</v>
          </cell>
        </row>
      </sheetData>
      <sheetData sheetId="3414">
        <row r="10">
          <cell r="D10">
            <v>1500</v>
          </cell>
        </row>
      </sheetData>
      <sheetData sheetId="3415">
        <row r="10">
          <cell r="D10">
            <v>1500</v>
          </cell>
        </row>
      </sheetData>
      <sheetData sheetId="3416">
        <row r="10">
          <cell r="D10">
            <v>1500</v>
          </cell>
        </row>
      </sheetData>
      <sheetData sheetId="3417">
        <row r="10">
          <cell r="D10">
            <v>1500</v>
          </cell>
        </row>
      </sheetData>
      <sheetData sheetId="3418">
        <row r="10">
          <cell r="D10">
            <v>1500</v>
          </cell>
        </row>
      </sheetData>
      <sheetData sheetId="3419">
        <row r="10">
          <cell r="D10">
            <v>1500</v>
          </cell>
        </row>
      </sheetData>
      <sheetData sheetId="3420" refreshError="1"/>
      <sheetData sheetId="3421" refreshError="1"/>
      <sheetData sheetId="3422" refreshError="1"/>
      <sheetData sheetId="3423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>
        <row r="10">
          <cell r="D10">
            <v>1500</v>
          </cell>
        </row>
      </sheetData>
      <sheetData sheetId="3433" refreshError="1"/>
      <sheetData sheetId="3434" refreshError="1"/>
      <sheetData sheetId="3435" refreshError="1"/>
      <sheetData sheetId="3436" refreshError="1"/>
      <sheetData sheetId="3437">
        <row r="10">
          <cell r="D10">
            <v>1500</v>
          </cell>
        </row>
      </sheetData>
      <sheetData sheetId="3438">
        <row r="10">
          <cell r="D10">
            <v>1500</v>
          </cell>
        </row>
      </sheetData>
      <sheetData sheetId="3439">
        <row r="10">
          <cell r="D10">
            <v>1500</v>
          </cell>
        </row>
      </sheetData>
      <sheetData sheetId="3440">
        <row r="10">
          <cell r="D10">
            <v>1500</v>
          </cell>
        </row>
      </sheetData>
      <sheetData sheetId="3441">
        <row r="10">
          <cell r="D10">
            <v>1500</v>
          </cell>
        </row>
      </sheetData>
      <sheetData sheetId="3442">
        <row r="10">
          <cell r="D10">
            <v>1500</v>
          </cell>
        </row>
      </sheetData>
      <sheetData sheetId="3443"/>
      <sheetData sheetId="3444"/>
      <sheetData sheetId="3445">
        <row r="10">
          <cell r="D10">
            <v>1500</v>
          </cell>
        </row>
      </sheetData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>
        <row r="10">
          <cell r="D10">
            <v>1500</v>
          </cell>
        </row>
      </sheetData>
      <sheetData sheetId="3460">
        <row r="10">
          <cell r="D10">
            <v>1500</v>
          </cell>
        </row>
      </sheetData>
      <sheetData sheetId="3461">
        <row r="10">
          <cell r="D10">
            <v>1500</v>
          </cell>
        </row>
      </sheetData>
      <sheetData sheetId="3462">
        <row r="10">
          <cell r="D10">
            <v>1500</v>
          </cell>
        </row>
      </sheetData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>
        <row r="10">
          <cell r="D10">
            <v>1500</v>
          </cell>
        </row>
      </sheetData>
      <sheetData sheetId="3477">
        <row r="10">
          <cell r="D10">
            <v>1500</v>
          </cell>
        </row>
      </sheetData>
      <sheetData sheetId="3478">
        <row r="10">
          <cell r="D10">
            <v>1500</v>
          </cell>
        </row>
      </sheetData>
      <sheetData sheetId="3479"/>
      <sheetData sheetId="3480">
        <row r="10">
          <cell r="D10">
            <v>1500</v>
          </cell>
        </row>
      </sheetData>
      <sheetData sheetId="3481"/>
      <sheetData sheetId="3482"/>
      <sheetData sheetId="3483"/>
      <sheetData sheetId="3484"/>
      <sheetData sheetId="3485"/>
      <sheetData sheetId="3486"/>
      <sheetData sheetId="3487" refreshError="1"/>
      <sheetData sheetId="3488"/>
      <sheetData sheetId="3489">
        <row r="10">
          <cell r="D10">
            <v>1500</v>
          </cell>
        </row>
      </sheetData>
      <sheetData sheetId="3490">
        <row r="10">
          <cell r="D10">
            <v>1500</v>
          </cell>
        </row>
      </sheetData>
      <sheetData sheetId="3491">
        <row r="10">
          <cell r="D10">
            <v>1500</v>
          </cell>
        </row>
      </sheetData>
      <sheetData sheetId="3492">
        <row r="10">
          <cell r="D10">
            <v>1500</v>
          </cell>
        </row>
      </sheetData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>
        <row r="10">
          <cell r="D10">
            <v>1500</v>
          </cell>
        </row>
      </sheetData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 refreshError="1"/>
      <sheetData sheetId="3567" refreshError="1"/>
      <sheetData sheetId="3568"/>
      <sheetData sheetId="3569"/>
      <sheetData sheetId="3570"/>
      <sheetData sheetId="3571"/>
      <sheetData sheetId="3572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/>
      <sheetData sheetId="3581"/>
      <sheetData sheetId="3582"/>
      <sheetData sheetId="3583"/>
      <sheetData sheetId="3584"/>
      <sheetData sheetId="3585"/>
      <sheetData sheetId="3586" refreshError="1"/>
      <sheetData sheetId="3587" refreshError="1"/>
      <sheetData sheetId="358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bmitCal"/>
      <sheetName val="#REF"/>
      <sheetName val="Cash2"/>
      <sheetName val="Z"/>
      <sheetName val="HQ-TO"/>
      <sheetName val="Raw Data"/>
      <sheetName val="C1ㅇ"/>
      <sheetName val="Day work"/>
      <sheetName val="BOQ"/>
      <sheetName val="Notes"/>
      <sheetName val="Register"/>
      <sheetName val="#3E1_GCR"/>
      <sheetName val="price sch rev0"/>
      <sheetName val="Details and Earnings Charts"/>
      <sheetName val="일위대가"/>
      <sheetName val="MixBed"/>
      <sheetName val="CondPol"/>
      <sheetName val="Detail Page"/>
      <sheetName val="Basement Extract"/>
      <sheetName val="SAD"/>
      <sheetName val="SA Plen."/>
      <sheetName val="Retu. Duct"/>
      <sheetName val="RA Plen."/>
      <sheetName val="T. Ex. Duct"/>
      <sheetName val="Details"/>
      <sheetName val="Option"/>
      <sheetName val="P1 A15 &amp; A13 N Prelims Flysheet"/>
      <sheetName val="CPA7-31"/>
      <sheetName val="0200 Siteworks"/>
      <sheetName val="price sch rev0.xls"/>
      <sheetName val="노원열병합  건축공사기성내역서"/>
      <sheetName val="Raw_Data"/>
      <sheetName val="FORM7"/>
      <sheetName val="Testing"/>
      <sheetName val="FitOutConfCentre"/>
      <sheetName val="Revised_2_fc4a"/>
      <sheetName val="INPUT BUDGET AED"/>
      <sheetName val="PMV REQ"/>
      <sheetName val="Summary"/>
      <sheetName val="F031-3(ANLZ)"/>
      <sheetName val="Electrical_database"/>
      <sheetName val="Sheet1 (2)"/>
      <sheetName val="8. Narrative"/>
      <sheetName val="DBs"/>
      <sheetName val="VOP_June_07"/>
      <sheetName val="VOP_June_07 _rev1_"/>
      <sheetName val="VOP_Sept_07"/>
      <sheetName val="Main"/>
      <sheetName val="Data"/>
      <sheetName val="data base"/>
      <sheetName val="DT"/>
      <sheetName val="Values"/>
      <sheetName val="ECARates"/>
      <sheetName val="BaseWeight"/>
      <sheetName val="Model"/>
      <sheetName val="CONSTRUCTION COMPONENT"/>
      <sheetName val="Plumbing FROM bILL"/>
      <sheetName val="Master Data Sheet"/>
      <sheetName val="Contents"/>
      <sheetName val="Profit Plan"/>
      <sheetName val="BOQ건축"/>
      <sheetName val="BQ"/>
      <sheetName val="BQ External"/>
      <sheetName val="Intro"/>
      <sheetName val="Input"/>
      <sheetName val="Controls"/>
      <sheetName val="E19 Boiler Room A"/>
      <sheetName val="SPT vs PHI"/>
      <sheetName val="INDIGINEOUS ITEMS "/>
      <sheetName val="Internal"/>
      <sheetName val="Financials"/>
      <sheetName val="CashFlow"/>
      <sheetName val="Calc"/>
      <sheetName val="Stage CF"/>
      <sheetName val="PLANT"/>
      <sheetName val="INSTRUMENT"/>
      <sheetName val="SpecITEM"/>
      <sheetName val="LINE_Sc"/>
      <sheetName val="MOTOR"/>
      <sheetName val="Manpower"/>
      <sheetName val="Accrued Interest"/>
      <sheetName val="EXRATES"/>
      <sheetName val="KG-LS"/>
      <sheetName val="Old"/>
      <sheetName val="Operating Statistics"/>
      <sheetName val="F4.13"/>
      <sheetName val="Equip"/>
      <sheetName val="ECO rates+"/>
      <sheetName val="Inflation"/>
      <sheetName val="1"/>
      <sheetName val="entitlements"/>
      <sheetName val="Total All By Trades highest 1st"/>
      <sheetName val="Forecast"/>
      <sheetName val="eq_data"/>
      <sheetName val="Surge tank"/>
      <sheetName val="Pool Finishes"/>
      <sheetName val="Surrounds"/>
      <sheetName val="Plantroom"/>
      <sheetName val="Reinf't"/>
      <sheetName val="Harewood"/>
      <sheetName val="calcul"/>
      <sheetName val="NPV"/>
      <sheetName val="E H Blinding"/>
      <sheetName val="E H Excavation"/>
      <sheetName val="Pc name"/>
      <sheetName val="C P A Blinding"/>
      <sheetName val="Sheet7"/>
      <sheetName val="Macro-Epaisseur"/>
      <sheetName val="Macro-Hardy-Cross"/>
      <sheetName val="Macro-Long"/>
      <sheetName val="Macro-Newton"/>
      <sheetName val="Macro-Pression"/>
      <sheetName val="SEX"/>
      <sheetName val="Bill No 13 - Rev 13-03-2017"/>
      <sheetName val="C3-bill"/>
      <sheetName val="G.Sum"/>
      <sheetName val="Data Sheet"/>
      <sheetName val="Macro-Dexterne"/>
      <sheetName val="Macro-Diam-interne"/>
      <sheetName val="Macro-cons"/>
      <sheetName val="Macro-press"/>
      <sheetName val="Takeoff"/>
      <sheetName val="입찰내역 발주처 양식"/>
      <sheetName val="ERECIN"/>
      <sheetName val="Rate Analysis"/>
      <sheetName val="opstat"/>
      <sheetName val="costs"/>
      <sheetName val="bkg"/>
      <sheetName val="cbrd460"/>
      <sheetName val="bcl"/>
      <sheetName val="1234"/>
      <sheetName val="sumcosts"/>
      <sheetName val="Validation Tables"/>
      <sheetName val="Raw_Data1"/>
      <sheetName val="Detail_Page"/>
      <sheetName val="Details_and_Earnings_Charts"/>
      <sheetName val="Basement_Extract"/>
      <sheetName val="SA_Plen_"/>
      <sheetName val="Retu__Duct"/>
      <sheetName val="RA_Plen_"/>
      <sheetName val="T__Ex__Duct"/>
      <sheetName val="Day_work"/>
      <sheetName val="price_sch_rev0"/>
      <sheetName val="P1_A15_&amp;_A13_N_Prelims_Flysheet"/>
      <sheetName val="0200_Siteworks"/>
      <sheetName val="노원열병합__건축공사기성내역서"/>
      <sheetName val="price_sch_rev0_xls"/>
      <sheetName val="INPUT_BUDGET_AED"/>
      <sheetName val="PMV_REQ"/>
      <sheetName val="Sheet1_(2)"/>
      <sheetName val="8__Narrative"/>
      <sheetName val="VOP_June_07__rev1_"/>
      <sheetName val="data_base"/>
      <sheetName val="CONSTRUCTION_COMPONENT"/>
      <sheetName val="Plumbing_FROM_bILL"/>
      <sheetName val="Master_Data_Sheet"/>
      <sheetName val="Profit_Plan"/>
      <sheetName val="BQ_External"/>
      <sheetName val="Stage_CF"/>
      <sheetName val="INDIGINEOUS_ITEMS_"/>
      <sheetName val="E19_Boiler_Room_A"/>
      <sheetName val="SPT_vs_PHI"/>
      <sheetName val="A"/>
      <sheetName val="New Rates"/>
      <sheetName val="Z- GENERAL PRICE SUMMARY"/>
      <sheetName val="AHU"/>
      <sheetName val="pricesummary"/>
      <sheetName val="Calendar"/>
      <sheetName val="4C (R2)"/>
      <sheetName val="Raw_Data2"/>
      <sheetName val="Day_work1"/>
      <sheetName val="price_sch_rev01"/>
      <sheetName val="Details_and_Earnings_Charts1"/>
      <sheetName val="P1_A15_&amp;_A13_N_Prelims_Flyshee1"/>
      <sheetName val="0200_Siteworks1"/>
      <sheetName val="PMV_REQ1"/>
      <sheetName val="노원열병합__건축공사기성내역서1"/>
      <sheetName val="price_sch_rev0_xls1"/>
      <sheetName val="Sheet1_(2)1"/>
      <sheetName val="Detail_Page1"/>
      <sheetName val="Basement_Extract1"/>
      <sheetName val="SA_Plen_1"/>
      <sheetName val="Retu__Duct1"/>
      <sheetName val="RA_Plen_1"/>
      <sheetName val="T__Ex__Duct1"/>
      <sheetName val="INPUT_BUDGET_AED1"/>
      <sheetName val="8__Narrative1"/>
      <sheetName val="VOP_June_07__rev1_1"/>
      <sheetName val="data_base1"/>
      <sheetName val="SPT_vs_PHI1"/>
      <sheetName val="CONSTRUCTION_COMPONENT1"/>
      <sheetName val="Plumbing_FROM_bILL1"/>
      <sheetName val="Master_Data_Sheet1"/>
      <sheetName val="Profit_Plan1"/>
      <sheetName val="BQ_External1"/>
      <sheetName val="E19_Boiler_Room_A1"/>
      <sheetName val="Sheet1"/>
      <sheetName val="Intermediate Staff_C"/>
      <sheetName val="STAFF AC--535 -19.1.09"/>
      <sheetName val="당초"/>
      <sheetName val="MASTER_RATE ANALYSIS"/>
      <sheetName val="L-Mechanical"/>
      <sheetName val="Lstsub"/>
      <sheetName val=" GULF"/>
      <sheetName val="INDEX"/>
      <sheetName val="AREAS"/>
      <sheetName val="Schedule(4)"/>
      <sheetName val="MOS"/>
      <sheetName val="Total Costs"/>
      <sheetName val="A.O.R."/>
      <sheetName val="FS-Line Status"/>
      <sheetName val="equiptment"/>
      <sheetName val="MWHAJ Staff Rates"/>
      <sheetName val="HVAC BoQ"/>
      <sheetName val="FORM-16"/>
      <sheetName val="Faktor"/>
      <sheetName val="Info Sheet"/>
      <sheetName val="VARIATION LOG"/>
      <sheetName val="VE LOG "/>
      <sheetName val="CHW INS-contract"/>
      <sheetName val="Panels (DWG)"/>
      <sheetName val="MS08-01 S"/>
      <sheetName val="MS08-01 P"/>
      <sheetName val="Standard_mass_bal_template"/>
      <sheetName val="Lulworth NEW TF CALCS"/>
      <sheetName val="CIF COST ITEM"/>
      <sheetName val="1-G1"/>
      <sheetName val="Siteworks"/>
      <sheetName val="CLform"/>
      <sheetName val="PB"/>
      <sheetName val="Actual Cost"/>
      <sheetName val="FACTOR"/>
      <sheetName val="Schedule D - Early Warnings"/>
      <sheetName val="Schedule C - Variations"/>
      <sheetName val="MWHAJ_Staff_Rates2"/>
      <sheetName val="Drop Downs"/>
      <sheetName val="crews"/>
      <sheetName val="RCC,Ret. Wall"/>
      <sheetName val="PRECAST lightconc-II"/>
      <sheetName val="sc"/>
      <sheetName val="QUOTE_E"/>
      <sheetName val="RTW4"/>
      <sheetName val="6-2차"/>
      <sheetName val="적용환율"/>
      <sheetName val="표지"/>
      <sheetName val="Chiet tinh dz35"/>
      <sheetName val="공사내역"/>
      <sheetName val="집계표"/>
      <sheetName val="기계집계"/>
      <sheetName val="PJT비교표"/>
      <sheetName val="업체견적비교표"/>
      <sheetName val="업체견적조정"/>
      <sheetName val="price sch"/>
      <sheetName val="labor rate"/>
      <sheetName val="Equip금액산출"/>
      <sheetName val="consumable"/>
      <sheetName val="Heavy Equip Sch. "/>
      <sheetName val="Sheet3"/>
      <sheetName val="2.1 Kick-off MTG"/>
      <sheetName val="2.1.1 ITB 배포현황"/>
      <sheetName val="2.1.2 ITB 검토"/>
      <sheetName val="2.1.3 입찰일정계획"/>
      <sheetName val="2.2 Site Survey"/>
      <sheetName val="2.2.1 Site Survey"/>
      <sheetName val="2.3 Local subcontractor 검토"/>
      <sheetName val="2.3.1 Local subcontractor비교표"/>
      <sheetName val="2.4 Risk 분석 및 Action plan"/>
      <sheetName val="2.5 ITB Clarification"/>
      <sheetName val="2.6 입찰서 작성 "/>
      <sheetName val="2.6.1 견적가 반영 Risk"/>
      <sheetName val="2.6.2 견적가 집계표"/>
      <sheetName val="2.6.3 견적가 세부내역"/>
      <sheetName val="2.6.4 제작가 산출내역"/>
      <sheetName val="2.6.5 Vendor가 적정성"/>
      <sheetName val="2.6.6 건설비 적정성"/>
      <sheetName val="2.6.7 PM,시운전비 적정성"/>
      <sheetName val="2.6.8 영업 제비용 검토"/>
      <sheetName val="2.6.9 ITB 확정또는변동"/>
      <sheetName val="2.6.10 견적가조정내역"/>
      <sheetName val="2.7 대안입찰"/>
      <sheetName val="2.7.1 대안입찰 문제점,대응방안"/>
      <sheetName val="2.8 최종입찰가 결정 "/>
      <sheetName val="2.8.1 관련부서 검토의견"/>
      <sheetName val="2.8.2 과거 PJT와의 비교표"/>
      <sheetName val="BLR-S"/>
      <sheetName val="8월차잔"/>
      <sheetName val="b_balju"/>
      <sheetName val="환율표"/>
      <sheetName val="steam table"/>
      <sheetName val="입찰안"/>
      <sheetName val="설계"/>
      <sheetName val="북방3터널"/>
      <sheetName val="노임이"/>
      <sheetName val="해외 기술훈련비 (합계)"/>
      <sheetName val="Desal-E&amp;I"/>
      <sheetName val="BOQ for HRSG &amp; BOP-mech."/>
      <sheetName val="DCS"/>
      <sheetName val="ANALYSER"/>
      <sheetName val="산정기준"/>
      <sheetName val="A_O_R_"/>
      <sheetName val="MASTER_RATE_ANALYSIS"/>
      <sheetName val="FS-Line_Status"/>
      <sheetName val="MWHAJ_Staff_Rates"/>
      <sheetName val="Total_Costs"/>
      <sheetName val="Lulworth_NEW_TF_CALCS"/>
      <sheetName val="Co2 Desig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  <sheetName val="IDC"/>
      <sheetName val="Misc. points"/>
      <sheetName val="qty abst"/>
      <sheetName val="Programe"/>
      <sheetName val="LABOUR"/>
      <sheetName val="Top Sheet"/>
      <sheetName val="Publicbuilding"/>
      <sheetName val="Misc__points"/>
      <sheetName val="qty_abst"/>
      <sheetName val="basic_"/>
      <sheetName val="Rate_Analysis"/>
      <sheetName val="Top_Sheet"/>
      <sheetName val="Iron Steel &amp; handrails"/>
      <sheetName val="ANALYSIS"/>
      <sheetName val="Civil Boq"/>
      <sheetName val="TAV ANALIZ"/>
      <sheetName val="STRUC"/>
      <sheetName val="DOOR-WIND"/>
      <sheetName val="STEEL"/>
      <sheetName val="ROOFING"/>
      <sheetName val="FLOORING"/>
      <sheetName val="MR"/>
      <sheetName val="S1BOQ"/>
      <sheetName val="WPR-IV"/>
      <sheetName val="VENDOR CODE WO NO"/>
      <sheetName val="Master Item List"/>
      <sheetName val="VENDER DETAIL"/>
      <sheetName val="1-BOQ_Civil"/>
      <sheetName val="Concrete"/>
      <sheetName val="Reinf"/>
      <sheetName val="Main Summary"/>
      <sheetName val="Summary (G.H.Bachlor C)"/>
      <sheetName val="General preliminaries"/>
      <sheetName val="Drain Work"/>
      <sheetName val="Non-BOQ summary"/>
      <sheetName val="Curing Bund for Sep'13"/>
      <sheetName val="GBW"/>
      <sheetName val="Misc__points2"/>
      <sheetName val="qty_abst2"/>
      <sheetName val="basic_2"/>
      <sheetName val="Rate_Analysis2"/>
      <sheetName val="Top_Sheet2"/>
      <sheetName val="Iron_Steel_&amp;_handrails2"/>
      <sheetName val="Iron_Steel_&amp;_handrails"/>
      <sheetName val="Misc__points1"/>
      <sheetName val="qty_abst1"/>
      <sheetName val="basic_1"/>
      <sheetName val="Rate_Analysis1"/>
      <sheetName val="Top_Sheet1"/>
      <sheetName val="Iron_Steel_&amp;_handrails1"/>
      <sheetName val="Work Done Bill (2)"/>
      <sheetName val="IS Summary"/>
      <sheetName val="BASIC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경비공통"/>
      <sheetName val="Abs Sheet(Fuel oil area)JAN"/>
      <sheetName val="WDA_Sept'13"/>
      <sheetName val="Data"/>
      <sheetName val="Site Dev BOQ"/>
      <sheetName val="Steel Summary"/>
      <sheetName val="int hire"/>
      <sheetName val="Drop Down (Fixed)"/>
      <sheetName val="Master"/>
      <sheetName val="Drop Down"/>
      <sheetName val="BOQ_Direct_selling cost"/>
      <sheetName val="Basis"/>
      <sheetName val="STAFFSCHED "/>
      <sheetName val="Assumptions"/>
      <sheetName val="girder"/>
      <sheetName val="sept-plan"/>
      <sheetName val="Ref_Lists_SER"/>
      <sheetName val="pol-60"/>
      <sheetName val="BLK2"/>
      <sheetName val="BLK3"/>
      <sheetName val="E &amp; R"/>
      <sheetName val="radar"/>
      <sheetName val="UG"/>
      <sheetName val="Misc__points3"/>
      <sheetName val="qty_abst3"/>
      <sheetName val="basic_3"/>
      <sheetName val="Rate_Analysis3"/>
      <sheetName val="Iron_Steel_&amp;_handrails3"/>
      <sheetName val="Top_Sheet3"/>
      <sheetName val="Main_Summary1"/>
      <sheetName val="Summary_(G_H_Bachlor_C)1"/>
      <sheetName val="Monthly_Format_ATH_(ro)revised"/>
      <sheetName val="General_preliminaries"/>
      <sheetName val="Civil_Boq"/>
      <sheetName val="VENDOR_CODE_WO_NO"/>
      <sheetName val="Master_Item_List"/>
      <sheetName val="Abs_Sheet(Fuel_oil_area)JAN"/>
      <sheetName val="Steel_Summary"/>
      <sheetName val="Site_Dev_BOQ"/>
      <sheetName val="IS_Summary"/>
      <sheetName val="VENDER_DETAIL"/>
      <sheetName val="Work_Done_Bill_(2)"/>
      <sheetName val="Basic_Rate"/>
      <sheetName val="INFLUENCES_ON_GM"/>
      <sheetName val="acevsSp_(ABC)"/>
      <sheetName val="ABSTRACT"/>
      <sheetName val="#REF"/>
      <sheetName val="Legal Risk Analysis"/>
      <sheetName val="RA Format"/>
      <sheetName val="Measurement-ID works"/>
      <sheetName val="1"/>
      <sheetName val="IO List"/>
      <sheetName val="MORGACTS"/>
      <sheetName val="Ph 1 -ESM Pipe, Bitumen"/>
      <sheetName val="Progress"/>
      <sheetName val="PRECAST lightconc-II"/>
      <sheetName val="Stress Calculation"/>
      <sheetName val="2gii"/>
      <sheetName val="Assumption Inputs"/>
      <sheetName val="Rates"/>
      <sheetName val="Lead"/>
      <sheetName val="dummy"/>
      <sheetName val="Unit Rate"/>
      <sheetName val="PointNo.5"/>
      <sheetName val="Data 1"/>
      <sheetName val="A6"/>
      <sheetName val="ETC Panorama"/>
      <sheetName val="Sheet2"/>
      <sheetName val="Design"/>
      <sheetName val="P4-B"/>
      <sheetName val="d-safe DELUXE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gen"/>
      <sheetName val="ABP inputs"/>
      <sheetName val="Synergy Sales Budget"/>
      <sheetName val="Main-Material"/>
      <sheetName val="Input"/>
      <sheetName val="Rehab podium footing"/>
      <sheetName val="Staff Forecast spread"/>
      <sheetName val="Calc_ISC"/>
      <sheetName val="Dropdown"/>
      <sheetName val="MLAP"/>
      <sheetName val="Sludge Cal"/>
      <sheetName val="Fill this out first..."/>
      <sheetName val="Misc__points4"/>
      <sheetName val="qty_abst4"/>
      <sheetName val="basic_4"/>
      <sheetName val="Rate_Analysis4"/>
      <sheetName val="Iron_Steel_&amp;_handrails4"/>
      <sheetName val="Top_Sheet4"/>
      <sheetName val="Monthly_Format_ATH_(ro)revised1"/>
      <sheetName val="Main_Summary2"/>
      <sheetName val="Summary_(G_H_Bachlor_C)2"/>
      <sheetName val="General_preliminaries1"/>
      <sheetName val="Abs_Sheet(Fuel_oil_area)JAN1"/>
      <sheetName val="Civil_Boq2"/>
      <sheetName val="VENDOR_CODE_WO_NO1"/>
      <sheetName val="Master_Item_List1"/>
      <sheetName val="VENDER_DETAIL1"/>
      <sheetName val="BOQ_Direct_selling_cost"/>
      <sheetName val="Site_Dev_BOQ1"/>
      <sheetName val="Drain_Work"/>
      <sheetName val="Non-BOQ_summary"/>
      <sheetName val="Curing_Bund_for_Sep'13"/>
      <sheetName val="IS_Summary1"/>
      <sheetName val="int_hire"/>
      <sheetName val="Steel_Summary1"/>
      <sheetName val="Basic_Rate1"/>
      <sheetName val="INFLUENCES_ON_GM1"/>
      <sheetName val="acevsSp_(ABC)1"/>
      <sheetName val="Work_Done_Bill_(2)1"/>
      <sheetName val="Drop_Down_(Fixed)"/>
      <sheetName val="Drop_Down"/>
      <sheetName val="STAFFSCHED_"/>
      <sheetName val="E_&amp;_R"/>
      <sheetName val="Legal_Risk_Analysis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basic_5"/>
      <sheetName val="Rate_Analysis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合成単価作成表-BLDG"/>
      <sheetName val="SPT vs PHI"/>
      <sheetName val="RA_Format"/>
      <sheetName val="Measurement-ID_works"/>
      <sheetName val="IO_List"/>
      <sheetName val="Ph_1_-ESM_Pipe,_Bitumen"/>
      <sheetName val="major_qty"/>
      <sheetName val="Major_P&amp;M_deployment"/>
      <sheetName val="p&amp;m_L&amp;T_Hire"/>
      <sheetName val="Data_1"/>
      <sheetName val="Rehab_podium_footing"/>
      <sheetName val="Staff_Forecast_spread"/>
      <sheetName val="Shuttering Abstract"/>
      <sheetName val="Sheet1"/>
      <sheetName val="omm-add"/>
      <sheetName val="Breakdown"/>
      <sheetName val="Cover"/>
      <sheetName val="Total Amount"/>
      <sheetName val="Misc__points6"/>
      <sheetName val="qty_abst6"/>
      <sheetName val="basic_6"/>
      <sheetName val="Rate_Analysis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Fill_this_out_first___2"/>
      <sheetName val="Misc__points7"/>
      <sheetName val="qty_abst7"/>
      <sheetName val="basic_7"/>
      <sheetName val="Rate_Analysis7"/>
      <sheetName val="Iron_Steel_&amp;_handrails7"/>
      <sheetName val="Top_Sheet7"/>
      <sheetName val="Abs_Sheet(Fuel_oil_area)JAN4"/>
      <sheetName val="Monthly_Format_ATH_(ro)revised4"/>
      <sheetName val="Main_Summary5"/>
      <sheetName val="Summary_(G_H_Bachlor_C)5"/>
      <sheetName val="General_preliminaries4"/>
      <sheetName val="Site_Dev_BOQ4"/>
      <sheetName val="Civil_Boq5"/>
      <sheetName val="VENDOR_CODE_WO_NO4"/>
      <sheetName val="Master_Item_List4"/>
      <sheetName val="VENDER_DETAIL4"/>
      <sheetName val="BOQ_Direct_selling_cost3"/>
      <sheetName val="Drain_Work3"/>
      <sheetName val="Non-BOQ_summary3"/>
      <sheetName val="Curing_Bund_for_Sep'133"/>
      <sheetName val="IS_Summary4"/>
      <sheetName val="int_hire3"/>
      <sheetName val="Steel_Summary4"/>
      <sheetName val="Work_Done_Bill_(2)4"/>
      <sheetName val="Basic_Rate4"/>
      <sheetName val="INFLUENCES_ON_GM4"/>
      <sheetName val="acevsSp_(ABC)4"/>
      <sheetName val="Drop_Down3"/>
      <sheetName val="Drop_Down_(Fixed)3"/>
      <sheetName val="STAFFSCHED_3"/>
      <sheetName val="E_&amp;_R3"/>
      <sheetName val="Legal_Risk_Analysis3"/>
      <sheetName val="PointNo_53"/>
      <sheetName val="IIST_(2)3"/>
      <sheetName val="IIST_(3)3"/>
      <sheetName val="TMLB_II_MAY133"/>
      <sheetName val="isro_JUL133"/>
      <sheetName val="IRIS_Jul133"/>
      <sheetName val="IRS_2_jul133"/>
      <sheetName val="isro_aug133"/>
      <sheetName val="IRIS_augg133"/>
      <sheetName val="SPRE_WORKING3"/>
      <sheetName val="IRS_2augg_133"/>
      <sheetName val="iist_sept133"/>
      <sheetName val="IRIS_SEPT133"/>
      <sheetName val="SPRE_SEPT3"/>
      <sheetName val="IRS2_SEPT_133"/>
      <sheetName val="iist_OCT_133"/>
      <sheetName val="IRIS_OCT133"/>
      <sheetName val="IRIS2_OCT133"/>
      <sheetName val="iist_nov133"/>
      <sheetName val="iris_nov133"/>
      <sheetName val="spre_nov133"/>
      <sheetName val="isro_dec133"/>
      <sheetName val="IRIS_DEC133"/>
      <sheetName val="isro_jan_143"/>
      <sheetName val="isro_feb143"/>
      <sheetName val="IRIS_FEB-143"/>
      <sheetName val="TMLB-II_FEB-143"/>
      <sheetName val="Fill_this_out_first___3"/>
      <sheetName val="Ph_1_-ESM_Pipe,_Bitumen1"/>
      <sheetName val="RA_Format1"/>
      <sheetName val="Measurement-ID_works1"/>
      <sheetName val="A.O.R r1Str"/>
      <sheetName val="A.O.R r1"/>
      <sheetName val="A.O.R (2)"/>
      <sheetName val="입찰내역 발주처 양식"/>
      <sheetName val="11-hsd"/>
      <sheetName val="13-septic"/>
      <sheetName val="7-ug"/>
      <sheetName val="2-utility"/>
      <sheetName val="18-misc"/>
      <sheetName val="5-pipe"/>
      <sheetName val="Build-up"/>
      <sheetName val="REL"/>
      <sheetName val="Process"/>
      <sheetName val="On-Costs"/>
      <sheetName val="FitOutConfCentre"/>
      <sheetName val="77S(O)"/>
      <sheetName val="Vendor"/>
      <sheetName val="Boulevard I Summary"/>
      <sheetName val="B-I Blockwork "/>
      <sheetName val="B-II-summary sheet "/>
      <sheetName val="B-II Blockwork  (2)"/>
      <sheetName val="B - III - Summary Sheet (2)"/>
      <sheetName val="B - III - Blockwork"/>
      <sheetName val="Hold Amount"/>
      <sheetName val="V-I Summary Sheet "/>
      <sheetName val="V-I Blockwork"/>
      <sheetName val="V-II Blockwork"/>
      <sheetName val="V-III- Blockwork"/>
      <sheetName val="Panorama -Summary-dwg"/>
      <sheetName val="NTA - 02 summary sheet (2)"/>
      <sheetName val="NTA-12-Summary"/>
      <sheetName val="NTA-13-Summary "/>
      <sheetName val="NTA-14-Summary "/>
      <sheetName val="NTA-21-Summary (2)"/>
      <sheetName val="std.wt."/>
      <sheetName val="BOQ FORM FOR INQUIRY"/>
      <sheetName val="FORM OF PROPOSAL RFP-003"/>
      <sheetName val="뜃맟뭁돽띿맟?-BLDG"/>
      <sheetName val="合成??作成表-BLDG"/>
      <sheetName val="合成単価作成表_BLDG"/>
      <sheetName val="Recon"/>
      <sheetName val="Revised Summary"/>
      <sheetName val="RATE ANALYSIS."/>
      <sheetName val="COMPLEXALL"/>
      <sheetName val=""/>
      <sheetName val="Misc__points8"/>
      <sheetName val="qty_abst8"/>
      <sheetName val="basic_8"/>
      <sheetName val="Rate_Analysis8"/>
      <sheetName val="Top_Sheet8"/>
      <sheetName val="Iron_Steel_&amp;_handrails8"/>
      <sheetName val="Civil_Boq6"/>
      <sheetName val="VENDOR_CODE_WO_NO5"/>
      <sheetName val="Master_Item_List5"/>
      <sheetName val="VENDER_DETAIL5"/>
      <sheetName val="Main_Summary6"/>
      <sheetName val="Summary_(G_H_Bachlor_C)6"/>
      <sheetName val="General_preliminaries5"/>
      <sheetName val="Work_Done_Bill_(2)5"/>
      <sheetName val="Drain_Work4"/>
      <sheetName val="Non-BOQ_summary4"/>
      <sheetName val="Curing_Bund_for_Sep'134"/>
      <sheetName val="IS_Summary5"/>
      <sheetName val="Basic_Rate5"/>
      <sheetName val="INFLUENCES_ON_GM5"/>
      <sheetName val="acevsSp_(ABC)5"/>
      <sheetName val="Monthly_Format_ATH_(ro)revised5"/>
      <sheetName val="Abs_Sheet(Fuel_oil_area)JAN5"/>
      <sheetName val="Site_Dev_BOQ5"/>
      <sheetName val="Steel_Summary5"/>
      <sheetName val="int_hire4"/>
      <sheetName val="Drop_Down_(Fixed)4"/>
      <sheetName val="Drop_Down4"/>
      <sheetName val="BOQ_Direct_selling_cost4"/>
      <sheetName val="STAFFSCHED_4"/>
      <sheetName val="E_&amp;_R4"/>
      <sheetName val="Legal_Risk_Analysis4"/>
      <sheetName val="RA_Format2"/>
      <sheetName val="Measurement-ID_works2"/>
      <sheetName val="IO_List1"/>
      <sheetName val="Ph_1_-ESM_Pipe,_Bitumen2"/>
      <sheetName val="major_qty1"/>
      <sheetName val="Major_P&amp;M_deployment1"/>
      <sheetName val="p&amp;m_L&amp;T_Hire1"/>
      <sheetName val="Data_11"/>
      <sheetName val="Rehab_podium_footing1"/>
      <sheetName val="PointNo_54"/>
      <sheetName val="Staff_Forecast_spread1"/>
      <sheetName val="IIST_(2)4"/>
      <sheetName val="IIST_(3)4"/>
      <sheetName val="TMLB_II_MAY134"/>
      <sheetName val="isro_JUL134"/>
      <sheetName val="IRIS_Jul134"/>
      <sheetName val="IRS_2_jul134"/>
      <sheetName val="isro_aug134"/>
      <sheetName val="IRIS_augg134"/>
      <sheetName val="SPRE_WORKING4"/>
      <sheetName val="IRS_2augg_134"/>
      <sheetName val="iist_sept134"/>
      <sheetName val="IRIS_SEPT134"/>
      <sheetName val="SPRE_SEPT4"/>
      <sheetName val="IRS2_SEPT_134"/>
      <sheetName val="iist_OCT_134"/>
      <sheetName val="IRIS_OCT134"/>
      <sheetName val="IRIS2_OCT134"/>
      <sheetName val="iist_nov134"/>
      <sheetName val="iris_nov134"/>
      <sheetName val="spre_nov134"/>
      <sheetName val="isro_dec134"/>
      <sheetName val="IRIS_DEC134"/>
      <sheetName val="isro_jan_144"/>
      <sheetName val="isro_feb144"/>
      <sheetName val="IRIS_FEB-144"/>
      <sheetName val="TMLB-II_FEB-144"/>
      <sheetName val="Unit_Rate"/>
      <sheetName val="ETC_Panorama"/>
      <sheetName val="PRECAST_lightconc-II"/>
      <sheetName val="TAV_ANALIZ"/>
      <sheetName val="Sludge_Cal"/>
      <sheetName val="Stress_Calculation1"/>
      <sheetName val="Shuttering_Abstract"/>
      <sheetName val="SPT_vs_PHI"/>
      <sheetName val="Total_Amount"/>
      <sheetName val="Fill_this_out_first___4"/>
      <sheetName val="A_O_R_r1Str"/>
      <sheetName val="A_O_R_r1"/>
      <sheetName val="A_O_R_(2)"/>
      <sheetName val="Assumption_Inputs"/>
      <sheetName val="입찰내역_발주처_양식"/>
      <sheetName val="ABP_inputs"/>
      <sheetName val="Synergy_Sales_Budget"/>
      <sheetName val="Boulevard_I_Summary"/>
      <sheetName val="B-I_Blockwork_"/>
      <sheetName val="B-II-summary_sheet_"/>
      <sheetName val="B-II_Blockwork__(2)"/>
      <sheetName val="B_-_III_-_Summary_Sheet_(2)"/>
      <sheetName val="B_-_III_-_Blockwork"/>
      <sheetName val="Hold_Amount"/>
      <sheetName val="V-I_Summary_Sheet_"/>
      <sheetName val="V-I_Blockwork"/>
      <sheetName val="V-II_Blockwork"/>
      <sheetName val="V-III-_Blockwork"/>
      <sheetName val="Panorama_-Summary-dwg"/>
      <sheetName val="NTA_-_02_summary_sheet_(2)"/>
      <sheetName val="NTA-13-Summary_"/>
      <sheetName val="NTA-14-Summary_"/>
      <sheetName val="NTA-21-Summary_(2)"/>
      <sheetName val="std_wt_"/>
      <sheetName val="BOQ_FORM_FOR_INQUIRY"/>
      <sheetName val="FORM_OF_PROPOSAL_RFP-003"/>
      <sheetName val="Revised_Summary"/>
      <sheetName val="d-safe_DELUXE"/>
      <sheetName val="RATE_ANALYSIS_"/>
      <sheetName val="Misc__points9"/>
      <sheetName val="qty_abst9"/>
      <sheetName val="basic_9"/>
      <sheetName val="Rate_Analysis9"/>
      <sheetName val="Top_Sheet9"/>
      <sheetName val="Iron_Steel_&amp;_handrails9"/>
      <sheetName val="Civil_Boq7"/>
      <sheetName val="VENDOR_CODE_WO_NO6"/>
      <sheetName val="Master_Item_List6"/>
      <sheetName val="VENDER_DETAIL6"/>
      <sheetName val="Main_Summary7"/>
      <sheetName val="Summary_(G_H_Bachlor_C)7"/>
      <sheetName val="General_preliminaries6"/>
      <sheetName val="Work_Done_Bill_(2)6"/>
      <sheetName val="Drain_Work5"/>
      <sheetName val="Non-BOQ_summary5"/>
      <sheetName val="Curing_Bund_for_Sep'135"/>
      <sheetName val="IS_Summary6"/>
      <sheetName val="Basic_Rate6"/>
      <sheetName val="INFLUENCES_ON_GM6"/>
      <sheetName val="acevsSp_(ABC)6"/>
      <sheetName val="Monthly_Format_ATH_(ro)revised6"/>
      <sheetName val="Abs_Sheet(Fuel_oil_area)JAN6"/>
      <sheetName val="Site_Dev_BOQ6"/>
      <sheetName val="Steel_Summary6"/>
      <sheetName val="int_hire5"/>
      <sheetName val="Drop_Down_(Fixed)5"/>
      <sheetName val="Drop_Down5"/>
      <sheetName val="BOQ_Direct_selling_cost5"/>
      <sheetName val="STAFFSCHED_5"/>
      <sheetName val="E_&amp;_R5"/>
      <sheetName val="Legal_Risk_Analysis5"/>
      <sheetName val="RA_Format3"/>
      <sheetName val="Measurement-ID_works3"/>
      <sheetName val="IO_List2"/>
      <sheetName val="Ph_1_-ESM_Pipe,_Bitumen3"/>
      <sheetName val="major_qty2"/>
      <sheetName val="Major_P&amp;M_deployment2"/>
      <sheetName val="p&amp;m_L&amp;T_Hire2"/>
      <sheetName val="Data_12"/>
      <sheetName val="Rehab_podium_footing2"/>
      <sheetName val="PointNo_55"/>
      <sheetName val="Staff_Forecast_spread2"/>
      <sheetName val="IIST_(2)5"/>
      <sheetName val="IIST_(3)5"/>
      <sheetName val="TMLB_II_MAY135"/>
      <sheetName val="isro_JUL135"/>
      <sheetName val="IRIS_Jul135"/>
      <sheetName val="IRS_2_jul135"/>
      <sheetName val="isro_aug135"/>
      <sheetName val="IRIS_augg135"/>
      <sheetName val="SPRE_WORKING5"/>
      <sheetName val="IRS_2augg_135"/>
      <sheetName val="iist_sept135"/>
      <sheetName val="IRIS_SEPT135"/>
      <sheetName val="SPRE_SEPT5"/>
      <sheetName val="IRS2_SEPT_135"/>
      <sheetName val="iist_OCT_135"/>
      <sheetName val="IRIS_OCT135"/>
      <sheetName val="IRIS2_OCT135"/>
      <sheetName val="iist_nov135"/>
      <sheetName val="iris_nov135"/>
      <sheetName val="spre_nov135"/>
      <sheetName val="isro_dec135"/>
      <sheetName val="IRIS_DEC135"/>
      <sheetName val="isro_jan_145"/>
      <sheetName val="isro_feb145"/>
      <sheetName val="IRIS_FEB-145"/>
      <sheetName val="TMLB-II_FEB-145"/>
      <sheetName val="Unit_Rate1"/>
      <sheetName val="ETC_Panorama1"/>
      <sheetName val="PRECAST_lightconc-II1"/>
      <sheetName val="TAV_ANALIZ1"/>
      <sheetName val="Sludge_Cal1"/>
      <sheetName val="Stress_Calculation2"/>
      <sheetName val="Shuttering_Abstract1"/>
      <sheetName val="SPT_vs_PHI2"/>
      <sheetName val="Total_Amount1"/>
      <sheetName val="Fill_this_out_first___5"/>
      <sheetName val="A_O_R_r1Str1"/>
      <sheetName val="A_O_R_r11"/>
      <sheetName val="A_O_R_(2)1"/>
      <sheetName val="Assumption_Inputs1"/>
      <sheetName val="입찰내역_발주처_양식1"/>
      <sheetName val="ABP_inputs1"/>
      <sheetName val="Synergy_Sales_Budget1"/>
      <sheetName val="Boulevard_I_Summary1"/>
      <sheetName val="B-I_Blockwork_1"/>
      <sheetName val="B-II-summary_sheet_1"/>
      <sheetName val="B-II_Blockwork__(2)1"/>
      <sheetName val="B_-_III_-_Summary_Sheet_(2)1"/>
      <sheetName val="B_-_III_-_Blockwork1"/>
      <sheetName val="Hold_Amount1"/>
      <sheetName val="V-I_Summary_Sheet_1"/>
      <sheetName val="V-I_Blockwork1"/>
      <sheetName val="V-II_Blockwork1"/>
      <sheetName val="V-III-_Blockwork1"/>
      <sheetName val="Panorama_-Summary-dwg1"/>
      <sheetName val="NTA_-_02_summary_sheet_(2)1"/>
      <sheetName val="NTA-13-Summary_1"/>
      <sheetName val="NTA-14-Summary_1"/>
      <sheetName val="NTA-21-Summary_(2)1"/>
      <sheetName val="std_wt_1"/>
      <sheetName val="BOQ_FORM_FOR_INQUIRY1"/>
      <sheetName val="FORM_OF_PROPOSAL_RFP-0031"/>
      <sheetName val="Revised_Summary1"/>
      <sheetName val="d-safe_DELUXE1"/>
      <sheetName val="RATE_ANALYSIS_1"/>
      <sheetName val="Misc__points11"/>
      <sheetName val="qty_abst11"/>
      <sheetName val="basic_11"/>
      <sheetName val="Rate_Analysis11"/>
      <sheetName val="Top_Sheet11"/>
      <sheetName val="Iron_Steel_&amp;_handrails11"/>
      <sheetName val="Civil_Boq9"/>
      <sheetName val="VENDOR_CODE_WO_NO8"/>
      <sheetName val="Master_Item_List8"/>
      <sheetName val="VENDER_DETAIL8"/>
      <sheetName val="Main_Summary9"/>
      <sheetName val="Summary_(G_H_Bachlor_C)9"/>
      <sheetName val="General_preliminaries8"/>
      <sheetName val="Work_Done_Bill_(2)8"/>
      <sheetName val="Drain_Work7"/>
      <sheetName val="Non-BOQ_summary7"/>
      <sheetName val="Curing_Bund_for_Sep'137"/>
      <sheetName val="IS_Summary8"/>
      <sheetName val="Basic_Rate8"/>
      <sheetName val="INFLUENCES_ON_GM8"/>
      <sheetName val="acevsSp_(ABC)8"/>
      <sheetName val="Monthly_Format_ATH_(ro)revised8"/>
      <sheetName val="Abs_Sheet(Fuel_oil_area)JAN8"/>
      <sheetName val="Site_Dev_BOQ8"/>
      <sheetName val="Steel_Summary8"/>
      <sheetName val="int_hire7"/>
      <sheetName val="Drop_Down_(Fixed)7"/>
      <sheetName val="Drop_Down7"/>
      <sheetName val="BOQ_Direct_selling_cost7"/>
      <sheetName val="STAFFSCHED_7"/>
      <sheetName val="E_&amp;_R7"/>
      <sheetName val="Legal_Risk_Analysis7"/>
      <sheetName val="RA_Format5"/>
      <sheetName val="Measurement-ID_works5"/>
      <sheetName val="IO_List4"/>
      <sheetName val="Ph_1_-ESM_Pipe,_Bitumen5"/>
      <sheetName val="major_qty4"/>
      <sheetName val="Major_P&amp;M_deployment4"/>
      <sheetName val="p&amp;m_L&amp;T_Hire4"/>
      <sheetName val="Data_14"/>
      <sheetName val="Rehab_podium_footing4"/>
      <sheetName val="PointNo_57"/>
      <sheetName val="Staff_Forecast_spread4"/>
      <sheetName val="IIST_(2)7"/>
      <sheetName val="IIST_(3)7"/>
      <sheetName val="TMLB_II_MAY137"/>
      <sheetName val="isro_JUL137"/>
      <sheetName val="IRIS_Jul137"/>
      <sheetName val="IRS_2_jul137"/>
      <sheetName val="isro_aug137"/>
      <sheetName val="IRIS_augg137"/>
      <sheetName val="SPRE_WORKING7"/>
      <sheetName val="IRS_2augg_137"/>
      <sheetName val="iist_sept137"/>
      <sheetName val="IRIS_SEPT137"/>
      <sheetName val="SPRE_SEPT7"/>
      <sheetName val="IRS2_SEPT_137"/>
      <sheetName val="iist_OCT_137"/>
      <sheetName val="IRIS_OCT137"/>
      <sheetName val="IRIS2_OCT137"/>
      <sheetName val="iist_nov137"/>
      <sheetName val="iris_nov137"/>
      <sheetName val="spre_nov137"/>
      <sheetName val="isro_dec137"/>
      <sheetName val="IRIS_DEC137"/>
      <sheetName val="isro_jan_147"/>
      <sheetName val="isro_feb147"/>
      <sheetName val="IRIS_FEB-147"/>
      <sheetName val="TMLB-II_FEB-147"/>
      <sheetName val="Unit_Rate3"/>
      <sheetName val="ETC_Panorama3"/>
      <sheetName val="PRECAST_lightconc-II4"/>
      <sheetName val="TAV_ANALIZ3"/>
      <sheetName val="Sludge_Cal3"/>
      <sheetName val="Stress_Calculation4"/>
      <sheetName val="Shuttering_Abstract3"/>
      <sheetName val="SPT_vs_PHI4"/>
      <sheetName val="Total_Amount3"/>
      <sheetName val="Fill_this_out_first___7"/>
      <sheetName val="A_O_R_r1Str3"/>
      <sheetName val="A_O_R_r13"/>
      <sheetName val="A_O_R_(2)3"/>
      <sheetName val="Assumption_Inputs3"/>
      <sheetName val="입찰내역_발주처_양식3"/>
      <sheetName val="ABP_inputs3"/>
      <sheetName val="Synergy_Sales_Budget3"/>
      <sheetName val="Boulevard_I_Summary3"/>
      <sheetName val="B-I_Blockwork_3"/>
      <sheetName val="B-II-summary_sheet_3"/>
      <sheetName val="B-II_Blockwork__(2)3"/>
      <sheetName val="B_-_III_-_Summary_Sheet_(2)3"/>
      <sheetName val="B_-_III_-_Blockwork3"/>
      <sheetName val="Hold_Amount3"/>
      <sheetName val="V-I_Summary_Sheet_3"/>
      <sheetName val="V-I_Blockwork3"/>
      <sheetName val="V-II_Blockwork3"/>
      <sheetName val="V-III-_Blockwork3"/>
      <sheetName val="Panorama_-Summary-dwg3"/>
      <sheetName val="NTA_-_02_summary_sheet_(2)3"/>
      <sheetName val="NTA-13-Summary_3"/>
      <sheetName val="NTA-14-Summary_3"/>
      <sheetName val="NTA-21-Summary_(2)3"/>
      <sheetName val="std_wt_3"/>
      <sheetName val="BOQ_FORM_FOR_INQUIRY3"/>
      <sheetName val="FORM_OF_PROPOSAL_RFP-0033"/>
      <sheetName val="Revised_Summary3"/>
      <sheetName val="d-safe_DELUXE3"/>
      <sheetName val="RATE_ANALYSIS_3"/>
      <sheetName val="Misc__points10"/>
      <sheetName val="qty_abst10"/>
      <sheetName val="basic_10"/>
      <sheetName val="Rate_Analysis10"/>
      <sheetName val="Top_Sheet10"/>
      <sheetName val="Iron_Steel_&amp;_handrails10"/>
      <sheetName val="Civil_Boq8"/>
      <sheetName val="VENDOR_CODE_WO_NO7"/>
      <sheetName val="Master_Item_List7"/>
      <sheetName val="VENDER_DETAIL7"/>
      <sheetName val="Main_Summary8"/>
      <sheetName val="Summary_(G_H_Bachlor_C)8"/>
      <sheetName val="General_preliminaries7"/>
      <sheetName val="Work_Done_Bill_(2)7"/>
      <sheetName val="Drain_Work6"/>
      <sheetName val="Non-BOQ_summary6"/>
      <sheetName val="Curing_Bund_for_Sep'136"/>
      <sheetName val="IS_Summary7"/>
      <sheetName val="Basic_Rate7"/>
      <sheetName val="INFLUENCES_ON_GM7"/>
      <sheetName val="acevsSp_(ABC)7"/>
      <sheetName val="Monthly_Format_ATH_(ro)revised7"/>
      <sheetName val="Abs_Sheet(Fuel_oil_area)JAN7"/>
      <sheetName val="Site_Dev_BOQ7"/>
      <sheetName val="Steel_Summary7"/>
      <sheetName val="int_hire6"/>
      <sheetName val="Drop_Down_(Fixed)6"/>
      <sheetName val="Drop_Down6"/>
      <sheetName val="BOQ_Direct_selling_cost6"/>
      <sheetName val="STAFFSCHED_6"/>
      <sheetName val="E_&amp;_R6"/>
      <sheetName val="Legal_Risk_Analysis6"/>
      <sheetName val="RA_Format4"/>
      <sheetName val="Measurement-ID_works4"/>
      <sheetName val="IO_List3"/>
      <sheetName val="Ph_1_-ESM_Pipe,_Bitumen4"/>
      <sheetName val="major_qty3"/>
      <sheetName val="Major_P&amp;M_deployment3"/>
      <sheetName val="p&amp;m_L&amp;T_Hire3"/>
      <sheetName val="Data_13"/>
      <sheetName val="Rehab_podium_footing3"/>
      <sheetName val="PointNo_56"/>
      <sheetName val="Staff_Forecast_spread3"/>
      <sheetName val="IIST_(2)6"/>
      <sheetName val="IIST_(3)6"/>
      <sheetName val="TMLB_II_MAY136"/>
      <sheetName val="isro_JUL136"/>
      <sheetName val="IRIS_Jul136"/>
      <sheetName val="IRS_2_jul136"/>
      <sheetName val="isro_aug136"/>
      <sheetName val="IRIS_augg136"/>
      <sheetName val="SPRE_WORKING6"/>
      <sheetName val="IRS_2augg_136"/>
      <sheetName val="iist_sept136"/>
      <sheetName val="IRIS_SEPT136"/>
      <sheetName val="SPRE_SEPT6"/>
      <sheetName val="IRS2_SEPT_136"/>
      <sheetName val="iist_OCT_136"/>
      <sheetName val="IRIS_OCT136"/>
      <sheetName val="IRIS2_OCT136"/>
      <sheetName val="iist_nov136"/>
      <sheetName val="iris_nov136"/>
      <sheetName val="spre_nov136"/>
      <sheetName val="isro_dec136"/>
      <sheetName val="IRIS_DEC136"/>
      <sheetName val="isro_jan_146"/>
      <sheetName val="isro_feb146"/>
      <sheetName val="IRIS_FEB-146"/>
      <sheetName val="TMLB-II_FEB-146"/>
      <sheetName val="Unit_Rate2"/>
      <sheetName val="ETC_Panorama2"/>
      <sheetName val="PRECAST_lightconc-II3"/>
      <sheetName val="TAV_ANALIZ2"/>
      <sheetName val="Sludge_Cal2"/>
      <sheetName val="Stress_Calculation3"/>
      <sheetName val="Shuttering_Abstract2"/>
      <sheetName val="SPT_vs_PHI3"/>
      <sheetName val="Total_Amount2"/>
      <sheetName val="Fill_this_out_first___6"/>
      <sheetName val="A_O_R_r1Str2"/>
      <sheetName val="A_O_R_r12"/>
      <sheetName val="A_O_R_(2)2"/>
      <sheetName val="Assumption_Inputs2"/>
      <sheetName val="입찰내역_발주처_양식2"/>
      <sheetName val="ABP_inputs2"/>
      <sheetName val="Synergy_Sales_Budget2"/>
      <sheetName val="Boulevard_I_Summary2"/>
      <sheetName val="B-I_Blockwork_2"/>
      <sheetName val="B-II-summary_sheet_2"/>
      <sheetName val="B-II_Blockwork__(2)2"/>
      <sheetName val="B_-_III_-_Summary_Sheet_(2)2"/>
      <sheetName val="B_-_III_-_Blockwork2"/>
      <sheetName val="Hold_Amount2"/>
      <sheetName val="V-I_Summary_Sheet_2"/>
      <sheetName val="V-I_Blockwork2"/>
      <sheetName val="V-II_Blockwork2"/>
      <sheetName val="V-III-_Blockwork2"/>
      <sheetName val="Panorama_-Summary-dwg2"/>
      <sheetName val="NTA_-_02_summary_sheet_(2)2"/>
      <sheetName val="NTA-13-Summary_2"/>
      <sheetName val="NTA-14-Summary_2"/>
      <sheetName val="NTA-21-Summary_(2)2"/>
      <sheetName val="std_wt_2"/>
      <sheetName val="BOQ_FORM_FOR_INQUIRY2"/>
      <sheetName val="FORM_OF_PROPOSAL_RFP-0032"/>
      <sheetName val="Revised_Summary2"/>
      <sheetName val="d-safe_DELUXE2"/>
      <sheetName val="RATE_ANALYSIS_2"/>
      <sheetName val="AoR Finishing"/>
      <sheetName val="P+M - Tower Crane"/>
      <sheetName val="RMC April 16"/>
      <sheetName val="beam-reinft-IIInd floor"/>
      <sheetName val="Assumption_Inputs4"/>
      <sheetName val="Assumption_Inputs5"/>
      <sheetName val="Stress_Calculation5"/>
      <sheetName val="Assumption_Inputs6"/>
      <sheetName val="Stress_Calculation6"/>
      <sheetName val="Code"/>
      <sheetName val="LMR PF"/>
      <sheetName val="Cement Price Variation"/>
      <sheetName val="Stress_Calculation7"/>
      <sheetName val="Assumption_Inputs7"/>
      <sheetName val="AoR_Finishing"/>
      <sheetName val="P+M_-_Tower_Crane"/>
      <sheetName val="RMC_April_16"/>
      <sheetName val="beam-reinft-IIInd_floor"/>
      <sheetName val="LMR_PF"/>
      <sheetName val="Cement_Price_Variation"/>
      <sheetName val="upa"/>
      <sheetName val="Exp. Villa  R2B 216"/>
      <sheetName val="Civil Works"/>
      <sheetName val="Name Manager"/>
      <sheetName val="Input Rates"/>
      <sheetName val="Detailed Areas"/>
      <sheetName val="Drop-Downs"/>
      <sheetName val="MASONARY"/>
      <sheetName val="Working"/>
      <sheetName val="Customize Your Purchase Order"/>
      <sheetName val="Customize Your Invoice"/>
      <sheetName val="PNTEXT"/>
      <sheetName val="major_qty5"/>
      <sheetName val="장비"/>
      <sheetName val="노무"/>
      <sheetName val="HS"/>
      <sheetName val="RW"/>
      <sheetName val="Area"/>
      <sheetName val="FINISH"/>
      <sheetName val="MFR"/>
      <sheetName val="james's"/>
      <sheetName val="nÁuknÁu"/>
      <sheetName val="Bill No. 3"/>
      <sheetName val="SUMMARY"/>
      <sheetName val="Day work"/>
      <sheetName val="Voucher"/>
      <sheetName val="20 mm aggregates "/>
      <sheetName val="3cd Annexure"/>
      <sheetName val="Detail"/>
      <sheetName val="factors"/>
      <sheetName val="Intro"/>
      <sheetName val="HQ-TO"/>
      <sheetName val="WD"/>
      <sheetName val="???? ??? ??"/>
      <sheetName val="TTL"/>
      <sheetName val="石炭性状"/>
      <sheetName val="예가표"/>
      <sheetName val="손익현황"/>
      <sheetName val="현황CODE"/>
      <sheetName val="제출계산서"/>
      <sheetName val="당초"/>
      <sheetName val="Joints"/>
      <sheetName val="具志川H社"/>
      <sheetName val="자재단가"/>
      <sheetName val="수량 총괄표"/>
      <sheetName val="품질관리비 산출"/>
      <sheetName val="BQMPALOC"/>
      <sheetName val="Waste Wtr Drg"/>
      <sheetName val="BOQ-Sum"/>
      <sheetName val="목표세부명세"/>
      <sheetName val="Sheet5"/>
      <sheetName val="jyp"/>
      <sheetName val="Lup"/>
      <sheetName val="Onerous Terms"/>
      <sheetName val="가격분석@1100(990104)"/>
      <sheetName val="Escalation"/>
      <sheetName val="ELECTRICAL"/>
      <sheetName val="A"/>
      <sheetName val="AB.SOW"/>
      <sheetName val="Valid Data"/>
      <sheetName val="Sheet3"/>
      <sheetName val="갑지(추정)"/>
      <sheetName val="WORK"/>
      <sheetName val="horizontal"/>
      <sheetName val="Item Master"/>
      <sheetName val="Misc__points12"/>
      <sheetName val="qty_abst12"/>
      <sheetName val="basic_12"/>
      <sheetName val="Rate_Analysis12"/>
      <sheetName val="Iron_Steel_&amp;_handrails12"/>
      <sheetName val="Top_Sheet12"/>
      <sheetName val="VENDOR_CODE_WO_NO9"/>
      <sheetName val="Master_Item_List9"/>
      <sheetName val="Steel_Summary9"/>
      <sheetName val="General_preliminaries9"/>
      <sheetName val="VENDER_DETAIL9"/>
      <sheetName val="Misc__points13"/>
      <sheetName val="qty_abst13"/>
      <sheetName val="basic_13"/>
      <sheetName val="Rate_Analysis13"/>
      <sheetName val="Iron_Steel_&amp;_handrails13"/>
      <sheetName val="Top_Sheet13"/>
      <sheetName val="VENDOR_CODE_WO_NO10"/>
      <sheetName val="Master_Item_List10"/>
      <sheetName val="Steel_Summary10"/>
      <sheetName val="Civil_Boq10"/>
      <sheetName val="Main_Summary10"/>
      <sheetName val="Summary_(G_H_Bachlor_C)10"/>
      <sheetName val="General_preliminaries10"/>
      <sheetName val="VENDER_DETAIL10"/>
      <sheetName val="Misc__points14"/>
      <sheetName val="qty_abst14"/>
      <sheetName val="basic_14"/>
      <sheetName val="Rate_Analysis14"/>
      <sheetName val="Iron_Steel_&amp;_handrails14"/>
      <sheetName val="Top_Sheet14"/>
      <sheetName val="VENDOR_CODE_WO_NO11"/>
      <sheetName val="Master_Item_List11"/>
      <sheetName val="Steel_Summary11"/>
      <sheetName val="Civil_Boq11"/>
      <sheetName val="Main_Summary11"/>
      <sheetName val="Summary_(G_H_Bachlor_C)11"/>
      <sheetName val="General_preliminaries11"/>
      <sheetName val="VENDER_DETAIL11"/>
      <sheetName val="Misc__points15"/>
      <sheetName val="qty_abst15"/>
      <sheetName val="basic_15"/>
      <sheetName val="Rate_Analysis15"/>
      <sheetName val="Iron_Steel_&amp;_handrails15"/>
      <sheetName val="Top_Sheet15"/>
      <sheetName val="VENDOR_CODE_WO_NO12"/>
      <sheetName val="Master_Item_List12"/>
      <sheetName val="Steel_Summary12"/>
      <sheetName val="Civil_Boq12"/>
      <sheetName val="Main_Summary12"/>
      <sheetName val="Summary_(G_H_Bachlor_C)12"/>
      <sheetName val="General_preliminaries12"/>
      <sheetName val="VENDER_DETAIL12"/>
      <sheetName val="Misc__points16"/>
      <sheetName val="qty_abst16"/>
      <sheetName val="basic_16"/>
      <sheetName val="Rate_Analysis16"/>
      <sheetName val="Iron_Steel_&amp;_handrails16"/>
      <sheetName val="Top_Sheet16"/>
      <sheetName val="VENDOR_CODE_WO_NO13"/>
      <sheetName val="Master_Item_List13"/>
      <sheetName val="Steel_Summary13"/>
      <sheetName val="Civil_Boq13"/>
      <sheetName val="Main_Summary13"/>
      <sheetName val="Summary_(G_H_Bachlor_C)13"/>
      <sheetName val="General_preliminaries13"/>
      <sheetName val="VENDER_DETAIL13"/>
      <sheetName val="Misc__points17"/>
      <sheetName val="qty_abst17"/>
      <sheetName val="basic_17"/>
      <sheetName val="Rate_Analysis17"/>
      <sheetName val="Iron_Steel_&amp;_handrails17"/>
      <sheetName val="Top_Sheet17"/>
      <sheetName val="VENDOR_CODE_WO_NO14"/>
      <sheetName val="Master_Item_List14"/>
      <sheetName val="Steel_Summary14"/>
      <sheetName val="Civil_Boq14"/>
      <sheetName val="Main_Summary14"/>
      <sheetName val="Summary_(G_H_Bachlor_C)14"/>
      <sheetName val="General_preliminaries14"/>
      <sheetName val="VENDER_DETAIL14"/>
      <sheetName val="Misc__points18"/>
      <sheetName val="qty_abst18"/>
      <sheetName val="basic_18"/>
      <sheetName val="Rate_Analysis18"/>
      <sheetName val="Iron_Steel_&amp;_handrails18"/>
      <sheetName val="Top_Sheet18"/>
      <sheetName val="VENDOR_CODE_WO_NO15"/>
      <sheetName val="Master_Item_List15"/>
      <sheetName val="Steel_Summary15"/>
      <sheetName val="Civil_Boq15"/>
      <sheetName val="Main_Summary15"/>
      <sheetName val="Summary_(G_H_Bachlor_C)15"/>
      <sheetName val="General_preliminaries15"/>
      <sheetName val="VENDER_DETAIL15"/>
      <sheetName val="Misc__points19"/>
      <sheetName val="qty_abst19"/>
      <sheetName val="basic_19"/>
      <sheetName val="Rate_Analysis19"/>
      <sheetName val="Iron_Steel_&amp;_handrails19"/>
      <sheetName val="Top_Sheet19"/>
      <sheetName val="VENDOR_CODE_WO_NO16"/>
      <sheetName val="Master_Item_List16"/>
      <sheetName val="Steel_Summary16"/>
      <sheetName val="Civil_Boq16"/>
      <sheetName val="Main_Summary16"/>
      <sheetName val="Summary_(G_H_Bachlor_C)16"/>
      <sheetName val="General_preliminaries16"/>
      <sheetName val="VENDER_DETAIL16"/>
      <sheetName val="Misc__points20"/>
      <sheetName val="qty_abst20"/>
      <sheetName val="basic_20"/>
      <sheetName val="Rate_Analysis20"/>
      <sheetName val="Iron_Steel_&amp;_handrails20"/>
      <sheetName val="Top_Sheet20"/>
      <sheetName val="VENDOR_CODE_WO_NO17"/>
      <sheetName val="Master_Item_List17"/>
      <sheetName val="Steel_Summary17"/>
      <sheetName val="Civil_Boq17"/>
      <sheetName val="Main_Summary17"/>
      <sheetName val="Summary_(G_H_Bachlor_C)17"/>
      <sheetName val="General_preliminaries17"/>
      <sheetName val="VENDER_DETAIL17"/>
      <sheetName val="Misc__points21"/>
      <sheetName val="qty_abst21"/>
      <sheetName val="basic_21"/>
      <sheetName val="Rate_Analysis21"/>
      <sheetName val="Iron_Steel_&amp;_handrails21"/>
      <sheetName val="Top_Sheet21"/>
      <sheetName val="VENDOR_CODE_WO_NO18"/>
      <sheetName val="Master_Item_List18"/>
      <sheetName val="Steel_Summary18"/>
      <sheetName val="Civil_Boq18"/>
      <sheetName val="Main_Summary18"/>
      <sheetName val="Summary_(G_H_Bachlor_C)18"/>
      <sheetName val="General_preliminaries18"/>
      <sheetName val="VENDER_DETAIL18"/>
      <sheetName val="Misc__points22"/>
      <sheetName val="qty_abst22"/>
      <sheetName val="basic_22"/>
      <sheetName val="Rate_Analysis22"/>
      <sheetName val="Iron_Steel_&amp;_handrails22"/>
      <sheetName val="Top_Sheet22"/>
      <sheetName val="VENDOR_CODE_WO_NO19"/>
      <sheetName val="Master_Item_List19"/>
      <sheetName val="Steel_Summary19"/>
      <sheetName val="Civil_Boq19"/>
      <sheetName val="Main_Summary19"/>
      <sheetName val="Summary_(G_H_Bachlor_C)19"/>
      <sheetName val="General_preliminaries19"/>
      <sheetName val="VENDER_DETAIL19"/>
      <sheetName val="Misc__points23"/>
      <sheetName val="qty_abst23"/>
      <sheetName val="basic_23"/>
      <sheetName val="Rate_Analysis23"/>
      <sheetName val="Iron_Steel_&amp;_handrails23"/>
      <sheetName val="Top_Sheet23"/>
      <sheetName val="VENDOR_CODE_WO_NO20"/>
      <sheetName val="Master_Item_List20"/>
      <sheetName val="Steel_Summary20"/>
      <sheetName val="Civil_Boq20"/>
      <sheetName val="Main_Summary20"/>
      <sheetName val="Summary_(G_H_Bachlor_C)20"/>
      <sheetName val="General_preliminaries20"/>
      <sheetName val="VENDER_DETAIL20"/>
      <sheetName val="Misc__points24"/>
      <sheetName val="qty_abst24"/>
      <sheetName val="basic_24"/>
      <sheetName val="Rate_Analysis24"/>
      <sheetName val="Iron_Steel_&amp;_handrails24"/>
      <sheetName val="Top_Sheet24"/>
      <sheetName val="VENDOR_CODE_WO_NO21"/>
      <sheetName val="Master_Item_List21"/>
      <sheetName val="Steel_Summary21"/>
      <sheetName val="Civil_Boq21"/>
      <sheetName val="Main_Summary21"/>
      <sheetName val="Summary_(G_H_Bachlor_C)21"/>
      <sheetName val="General_preliminaries21"/>
      <sheetName val="VENDER_DETAIL21"/>
      <sheetName val="DEPOT WBS"/>
      <sheetName val="List"/>
      <sheetName val="Misc__points25"/>
      <sheetName val="qty_abst25"/>
      <sheetName val="basic_25"/>
      <sheetName val="Rate_Analysis25"/>
      <sheetName val="Iron_Steel_&amp;_handrails25"/>
      <sheetName val="Top_Sheet25"/>
      <sheetName val="VENDOR_CODE_WO_NO22"/>
      <sheetName val="Master_Item_List22"/>
      <sheetName val="Steel_Summary22"/>
      <sheetName val="Civil_Boq22"/>
      <sheetName val="Main_Summary22"/>
      <sheetName val="Summary_(G_H_Bachlor_C)22"/>
      <sheetName val="General_preliminaries22"/>
      <sheetName val="VENDER_DETAIL22"/>
      <sheetName val="Misc__points26"/>
      <sheetName val="qty_abst26"/>
      <sheetName val="basic_26"/>
      <sheetName val="Rate_Analysis26"/>
      <sheetName val="Iron_Steel_&amp;_handrails26"/>
      <sheetName val="Top_Sheet26"/>
      <sheetName val="VENDOR_CODE_WO_NO23"/>
      <sheetName val="Master_Item_List23"/>
      <sheetName val="Steel_Summary23"/>
      <sheetName val="Civil_Boq23"/>
      <sheetName val="Main_Summary23"/>
      <sheetName val="Summary_(G_H_Bachlor_C)23"/>
      <sheetName val="General_preliminaries23"/>
      <sheetName val="VENDER_DETAIL23"/>
      <sheetName val="Misc__points27"/>
      <sheetName val="qty_abst27"/>
      <sheetName val="basic_27"/>
      <sheetName val="Rate_Analysis27"/>
      <sheetName val="Iron_Steel_&amp;_handrails27"/>
      <sheetName val="Top_Sheet27"/>
      <sheetName val="VENDOR_CODE_WO_NO24"/>
      <sheetName val="Master_Item_List24"/>
      <sheetName val="Steel_Summary24"/>
      <sheetName val="Civil_Boq24"/>
      <sheetName val="Main_Summary24"/>
      <sheetName val="Summary_(G_H_Bachlor_C)24"/>
      <sheetName val="General_preliminaries24"/>
      <sheetName val="VENDER_DETAIL24"/>
      <sheetName val="PRL"/>
      <sheetName val="Productivity"/>
      <sheetName val="Material"/>
      <sheetName val="Labour rate"/>
      <sheetName val="Reinforcement"/>
      <sheetName val="Formwork"/>
      <sheetName val="Block work"/>
      <sheetName val="Plaster"/>
      <sheetName val="RR masonry"/>
      <sheetName val="Concrete for arch."/>
      <sheetName val="Truss Section"/>
      <sheetName val="HWDG"/>
      <sheetName val="Démol."/>
      <sheetName val="para"/>
      <sheetName val="kppl pl"/>
      <sheetName val="13. Steel - Ratio"/>
      <sheetName val="뜃맟뭁돽띿맟_-BLDG"/>
      <sheetName val="CASH-FLOW"/>
      <sheetName val="Cash Flow Input Data_ISC"/>
      <sheetName val="Interface_SC"/>
      <sheetName val="Calc_SC"/>
      <sheetName val="Interface_ISC"/>
      <sheetName val="GD"/>
      <sheetName val="beam-reinft-IIInd_floor1"/>
      <sheetName val="beam-reinft-IIInd_floor2"/>
      <sheetName val="beam-reinft-IIInd_floor3"/>
      <sheetName val="beam-reinft-IIInd_floor4"/>
      <sheetName val="beam-reinft-IIInd_floor5"/>
      <sheetName val="beam-reinft-IIInd_floor6"/>
      <sheetName val="beam-reinft-machine rm"/>
      <sheetName val="level"/>
      <sheetName val="Administrative Prices"/>
      <sheetName val="Material List "/>
      <sheetName val="Labour Rate "/>
      <sheetName val="(M+L)"/>
      <sheetName val="Labour productivity"/>
      <sheetName val="Back"/>
      <sheetName val="22-SHUTTERING"/>
      <sheetName val="Activity List"/>
      <sheetName val="SUMM_ACTI. DISTRIBUTION"/>
      <sheetName val="PO Status"/>
      <sheetName val="Layout"/>
      <sheetName val="office"/>
      <sheetName val="Lab"/>
      <sheetName val="CASHFLOWS"/>
      <sheetName val="Sec-I"/>
      <sheetName val="Set"/>
      <sheetName val="DIV.3"/>
      <sheetName val="Demand"/>
      <sheetName val="Occ"/>
      <sheetName val="cusions"/>
      <sheetName val="qty schedule"/>
      <sheetName val="Prelim_Summ"/>
      <sheetName val="Calendar"/>
      <sheetName val="VOP_June_07"/>
      <sheetName val="VOP_June_07 _rev1_"/>
      <sheetName val="VOP_Sept_07"/>
      <sheetName val="총괄표 (2)"/>
      <sheetName val="FEVA"/>
      <sheetName val="HO Costs"/>
      <sheetName val="Timesheet"/>
      <sheetName val="loadcal"/>
      <sheetName val="MP"/>
      <sheetName val="Benchmark Data"/>
      <sheetName val="Apx AA"/>
      <sheetName val="ESTIMATE"/>
      <sheetName val="Application 03"/>
      <sheetName val="GenSummary"/>
      <sheetName val="F-Adv.Pay."/>
      <sheetName val="Gen.SUMMARY "/>
      <sheetName val="H-Ret."/>
      <sheetName val="K-Prev. Pay"/>
      <sheetName val="PRELIMS"/>
      <sheetName val="Bill 5"/>
      <sheetName val="Bill 6"/>
      <sheetName val="Bill 05 Mech. W. "/>
      <sheetName val="Bill 06 Elec. W."/>
      <sheetName val="Material On Site"/>
      <sheetName val="Payment Applicationold"/>
      <sheetName val="Bill 01"/>
      <sheetName val=" As built"/>
      <sheetName val="As Built Summary"/>
      <sheetName val="FENCE"/>
      <sheetName val="Fence Work"/>
      <sheetName val="finshes"/>
      <sheetName val="Hollowcore study"/>
      <sheetName val="FinishesType-Code"/>
      <sheetName val="DATABASE(MASONRY)"/>
      <sheetName val="DATABASE(STRUCTURAL)"/>
      <sheetName val="Benchmark Data (2)"/>
      <sheetName val="Material Price List"/>
      <sheetName val="Initial Data"/>
      <sheetName val="Reference"/>
      <sheetName val="Settings"/>
      <sheetName val="Raw Data"/>
      <sheetName val="Shor &amp; Shuter"/>
      <sheetName val="2 BHK"/>
      <sheetName val="dlvoid"/>
      <sheetName val="Fee Rate Summary"/>
      <sheetName val="Costing"/>
      <sheetName val="STEEL STRUCTURE"/>
      <sheetName val="Load Details(B1)"/>
      <sheetName val="Wall"/>
      <sheetName val="Pile cap"/>
      <sheetName val="合成__作成表-BLDG"/>
      <sheetName val="MG"/>
      <sheetName val="India F&amp;S Template"/>
      <sheetName val="Bank Guarantee"/>
      <sheetName val="Headings"/>
      <sheetName val="Schedule(4)"/>
      <sheetName val="DetEst"/>
      <sheetName val="hist&amp;proj"/>
      <sheetName val="TABLO-3"/>
      <sheetName val="CSC"/>
      <sheetName val="MATER._FUEL_SUB"/>
      <sheetName val="CEILING WORKS"/>
      <sheetName val="DRYWALL PARTITIONS"/>
      <sheetName val="GF"/>
      <sheetName val="1ST"/>
      <sheetName val="2ND"/>
      <sheetName val="3RD"/>
      <sheetName val="4TH"/>
      <sheetName val="EO Area"/>
      <sheetName val="Calc"/>
      <sheetName val="BILL-6"/>
      <sheetName val="BILL-5"/>
      <sheetName val="Drain_Work8"/>
      <sheetName val="Non-BOQ_summary8"/>
      <sheetName val="Curing_Bund_for_Sep'138"/>
      <sheetName val="Work_Done_Bill_(2)9"/>
      <sheetName val="IS_Summary9"/>
      <sheetName val="Basic_Rate9"/>
      <sheetName val="INFLUENCES_ON_GM9"/>
      <sheetName val="acevsSp_(ABC)9"/>
      <sheetName val="Monthly_Format_ATH_(ro)revised9"/>
      <sheetName val="Abs_Sheet(Fuel_oil_area)JAN9"/>
      <sheetName val="Site_Dev_BOQ9"/>
      <sheetName val="int_hire8"/>
      <sheetName val="Drop_Down_(Fixed)8"/>
      <sheetName val="Drop_Down8"/>
      <sheetName val="BOQ_Direct_selling_cost8"/>
      <sheetName val="STAFFSCHED_8"/>
      <sheetName val="E_&amp;_R8"/>
      <sheetName val="Legal_Risk_Analysis8"/>
      <sheetName val="RA_Format6"/>
      <sheetName val="Measurement-ID_works6"/>
      <sheetName val="IO_List5"/>
      <sheetName val="Ph_1_-ESM_Pipe,_Bitumen6"/>
      <sheetName val="Major_P&amp;M_deployment5"/>
      <sheetName val="p&amp;m_L&amp;T_Hire5"/>
      <sheetName val="Data_15"/>
      <sheetName val="Rehab_podium_footing5"/>
      <sheetName val="PointNo_58"/>
      <sheetName val="Staff_Forecast_spread5"/>
      <sheetName val="IIST_(2)8"/>
      <sheetName val="IIST_(3)8"/>
      <sheetName val="TMLB_II_MAY138"/>
      <sheetName val="isro_JUL138"/>
      <sheetName val="IRIS_Jul138"/>
      <sheetName val="IRS_2_jul138"/>
      <sheetName val="isro_aug138"/>
      <sheetName val="IRIS_augg138"/>
      <sheetName val="SPRE_WORKING8"/>
      <sheetName val="IRS_2augg_138"/>
      <sheetName val="iist_sept138"/>
      <sheetName val="IRIS_SEPT138"/>
      <sheetName val="SPRE_SEPT8"/>
      <sheetName val="IRS2_SEPT_138"/>
      <sheetName val="iist_OCT_138"/>
      <sheetName val="IRIS_OCT138"/>
      <sheetName val="IRIS2_OCT138"/>
      <sheetName val="iist_nov138"/>
      <sheetName val="iris_nov138"/>
      <sheetName val="spre_nov138"/>
      <sheetName val="isro_dec138"/>
      <sheetName val="IRIS_DEC138"/>
      <sheetName val="isro_jan_148"/>
      <sheetName val="isro_feb148"/>
      <sheetName val="IRIS_FEB-148"/>
      <sheetName val="TMLB-II_FEB-148"/>
      <sheetName val="Unit_Rate4"/>
      <sheetName val="ETC_Panorama4"/>
      <sheetName val="PRECAST_lightconc-II5"/>
      <sheetName val="TAV_ANALIZ4"/>
      <sheetName val="Sludge_Cal4"/>
      <sheetName val="Stress_Calculation8"/>
      <sheetName val="Shuttering_Abstract4"/>
      <sheetName val="SPT_vs_PHI5"/>
      <sheetName val="Total_Amount4"/>
      <sheetName val="Fill_this_out_first___8"/>
      <sheetName val="A_O_R_r1Str4"/>
      <sheetName val="A_O_R_r14"/>
      <sheetName val="A_O_R_(2)4"/>
      <sheetName val="Assumption_Inputs8"/>
      <sheetName val="입찰내역_발주처_양식4"/>
      <sheetName val="ABP_inputs4"/>
      <sheetName val="Synergy_Sales_Budget4"/>
      <sheetName val="Boulevard_I_Summary4"/>
      <sheetName val="B-I_Blockwork_4"/>
      <sheetName val="B-II-summary_sheet_4"/>
      <sheetName val="B-II_Blockwork__(2)4"/>
      <sheetName val="B_-_III_-_Summary_Sheet_(2)4"/>
      <sheetName val="B_-_III_-_Blockwork4"/>
      <sheetName val="Hold_Amount4"/>
      <sheetName val="V-I_Summary_Sheet_4"/>
      <sheetName val="V-I_Blockwork4"/>
      <sheetName val="V-II_Blockwork4"/>
      <sheetName val="V-III-_Blockwork4"/>
      <sheetName val="Panorama_-Summary-dwg4"/>
      <sheetName val="NTA_-_02_summary_sheet_(2)4"/>
      <sheetName val="NTA-13-Summary_4"/>
      <sheetName val="NTA-14-Summary_4"/>
      <sheetName val="NTA-21-Summary_(2)4"/>
      <sheetName val="std_wt_4"/>
      <sheetName val="BOQ_FORM_FOR_INQUIRY4"/>
      <sheetName val="FORM_OF_PROPOSAL_RFP-0034"/>
      <sheetName val="Revised_Summary4"/>
      <sheetName val="d-safe_DELUXE4"/>
      <sheetName val="RATE_ANALYSIS_4"/>
      <sheetName val="AoR_Finishing1"/>
      <sheetName val="P+M_-_Tower_Crane1"/>
      <sheetName val="RMC_April_161"/>
      <sheetName val="LMR_PF1"/>
      <sheetName val="Cement_Price_Variation1"/>
      <sheetName val="Civil_Works"/>
      <sheetName val="Name_Manager"/>
      <sheetName val="Input_Rates"/>
      <sheetName val="Detailed_Areas"/>
      <sheetName val="Exp__Villa__R2B_216"/>
      <sheetName val="수량_총괄표"/>
      <sheetName val="품질관리비_산출"/>
      <sheetName val="Waste_Wtr_Drg"/>
      <sheetName val="Onerous_Terms"/>
      <sheetName val="AB_SOW"/>
      <sheetName val="Valid_Data"/>
      <sheetName val="20_mm_aggregates_"/>
      <sheetName val="3cd_Annexure"/>
      <sheetName val="Item_Master"/>
      <sheetName val="????_???_??"/>
      <sheetName val="Planned"/>
      <sheetName val="PriceSummary"/>
      <sheetName val="Entry"/>
      <sheetName val="Mp-team 1"/>
      <sheetName val="F4.13"/>
      <sheetName val="TOTAL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PAYWORK"/>
      <sheetName val="MOS"/>
      <sheetName val="major_qty6"/>
      <sheetName val="qty_schedule"/>
      <sheetName val="VOP_June_07__rev1_"/>
      <sheetName val="HO_Costs"/>
      <sheetName val="Bill_No__3"/>
      <sheetName val="Benchmark_Data"/>
      <sheetName val="Apx_AA"/>
      <sheetName val="총괄표_(2)"/>
      <sheetName val="Application_03"/>
      <sheetName val="F-Adv_Pay_"/>
      <sheetName val="Gen_SUMMARY_"/>
      <sheetName val="H-Ret_"/>
      <sheetName val="K-Prev__Pay"/>
      <sheetName val="Bill_5"/>
      <sheetName val="Bill_6"/>
      <sheetName val="Bill_05_Mech__W__"/>
      <sheetName val="Bill_06_Elec__W_"/>
      <sheetName val="Material_On_Site"/>
      <sheetName val="Payment_Applicationold"/>
      <sheetName val="Bill_01"/>
      <sheetName val="_As_built"/>
      <sheetName val="As_Built_Summary"/>
      <sheetName val="Fence_Work"/>
      <sheetName val="Hollowcore_study"/>
      <sheetName val="Benchmark_Data_(2)"/>
      <sheetName val="Material_Price_List"/>
      <sheetName val="Initial_Data"/>
      <sheetName val="mw"/>
      <sheetName val="Vehicles"/>
      <sheetName val="PE"/>
      <sheetName val="Sub Cont. Comp."/>
      <sheetName val="Harewood"/>
      <sheetName val="GULF"/>
      <sheetName val="1 Summary"/>
      <sheetName val="PC"/>
      <sheetName val="GRSummary"/>
      <sheetName val="Amortization"/>
      <sheetName val="RCC,Ret. Wall"/>
      <sheetName val="crews"/>
      <sheetName val="Ceiling"/>
      <sheetName val="Main Summary- Contractor"/>
      <sheetName val="Cul_detail"/>
      <sheetName val="ETC Plant Cost"/>
      <sheetName val="Site Summary"/>
      <sheetName val="major_qty7"/>
      <sheetName val="Major_P&amp;M_deployment6"/>
      <sheetName val="p&amp;m_L&amp;T_Hire6"/>
      <sheetName val="qty_schedule1"/>
      <sheetName val="VOP_June_07__rev1_1"/>
      <sheetName val="HO_Costs1"/>
      <sheetName val="Bill_No__31"/>
      <sheetName val="Benchmark_Data1"/>
      <sheetName val="Apx_AA1"/>
      <sheetName val="총괄표_(2)1"/>
      <sheetName val="Benchmark_Data_(2)1"/>
      <sheetName val="Application_031"/>
      <sheetName val="F-Adv_Pay_1"/>
      <sheetName val="Gen_SUMMARY_1"/>
      <sheetName val="H-Ret_1"/>
      <sheetName val="K-Prev__Pay1"/>
      <sheetName val="Bill_51"/>
      <sheetName val="Bill_61"/>
      <sheetName val="Bill_05_Mech__W__1"/>
      <sheetName val="Bill_06_Elec__W_1"/>
      <sheetName val="Material_On_Site1"/>
      <sheetName val="Payment_Applicationold1"/>
      <sheetName val="Bill_011"/>
      <sheetName val="_As_built1"/>
      <sheetName val="As_Built_Summary1"/>
      <sheetName val="Fence_Work1"/>
      <sheetName val="Hollowcore_study1"/>
      <sheetName val="Material_Price_List1"/>
      <sheetName val="Initial_Data1"/>
      <sheetName val="major_qty8"/>
      <sheetName val="Major_P&amp;M_deployment7"/>
      <sheetName val="p&amp;m_L&amp;T_Hire7"/>
      <sheetName val="qty_schedule2"/>
      <sheetName val="VOP_June_07__rev1_2"/>
      <sheetName val="HO_Costs2"/>
      <sheetName val="Bill_No__32"/>
      <sheetName val="Benchmark_Data2"/>
      <sheetName val="Database"/>
      <sheetName val="schedule nos"/>
      <sheetName val="Sheet3 (2)"/>
      <sheetName val="cul-invSUBMITTED"/>
      <sheetName val="BHANDUP"/>
      <sheetName val="DATI_CONS"/>
      <sheetName val="Summ"/>
      <sheetName val="col-reinft1"/>
      <sheetName val="Assumption For Collection"/>
      <sheetName val="Sump"/>
      <sheetName val="Apx_AA2"/>
      <sheetName val="Benchmark_Data_(2)2"/>
      <sheetName val="총괄표_(2)2"/>
      <sheetName val="Application_032"/>
      <sheetName val="F-Adv_Pay_2"/>
      <sheetName val="Gen_SUMMARY_2"/>
      <sheetName val="H-Ret_2"/>
      <sheetName val="K-Prev__Pay2"/>
      <sheetName val="Bill_52"/>
      <sheetName val="Bill_62"/>
      <sheetName val="Bill_05_Mech__W__2"/>
      <sheetName val="Bill_06_Elec__W_2"/>
      <sheetName val="Material_On_Site2"/>
      <sheetName val="Payment_Applicationold2"/>
      <sheetName val="Bill_012"/>
      <sheetName val="_As_built2"/>
      <sheetName val="As_Built_Summary2"/>
      <sheetName val="Fence_Work2"/>
      <sheetName val="Hollowcore_study2"/>
      <sheetName val="Material_Price_List2"/>
      <sheetName val="Initial_Data2"/>
      <sheetName val="Mp-team_1"/>
      <sheetName val="F4_13"/>
      <sheetName val="_Structural"/>
      <sheetName val="Travel_Cranes"/>
      <sheetName val="Recap_Architect"/>
      <sheetName val="Recap_External"/>
      <sheetName val="Recap_Struct"/>
      <sheetName val="Recap_Travel_Crane"/>
      <sheetName val="Package_1"/>
      <sheetName val="Recap_Lift"/>
      <sheetName val="Sub_Cont__Comp_"/>
      <sheetName val="1_Summary"/>
      <sheetName val="RCC,Ret__Wall"/>
      <sheetName val="Main_Summary-_Contractor"/>
      <sheetName val="beam-reinft-IIInd_floor7"/>
      <sheetName val="Cash_Flow_Input_Data_ISC"/>
      <sheetName val="13__Steel_-_Ratio"/>
      <sheetName val="beam-reinft-machine_rm"/>
      <sheetName val="kppl_pl"/>
      <sheetName val="Administrative_Prices"/>
      <sheetName val="Material_List_"/>
      <sheetName val="Labour_Rate_"/>
      <sheetName val="Labour_productivity"/>
      <sheetName val="Labour_rate"/>
      <sheetName val="Block_work"/>
      <sheetName val="RR_masonry"/>
      <sheetName val="Concrete_for_arch_"/>
      <sheetName val="Activity_List"/>
      <sheetName val="SUMM_ACTI__DISTRIBUTION"/>
      <sheetName val="PO_Status"/>
      <sheetName val="2_BHK"/>
      <sheetName val="Shor_&amp;_Shuter"/>
      <sheetName val="Assumption_For_Collection"/>
      <sheetName val="schedule_nos"/>
      <sheetName val="major_qty9"/>
      <sheetName val="Major_P&amp;M_deployment8"/>
      <sheetName val="p&amp;m_L&amp;T_Hire8"/>
      <sheetName val="qty_schedule3"/>
      <sheetName val="VOP_June_07__rev1_3"/>
      <sheetName val="HO_Costs3"/>
      <sheetName val="Bill_No__33"/>
      <sheetName val="Benchmark_Data3"/>
      <sheetName val="Apx_AA3"/>
      <sheetName val="Benchmark_Data_(2)3"/>
      <sheetName val="총괄표_(2)3"/>
      <sheetName val="Application_033"/>
      <sheetName val="F-Adv_Pay_3"/>
      <sheetName val="Gen_SUMMARY_3"/>
      <sheetName val="H-Ret_3"/>
      <sheetName val="K-Prev__Pay3"/>
      <sheetName val="Bill_53"/>
      <sheetName val="Bill_63"/>
      <sheetName val="Bill_05_Mech__W__3"/>
      <sheetName val="Bill_06_Elec__W_3"/>
      <sheetName val="Material_On_Site3"/>
      <sheetName val="Payment_Applicationold3"/>
      <sheetName val="Bill_013"/>
      <sheetName val="_As_built3"/>
      <sheetName val="As_Built_Summary3"/>
      <sheetName val="Fence_Work3"/>
      <sheetName val="Hollowcore_study3"/>
      <sheetName val="Material_Price_List3"/>
      <sheetName val="Initial_Data3"/>
      <sheetName val="Mp-team_11"/>
      <sheetName val="F4_131"/>
      <sheetName val="_Structural1"/>
      <sheetName val="Travel_Cranes1"/>
      <sheetName val="Recap_Architect1"/>
      <sheetName val="Recap_External1"/>
      <sheetName val="Recap_Struct1"/>
      <sheetName val="Recap_Travel_Crane1"/>
      <sheetName val="Package_11"/>
      <sheetName val="Recap_Lift1"/>
      <sheetName val="Sub_Cont__Comp_1"/>
      <sheetName val="1_Summary1"/>
      <sheetName val="RCC,Ret__Wall1"/>
      <sheetName val="Main_Summary-_Contractor1"/>
      <sheetName val="beam-reinft-IIInd_floor8"/>
      <sheetName val="Civil_Works1"/>
      <sheetName val="Name_Manager1"/>
      <sheetName val="Input_Rates1"/>
      <sheetName val="Detailed_Areas1"/>
      <sheetName val="Exp__Villa__R2B_2161"/>
      <sheetName val="20_mm_aggregates_1"/>
      <sheetName val="3cd_Annexure1"/>
      <sheetName val="수량_총괄표1"/>
      <sheetName val="품질관리비_산출1"/>
      <sheetName val="Waste_Wtr_Drg1"/>
      <sheetName val="Onerous_Terms1"/>
      <sheetName val="AB_SOW1"/>
      <sheetName val="Valid_Data1"/>
      <sheetName val="Cash_Flow_Input_Data_ISC1"/>
      <sheetName val="13__Steel_-_Ratio1"/>
      <sheetName val="beam-reinft-machine_rm1"/>
      <sheetName val="kppl_pl1"/>
      <sheetName val="Administrative_Prices1"/>
      <sheetName val="Item_Master1"/>
      <sheetName val="Material_List_1"/>
      <sheetName val="Labour_Rate_1"/>
      <sheetName val="Labour_productivity1"/>
      <sheetName val="Labour_rate1"/>
      <sheetName val="Block_work1"/>
      <sheetName val="RR_masonry1"/>
      <sheetName val="Concrete_for_arch_1"/>
      <sheetName val="Activity_List1"/>
      <sheetName val="SUMM_ACTI__DISTRIBUTION1"/>
      <sheetName val="PO_Status1"/>
      <sheetName val="2_BHK1"/>
      <sheetName val="Shor_&amp;_Shuter1"/>
      <sheetName val="Assumption_For_Collection1"/>
      <sheetName val="schedule_nos1"/>
      <sheetName val="major_qty10"/>
      <sheetName val="Major_P&amp;M_deployment9"/>
      <sheetName val="p&amp;m_L&amp;T_Hire9"/>
      <sheetName val="qty_schedule4"/>
      <sheetName val="VOP_June_07__rev1_4"/>
      <sheetName val="HO_Costs4"/>
      <sheetName val="Bill_No__34"/>
      <sheetName val="Drain_Work9"/>
      <sheetName val="Non-BOQ_summary9"/>
      <sheetName val="Curing_Bund_for_Sep'139"/>
      <sheetName val="STAFFSCHED_9"/>
      <sheetName val="Benchmark_Data4"/>
      <sheetName val="Apx_AA4"/>
      <sheetName val="Benchmark_Data_(2)4"/>
      <sheetName val="총괄표_(2)4"/>
      <sheetName val="Application_034"/>
      <sheetName val="F-Adv_Pay_4"/>
      <sheetName val="Gen_SUMMARY_4"/>
      <sheetName val="H-Ret_4"/>
      <sheetName val="K-Prev__Pay4"/>
      <sheetName val="Bill_54"/>
      <sheetName val="Bill_64"/>
      <sheetName val="Bill_05_Mech__W__4"/>
      <sheetName val="Bill_06_Elec__W_4"/>
      <sheetName val="Material_On_Site4"/>
      <sheetName val="Payment_Applicationold4"/>
      <sheetName val="Bill_014"/>
      <sheetName val="_As_built4"/>
      <sheetName val="As_Built_Summary4"/>
      <sheetName val="Fence_Work4"/>
      <sheetName val="Hollowcore_study4"/>
      <sheetName val="Material_Price_List4"/>
      <sheetName val="Initial_Data4"/>
      <sheetName val="Mp-team_12"/>
      <sheetName val="F4_132"/>
      <sheetName val="_Structural2"/>
      <sheetName val="Travel_Cranes2"/>
      <sheetName val="Recap_Architect2"/>
      <sheetName val="Recap_External2"/>
      <sheetName val="Recap_Struct2"/>
      <sheetName val="Recap_Travel_Crane2"/>
      <sheetName val="Package_12"/>
      <sheetName val="Recap_Lift2"/>
      <sheetName val="Sub_Cont__Comp_2"/>
      <sheetName val="1_Summary2"/>
      <sheetName val="Unit_Rate5"/>
      <sheetName val="Stress_Calculation9"/>
      <sheetName val="PRECAST_lightconc-II6"/>
      <sheetName val="Assumption_Inputs9"/>
      <sheetName val="d-safe_DELUXE5"/>
      <sheetName val="ABP_inputs5"/>
      <sheetName val="Synergy_Sales_Budget5"/>
      <sheetName val="AoR_Finishing2"/>
      <sheetName val="P+M_-_Tower_Crane2"/>
      <sheetName val="RCC,Ret__Wall2"/>
      <sheetName val="Main_Summary-_Contractor2"/>
      <sheetName val="RMC_April_162"/>
      <sheetName val="Cement_Price_Variation2"/>
      <sheetName val="LMR_PF2"/>
      <sheetName val="beam-reinft-IIInd_floor9"/>
      <sheetName val="Civil_Works2"/>
      <sheetName val="Name_Manager2"/>
      <sheetName val="Input_Rates2"/>
      <sheetName val="Detailed_Areas2"/>
      <sheetName val="Exp__Villa__R2B_2162"/>
      <sheetName val="20_mm_aggregates_2"/>
      <sheetName val="3cd_Annexure2"/>
      <sheetName val="수량_총괄표2"/>
      <sheetName val="품질관리비_산출2"/>
      <sheetName val="Waste_Wtr_Drg2"/>
      <sheetName val="Onerous_Terms2"/>
      <sheetName val="AB_SOW2"/>
      <sheetName val="Valid_Data2"/>
      <sheetName val="Cash_Flow_Input_Data_ISC2"/>
      <sheetName val="13__Steel_-_Ratio2"/>
      <sheetName val="beam-reinft-machine_rm2"/>
      <sheetName val="kppl_pl2"/>
      <sheetName val="Administrative_Prices2"/>
      <sheetName val="Item_Master2"/>
      <sheetName val="Material_List_2"/>
      <sheetName val="Labour_Rate_2"/>
      <sheetName val="Labour_productivity2"/>
      <sheetName val="Labour_rate2"/>
      <sheetName val="Block_work2"/>
      <sheetName val="RR_masonry2"/>
      <sheetName val="Concrete_for_arch_2"/>
      <sheetName val="Activity_List2"/>
      <sheetName val="SUMM_ACTI__DISTRIBUTION2"/>
      <sheetName val="PO_Status2"/>
      <sheetName val="2_BHK2"/>
      <sheetName val="Shor_&amp;_Shuter2"/>
      <sheetName val="Assumption_For_Collection2"/>
      <sheetName val="schedule_nos2"/>
      <sheetName val="major_qty11"/>
      <sheetName val="Major_P&amp;M_deployment10"/>
      <sheetName val="p&amp;m_L&amp;T_Hire10"/>
      <sheetName val="qty_schedule5"/>
      <sheetName val="VOP_June_07__rev1_5"/>
      <sheetName val="HO_Costs5"/>
      <sheetName val="Bill_No__35"/>
      <sheetName val="Work_Done_Bill_(2)10"/>
      <sheetName val="IS_Summary10"/>
      <sheetName val="Drain_Work10"/>
      <sheetName val="Non-BOQ_summary10"/>
      <sheetName val="Curing_Bund_for_Sep'1310"/>
      <sheetName val="Site_Dev_BOQ10"/>
      <sheetName val="STAFFSCHED_10"/>
      <sheetName val="Benchmark_Data5"/>
      <sheetName val="Apx_AA5"/>
      <sheetName val="Benchmark_Data_(2)5"/>
      <sheetName val="총괄표_(2)5"/>
      <sheetName val="Application_035"/>
      <sheetName val="F-Adv_Pay_5"/>
      <sheetName val="Gen_SUMMARY_5"/>
      <sheetName val="H-Ret_5"/>
      <sheetName val="K-Prev__Pay5"/>
      <sheetName val="Bill_55"/>
      <sheetName val="Bill_65"/>
      <sheetName val="Bill_05_Mech__W__5"/>
      <sheetName val="Bill_06_Elec__W_5"/>
      <sheetName val="Material_On_Site5"/>
      <sheetName val="Payment_Applicationold5"/>
      <sheetName val="Bill_015"/>
      <sheetName val="_As_built5"/>
      <sheetName val="As_Built_Summary5"/>
      <sheetName val="Fence_Work5"/>
      <sheetName val="Hollowcore_study5"/>
      <sheetName val="Material_Price_List5"/>
      <sheetName val="Initial_Data5"/>
      <sheetName val="IO_List6"/>
      <sheetName val="Mp-team_13"/>
      <sheetName val="F4_133"/>
      <sheetName val="_Structural3"/>
      <sheetName val="Travel_Cranes3"/>
      <sheetName val="Recap_Architect3"/>
      <sheetName val="Recap_External3"/>
      <sheetName val="Recap_Struct3"/>
      <sheetName val="Recap_Travel_Crane3"/>
      <sheetName val="Package_13"/>
      <sheetName val="Recap_Lift3"/>
      <sheetName val="Sub_Cont__Comp_3"/>
      <sheetName val="1_Summary3"/>
      <sheetName val="Unit_Rate6"/>
      <sheetName val="Stress_Calculation10"/>
      <sheetName val="PRECAST_lightconc-II7"/>
      <sheetName val="Assumption_Inputs10"/>
      <sheetName val="d-safe_DELUXE6"/>
      <sheetName val="ABP_inputs6"/>
      <sheetName val="Synergy_Sales_Budget6"/>
      <sheetName val="AoR_Finishing3"/>
      <sheetName val="P+M_-_Tower_Crane3"/>
      <sheetName val="RCC,Ret__Wall3"/>
      <sheetName val="Main_Summary-_Contractor3"/>
      <sheetName val="RMC_April_163"/>
      <sheetName val="Cement_Price_Variation3"/>
      <sheetName val="LMR_PF3"/>
      <sheetName val="beam-reinft-IIInd_floor10"/>
      <sheetName val="Civil_Works3"/>
      <sheetName val="Name_Manager3"/>
      <sheetName val="Input_Rates3"/>
      <sheetName val="Detailed_Areas3"/>
      <sheetName val="Exp__Villa__R2B_2163"/>
      <sheetName val="20_mm_aggregates_3"/>
      <sheetName val="3cd_Annexure3"/>
      <sheetName val="수량_총괄표3"/>
      <sheetName val="품질관리비_산출3"/>
      <sheetName val="Waste_Wtr_Drg3"/>
      <sheetName val="Onerous_Terms3"/>
      <sheetName val="AB_SOW3"/>
      <sheetName val="Valid_Data3"/>
      <sheetName val="Cash_Flow_Input_Data_ISC3"/>
      <sheetName val="13__Steel_-_Ratio3"/>
      <sheetName val="beam-reinft-machine_rm3"/>
      <sheetName val="kppl_pl3"/>
      <sheetName val="Administrative_Prices3"/>
      <sheetName val="Item_Master3"/>
      <sheetName val="Material_List_3"/>
      <sheetName val="Labour_Rate_3"/>
      <sheetName val="Labour_productivity3"/>
      <sheetName val="Labour_rate3"/>
      <sheetName val="Block_work3"/>
      <sheetName val="RR_masonry3"/>
      <sheetName val="Concrete_for_arch_3"/>
      <sheetName val="Activity_List3"/>
      <sheetName val="SUMM_ACTI__DISTRIBUTION3"/>
      <sheetName val="PO_Status3"/>
      <sheetName val="2_BHK3"/>
      <sheetName val="Shor_&amp;_Shuter3"/>
      <sheetName val="Assumption_For_Collection3"/>
      <sheetName val="schedule_nos3"/>
      <sheetName val="major_qty12"/>
      <sheetName val="Major_P&amp;M_deployment11"/>
      <sheetName val="p&amp;m_L&amp;T_Hire11"/>
      <sheetName val="qty_schedule6"/>
      <sheetName val="VOP_June_07__rev1_6"/>
      <sheetName val="HO_Costs6"/>
      <sheetName val="Bill_No__36"/>
      <sheetName val="Work_Done_Bill_(2)11"/>
      <sheetName val="IS_Summary11"/>
      <sheetName val="Drain_Work11"/>
      <sheetName val="Non-BOQ_summary11"/>
      <sheetName val="Curing_Bund_for_Sep'1311"/>
      <sheetName val="Site_Dev_BOQ11"/>
      <sheetName val="STAFFSCHED_11"/>
      <sheetName val="Benchmark_Data6"/>
      <sheetName val="Apx_AA6"/>
      <sheetName val="Benchmark_Data_(2)6"/>
      <sheetName val="총괄표_(2)6"/>
      <sheetName val="Application_036"/>
      <sheetName val="F-Adv_Pay_6"/>
      <sheetName val="Gen_SUMMARY_6"/>
      <sheetName val="H-Ret_6"/>
      <sheetName val="K-Prev__Pay6"/>
      <sheetName val="Bill_56"/>
      <sheetName val="Bill_66"/>
      <sheetName val="Bill_05_Mech__W__6"/>
      <sheetName val="Bill_06_Elec__W_6"/>
      <sheetName val="Material_On_Site6"/>
      <sheetName val="Payment_Applicationold6"/>
      <sheetName val="Bill_016"/>
      <sheetName val="_As_built6"/>
      <sheetName val="As_Built_Summary6"/>
      <sheetName val="Fence_Work6"/>
      <sheetName val="Hollowcore_study6"/>
      <sheetName val="Material_Price_List6"/>
      <sheetName val="Initial_Data6"/>
      <sheetName val="Data_16"/>
      <sheetName val="RA_Format7"/>
      <sheetName val="Measurement-ID_works7"/>
      <sheetName val="IO_List7"/>
      <sheetName val="Ph_1_-ESM_Pipe,_Bitumen7"/>
      <sheetName val="Rehab_podium_footing6"/>
      <sheetName val="SPT_vs_PHI6"/>
      <sheetName val="Mp-team_14"/>
      <sheetName val="F4_134"/>
      <sheetName val="_Structural4"/>
      <sheetName val="Travel_Cranes4"/>
      <sheetName val="Recap_Architect4"/>
      <sheetName val="Recap_External4"/>
      <sheetName val="Recap_Struct4"/>
      <sheetName val="Recap_Travel_Crane4"/>
      <sheetName val="Package_14"/>
      <sheetName val="Recap_Lift4"/>
      <sheetName val="Sub_Cont__Comp_4"/>
      <sheetName val="1_Summary4"/>
      <sheetName val="Unit_Rate7"/>
      <sheetName val="Stress_Calculation11"/>
      <sheetName val="PRECAST_lightconc-II8"/>
      <sheetName val="Assumption_Inputs11"/>
      <sheetName val="d-safe_DELUXE7"/>
      <sheetName val="ABP_inputs7"/>
      <sheetName val="Synergy_Sales_Budget7"/>
      <sheetName val="AoR_Finishing4"/>
      <sheetName val="P+M_-_Tower_Crane4"/>
      <sheetName val="RCC,Ret__Wall4"/>
      <sheetName val="Main_Summary-_Contractor4"/>
      <sheetName val="RMC_April_164"/>
      <sheetName val="Cement_Price_Variation4"/>
      <sheetName val="LMR_PF4"/>
      <sheetName val="beam-reinft-IIInd_floor11"/>
      <sheetName val="Civil_Works4"/>
      <sheetName val="Name_Manager4"/>
      <sheetName val="Input_Rates4"/>
      <sheetName val="Detailed_Areas4"/>
      <sheetName val="Exp__Villa__R2B_2164"/>
      <sheetName val="20_mm_aggregates_4"/>
      <sheetName val="3cd_Annexure4"/>
      <sheetName val="수량_총괄표4"/>
      <sheetName val="품질관리비_산출4"/>
      <sheetName val="Waste_Wtr_Drg4"/>
      <sheetName val="Onerous_Terms4"/>
      <sheetName val="AB_SOW4"/>
      <sheetName val="Valid_Data4"/>
      <sheetName val="Cash_Flow_Input_Data_ISC4"/>
      <sheetName val="13__Steel_-_Ratio4"/>
      <sheetName val="beam-reinft-machine_rm4"/>
      <sheetName val="kppl_pl4"/>
      <sheetName val="Administrative_Prices4"/>
      <sheetName val="Item_Master4"/>
      <sheetName val="Material_List_4"/>
      <sheetName val="Labour_Rate_4"/>
      <sheetName val="Labour_productivity4"/>
      <sheetName val="Labour_rate4"/>
      <sheetName val="Block_work4"/>
      <sheetName val="RR_masonry4"/>
      <sheetName val="Concrete_for_arch_4"/>
      <sheetName val="Activity_List4"/>
      <sheetName val="SUMM_ACTI__DISTRIBUTION4"/>
      <sheetName val="PO_Status4"/>
      <sheetName val="2_BHK4"/>
      <sheetName val="Shor_&amp;_Shuter4"/>
      <sheetName val="Assumption_For_Collection4"/>
      <sheetName val="schedule_nos4"/>
      <sheetName val="major_qty13"/>
      <sheetName val="Major_P&amp;M_deployment12"/>
      <sheetName val="p&amp;m_L&amp;T_Hire12"/>
      <sheetName val="qty_schedule7"/>
      <sheetName val="VOP_June_07__rev1_7"/>
      <sheetName val="HO_Costs7"/>
      <sheetName val="Bill_No__37"/>
      <sheetName val="Work_Done_Bill_(2)12"/>
      <sheetName val="IS_Summary12"/>
      <sheetName val="Drain_Work12"/>
      <sheetName val="Non-BOQ_summary12"/>
      <sheetName val="Curing_Bund_for_Sep'1312"/>
      <sheetName val="Basic_Rate10"/>
      <sheetName val="INFLUENCES_ON_GM10"/>
      <sheetName val="acevsSp_(ABC)10"/>
      <sheetName val="Monthly_Format_ATH_(ro)revise10"/>
      <sheetName val="Abs_Sheet(Fuel_oil_area)JAN10"/>
      <sheetName val="Site_Dev_BOQ12"/>
      <sheetName val="int_hire9"/>
      <sheetName val="Drop_Down_(Fixed)9"/>
      <sheetName val="Drop_Down9"/>
      <sheetName val="BOQ_Direct_selling_cost9"/>
      <sheetName val="STAFFSCHED_12"/>
      <sheetName val="E_&amp;_R9"/>
      <sheetName val="Benchmark_Data7"/>
      <sheetName val="Apx_AA7"/>
      <sheetName val="Benchmark_Data_(2)7"/>
      <sheetName val="총괄표_(2)7"/>
      <sheetName val="Application_037"/>
      <sheetName val="F-Adv_Pay_7"/>
      <sheetName val="Gen_SUMMARY_7"/>
      <sheetName val="H-Ret_7"/>
      <sheetName val="K-Prev__Pay7"/>
      <sheetName val="Bill_57"/>
      <sheetName val="Bill_67"/>
      <sheetName val="Bill_05_Mech__W__7"/>
      <sheetName val="Bill_06_Elec__W_7"/>
      <sheetName val="Material_On_Site7"/>
      <sheetName val="Payment_Applicationold7"/>
      <sheetName val="Bill_017"/>
      <sheetName val="_As_built7"/>
      <sheetName val="As_Built_Summary7"/>
      <sheetName val="Fence_Work7"/>
      <sheetName val="Hollowcore_study7"/>
      <sheetName val="Material_Price_List7"/>
      <sheetName val="Initial_Data7"/>
      <sheetName val="Legal_Risk_Analysis9"/>
      <sheetName val="Data_17"/>
      <sheetName val="RA_Format8"/>
      <sheetName val="Measurement-ID_works8"/>
      <sheetName val="IO_List8"/>
      <sheetName val="Ph_1_-ESM_Pipe,_Bitumen8"/>
      <sheetName val="Rehab_podium_footing7"/>
      <sheetName val="SPT_vs_PHI7"/>
      <sheetName val="Mp-team_15"/>
      <sheetName val="F4_135"/>
      <sheetName val="_Structural5"/>
      <sheetName val="Travel_Cranes5"/>
      <sheetName val="Recap_Architect5"/>
      <sheetName val="Recap_External5"/>
      <sheetName val="Recap_Struct5"/>
      <sheetName val="Recap_Travel_Crane5"/>
      <sheetName val="Package_15"/>
      <sheetName val="Recap_Lift5"/>
      <sheetName val="Sub_Cont__Comp_5"/>
      <sheetName val="1_Summary5"/>
      <sheetName val="Sludge_Cal5"/>
      <sheetName val="PointNo_59"/>
      <sheetName val="Unit_Rate8"/>
      <sheetName val="Staff_Forecast_spread6"/>
      <sheetName val="IIST_(2)9"/>
      <sheetName val="IIST_(3)9"/>
      <sheetName val="TMLB_II_MAY139"/>
      <sheetName val="isro_JUL139"/>
      <sheetName val="IRIS_Jul139"/>
      <sheetName val="IRS_2_jul139"/>
      <sheetName val="isro_aug139"/>
      <sheetName val="IRIS_augg139"/>
      <sheetName val="SPRE_WORKING9"/>
      <sheetName val="IRS_2augg_139"/>
      <sheetName val="iist_sept139"/>
      <sheetName val="IRIS_SEPT139"/>
      <sheetName val="SPRE_SEPT9"/>
      <sheetName val="IRS2_SEPT_139"/>
      <sheetName val="iist_OCT_139"/>
      <sheetName val="IRIS_OCT139"/>
      <sheetName val="IRIS2_OCT139"/>
      <sheetName val="iist_nov139"/>
      <sheetName val="iris_nov139"/>
      <sheetName val="spre_nov139"/>
      <sheetName val="isro_dec139"/>
      <sheetName val="IRIS_DEC139"/>
      <sheetName val="isro_jan_149"/>
      <sheetName val="isro_feb149"/>
      <sheetName val="IRIS_FEB-149"/>
      <sheetName val="TMLB-II_FEB-149"/>
      <sheetName val="Stress_Calculation12"/>
      <sheetName val="PRECAST_lightconc-II9"/>
      <sheetName val="ETC_Panorama5"/>
      <sheetName val="Assumption_Inputs12"/>
      <sheetName val="d-safe_DELUXE8"/>
      <sheetName val="ABP_inputs8"/>
      <sheetName val="Synergy_Sales_Budget8"/>
      <sheetName val="AoR_Finishing5"/>
      <sheetName val="P+M_-_Tower_Crane5"/>
      <sheetName val="Fill_this_out_first___9"/>
      <sheetName val="Shuttering_Abstract5"/>
      <sheetName val="Total_Amount5"/>
      <sheetName val="A_O_R_r1Str5"/>
      <sheetName val="A_O_R_r15"/>
      <sheetName val="A_O_R_(2)5"/>
      <sheetName val="RCC,Ret__Wall5"/>
      <sheetName val="Main_Summary-_Contractor5"/>
      <sheetName val="TAV_ANALIZ5"/>
      <sheetName val="입찰내역_발주처_양식5"/>
      <sheetName val="Boulevard_I_Summary5"/>
      <sheetName val="B-I_Blockwork_5"/>
      <sheetName val="B-II-summary_sheet_5"/>
      <sheetName val="B-II_Blockwork__(2)5"/>
      <sheetName val="B_-_III_-_Summary_Sheet_(2)5"/>
      <sheetName val="B_-_III_-_Blockwork5"/>
      <sheetName val="Hold_Amount5"/>
      <sheetName val="V-I_Summary_Sheet_5"/>
      <sheetName val="V-I_Blockwork5"/>
      <sheetName val="V-II_Blockwork5"/>
      <sheetName val="V-III-_Blockwork5"/>
      <sheetName val="Panorama_-Summary-dwg5"/>
      <sheetName val="NTA_-_02_summary_sheet_(2)5"/>
      <sheetName val="NTA-13-Summary_5"/>
      <sheetName val="NTA-14-Summary_5"/>
      <sheetName val="NTA-21-Summary_(2)5"/>
      <sheetName val="std_wt_5"/>
      <sheetName val="BOQ_FORM_FOR_INQUIRY5"/>
      <sheetName val="FORM_OF_PROPOSAL_RFP-0035"/>
      <sheetName val="Revised_Summary5"/>
      <sheetName val="RATE_ANALYSIS_5"/>
      <sheetName val="RMC_April_165"/>
      <sheetName val="Cement_Price_Variation5"/>
      <sheetName val="LMR_PF5"/>
      <sheetName val="beam-reinft-IIInd_floor12"/>
      <sheetName val="Civil_Works5"/>
      <sheetName val="Name_Manager5"/>
      <sheetName val="Input_Rates5"/>
      <sheetName val="Detailed_Areas5"/>
      <sheetName val="Exp__Villa__R2B_2165"/>
      <sheetName val="20_mm_aggregates_5"/>
      <sheetName val="3cd_Annexure5"/>
      <sheetName val="수량_총괄표5"/>
      <sheetName val="품질관리비_산출5"/>
      <sheetName val="Waste_Wtr_Drg5"/>
      <sheetName val="Onerous_Terms5"/>
      <sheetName val="AB_SOW5"/>
      <sheetName val="Valid_Data5"/>
      <sheetName val="Cash_Flow_Input_Data_ISC5"/>
      <sheetName val="13__Steel_-_Ratio5"/>
      <sheetName val="beam-reinft-machine_rm5"/>
      <sheetName val="kppl_pl5"/>
      <sheetName val="Administrative_Prices5"/>
      <sheetName val="Item_Master5"/>
      <sheetName val="Material_List_5"/>
      <sheetName val="Labour_Rate_5"/>
      <sheetName val="Labour_productivity5"/>
      <sheetName val="Labour_rate5"/>
      <sheetName val="Block_work5"/>
      <sheetName val="RR_masonry5"/>
      <sheetName val="Concrete_for_arch_5"/>
      <sheetName val="Activity_List5"/>
      <sheetName val="SUMM_ACTI__DISTRIBUTION5"/>
      <sheetName val="PO_Status5"/>
      <sheetName val="2_BHK5"/>
      <sheetName val="Shor_&amp;_Shuter5"/>
      <sheetName val="Assumption_For_Collection5"/>
      <sheetName val="schedule_nos5"/>
      <sheetName val="LOCAL RATES"/>
      <sheetName val="ETC_Plant_Cost"/>
      <sheetName val="Site_Summary"/>
      <sheetName val="GulfDuraElectroProductRange"/>
      <sheetName val="EA Sum"/>
      <sheetName val="Co-ef"/>
      <sheetName val="Appendix A"/>
      <sheetName val="TPR"/>
      <sheetName val="Civil-Mat."/>
      <sheetName val="FORM5"/>
      <sheetName val="SAMPLE"/>
      <sheetName val="New Lines"/>
      <sheetName val="CERTIFICATE"/>
      <sheetName val="dw evln-temp"/>
      <sheetName val="Equipment"/>
      <sheetName val="Labor"/>
      <sheetName val="Materials"/>
      <sheetName val="BOQ건축"/>
      <sheetName val="Sch. Areas"/>
      <sheetName val="Architect"/>
      <sheetName val="Construction"/>
      <sheetName val="K"/>
      <sheetName val="W"/>
      <sheetName val="COST SUMMARY"/>
      <sheetName val="Table 1"/>
      <sheetName val="J-7"/>
      <sheetName val="K-7"/>
      <sheetName val="1-H2-WN"/>
      <sheetName val="2-C1-R1-F1-F3"/>
      <sheetName val="3-F4-F5"/>
      <sheetName val="4-B3.1-3"/>
      <sheetName val="5-R2"/>
      <sheetName val="6-F2"/>
      <sheetName val="7-H1"/>
      <sheetName val="8-H3.2,4.2"/>
      <sheetName val="9-H3.1,3.3,4.1"/>
      <sheetName val="10--A15"/>
      <sheetName val="11-A4.1,4.2,4.3,11.1,3"/>
      <sheetName val="12-A5.1-5.3-5.2"/>
      <sheetName val="13-A1.1.1.2.1.3"/>
      <sheetName val="14-A9"/>
      <sheetName val="15-P7"/>
      <sheetName val="16-B4"/>
      <sheetName val="17-A2.2,2.1,2.3"/>
      <sheetName val="18-Traffic Signs"/>
      <sheetName val="19-P1.1,1.2"/>
      <sheetName val="P2.1"/>
      <sheetName val="P2.2"/>
      <sheetName val="P2.3"/>
      <sheetName val="P2.4"/>
      <sheetName val="P4"/>
      <sheetName val="Z8.1-8.6"/>
      <sheetName val="Z9.1-9.7"/>
      <sheetName val="Z5.1-5.7"/>
      <sheetName val="Z2"/>
      <sheetName val="P3"/>
      <sheetName val="P5.2"/>
      <sheetName val="P5.1"/>
      <sheetName val="D1"/>
      <sheetName val="A7"/>
      <sheetName val="P6.1-6.2"/>
      <sheetName val="Z4.1-4.7 "/>
      <sheetName val="Z7"/>
      <sheetName val="Z1.1-1.2"/>
      <sheetName val="Z3"/>
      <sheetName val="A3.1,3.2"/>
      <sheetName val="A3.3"/>
      <sheetName val="A8"/>
      <sheetName val="P8"/>
      <sheetName val="B5-b-6"/>
      <sheetName val="B7"/>
      <sheetName val="Summary Sheet"/>
      <sheetName val="cover letter"/>
      <sheetName val="Cash2"/>
      <sheetName val="Z"/>
      <sheetName val="Steel_Structure"/>
      <sheetName val="Sheet3_(2)"/>
      <sheetName val="ETC_Plant_Cost1"/>
      <sheetName val="Steel_Structure1"/>
      <sheetName val="Sheet3_(2)1"/>
      <sheetName val="ETC_Plant_Cost2"/>
      <sheetName val="Steel_Structure2"/>
      <sheetName val="Sheet3_(2)2"/>
      <sheetName val="Site_Summary1"/>
      <sheetName val="AC"/>
      <sheetName val="Electrical "/>
      <sheetName val="sheet6"/>
      <sheetName val="Form 6"/>
      <sheetName val="FORM7"/>
      <sheetName val="3M_WP"/>
      <sheetName val="Input Data R"/>
      <sheetName val="Input Data70+100MSA"/>
      <sheetName val="Input Data F"/>
      <sheetName val="ENCL9"/>
      <sheetName val="3. Elemental Summary"/>
      <sheetName val="Piling - Winch"/>
      <sheetName val="Basic Rates"/>
      <sheetName val="Qty. Abs"/>
      <sheetName val="Pile Liner &amp; Rebar"/>
      <sheetName val="BP"/>
      <sheetName val="Pile Conc."/>
      <sheetName val="Deck - Insitu Conc."/>
      <sheetName val="Precast Placing"/>
      <sheetName val="SS Rein"/>
      <sheetName val="Casting Yard"/>
      <sheetName val="Shutter"/>
      <sheetName val="Piling - Rig"/>
      <sheetName val="P&amp;M List"/>
      <sheetName val="Pile Cycle Time"/>
      <sheetName val="Enabling Structure"/>
      <sheetName val="BQ202 -App. Bridge"/>
      <sheetName val="BOQ 201&amp;203-Cont. Berth"/>
      <sheetName val="Lists"/>
      <sheetName val="Total Debtors Ageing Sheet"/>
      <sheetName val="SCHEDULE"/>
      <sheetName val="PLUMBING &amp; SANITORY"/>
      <sheetName val="VCH-SLC"/>
      <sheetName val="Item- Compact"/>
      <sheetName val="Supplier"/>
      <sheetName val="Ins &amp; Bonds"/>
      <sheetName val="YN"/>
      <sheetName val="banilad"/>
      <sheetName val="inWords"/>
      <sheetName val="dBase"/>
      <sheetName val="labour_coeff"/>
      <sheetName val="item"/>
      <sheetName val="Material&amp;equipment"/>
      <sheetName val="Mactan"/>
      <sheetName val="Mandaue"/>
      <sheetName val="AOR"/>
      <sheetName val="RateAnalysis"/>
      <sheetName val="Wordsdata"/>
      <sheetName val="細目"/>
      <sheetName val="Wag&amp;Sal"/>
      <sheetName val="bill 2"/>
      <sheetName val="총괄표"/>
      <sheetName val="Micro"/>
      <sheetName val="Macro"/>
      <sheetName val="Scaff-Rose"/>
      <sheetName val="SSR _ NSSR Market final"/>
      <sheetName val="C1ㅇ"/>
      <sheetName val="????_???_??1"/>
      <sheetName val="Truss_Section"/>
      <sheetName val="CIF COST ITEM"/>
      <sheetName val="Struct-Grass root"/>
      <sheetName val="KPI"/>
      <sheetName val="Cov"/>
      <sheetName val="Elec Summ"/>
      <sheetName val="ELEC BOQ"/>
      <sheetName val="TRACK BUSWAY"/>
      <sheetName val="BBT"/>
      <sheetName val="LIGHTING"/>
      <sheetName val="LMS"/>
      <sheetName val=" "/>
      <sheetName val="sheeet7"/>
      <sheetName val="MASTER COMPONENT VIEW"/>
      <sheetName val="INDEX"/>
      <sheetName val="AREAS"/>
      <sheetName val="XL4Test5"/>
      <sheetName val="Internet"/>
      <sheetName val="CTC - Projection"/>
      <sheetName val="FY wise - 1"/>
      <sheetName val="Turn Over &amp; Target - FY18-19"/>
      <sheetName val="Staff cost"/>
      <sheetName val="Labour cost"/>
      <sheetName val="Forex"/>
      <sheetName val="Asset Details"/>
      <sheetName val="BG as on 31.12.18"/>
      <sheetName val="Detailed Billed Status"/>
      <sheetName val="FINA"/>
      <sheetName val="Misc__points28"/>
      <sheetName val="qty_abst28"/>
      <sheetName val="basic_28"/>
      <sheetName val="Rate_Analysis28"/>
      <sheetName val="Top_Sheet28"/>
      <sheetName val="Iron_Steel_&amp;_handrails28"/>
      <sheetName val="VENDOR_CODE_WO_NO25"/>
      <sheetName val="Master_Item_List25"/>
      <sheetName val="VENDER_DETAIL25"/>
      <sheetName val="Civil_Boq25"/>
      <sheetName val="Main_Summary25"/>
      <sheetName val="Summary_(G_H_Bachlor_C)25"/>
      <sheetName val="General_preliminaries25"/>
      <sheetName val="Steel_Summary25"/>
      <sheetName val="DEPOT_WBS"/>
      <sheetName val="Customize_Your_Purchase_Order"/>
      <sheetName val="Customize_Your_Invoice"/>
      <sheetName val="Day_work"/>
      <sheetName val="Misc__points29"/>
      <sheetName val="qty_abst29"/>
      <sheetName val="basic_29"/>
      <sheetName val="Rate_Analysis29"/>
      <sheetName val="Iron_Steel_&amp;_handrails29"/>
      <sheetName val="Top_Sheet29"/>
      <sheetName val="VENDOR_CODE_WO_NO26"/>
      <sheetName val="Master_Item_List26"/>
      <sheetName val="Steel_Summary26"/>
      <sheetName val="Civil_Boq26"/>
      <sheetName val="Main_Summary26"/>
      <sheetName val="Summary_(G_H_Bachlor_C)26"/>
      <sheetName val="General_preliminaries26"/>
      <sheetName val="VENDER_DETAIL26"/>
      <sheetName val="11"/>
      <sheetName val="Contents"/>
      <sheetName val="Misc__points33"/>
      <sheetName val="qty_abst33"/>
      <sheetName val="basic_33"/>
      <sheetName val="Rate_Analysis33"/>
      <sheetName val="Iron_Steel_&amp;_handrails33"/>
      <sheetName val="Top_Sheet33"/>
      <sheetName val="VENDOR_CODE_WO_NO30"/>
      <sheetName val="Master_Item_List30"/>
      <sheetName val="Steel_Summary30"/>
      <sheetName val="Civil_Boq30"/>
      <sheetName val="Main_Summary30"/>
      <sheetName val="Summary_(G_H_Bachlor_C)30"/>
      <sheetName val="General_preliminaries30"/>
      <sheetName val="VENDER_DETAIL30"/>
      <sheetName val="IS_Summary14"/>
      <sheetName val="Work_Done_Bill_(2)14"/>
      <sheetName val="Basic_Rate14"/>
      <sheetName val="INFLUENCES_ON_GM14"/>
      <sheetName val="acevsSp_(ABC)14"/>
      <sheetName val="Drain_Work13"/>
      <sheetName val="Non-BOQ_summary13"/>
      <sheetName val="Curing_Bund_for_Sep'1313"/>
      <sheetName val="Legal_Risk_Analysis13"/>
      <sheetName val="Monthly_Format_ATH_(ro)revise14"/>
      <sheetName val="Abs_Sheet(Fuel_oil_area)JAN14"/>
      <sheetName val="STAFFSCHED_13"/>
      <sheetName val="int_hire13"/>
      <sheetName val="Site_Dev_BOQ14"/>
      <sheetName val="Drop_Down_(Fixed)13"/>
      <sheetName val="Drop_Down13"/>
      <sheetName val="BOQ_Direct_selling_cost13"/>
      <sheetName val="E_&amp;_R13"/>
      <sheetName val="RA_Format11"/>
      <sheetName val="Measurement-ID_works11"/>
      <sheetName val="IO_List10"/>
      <sheetName val="Ph_1_-ESM_Pipe,_Bitumen11"/>
      <sheetName val="Data_110"/>
      <sheetName val="Rehab_podium_footing10"/>
      <sheetName val="PointNo_513"/>
      <sheetName val="Staff_Forecast_spread10"/>
      <sheetName val="IIST_(2)13"/>
      <sheetName val="IIST_(3)13"/>
      <sheetName val="TMLB_II_MAY1313"/>
      <sheetName val="isro_JUL1313"/>
      <sheetName val="IRIS_Jul1313"/>
      <sheetName val="IRS_2_jul1313"/>
      <sheetName val="isro_aug1313"/>
      <sheetName val="IRIS_augg1313"/>
      <sheetName val="SPRE_WORKING13"/>
      <sheetName val="IRS_2augg_1313"/>
      <sheetName val="iist_sept1313"/>
      <sheetName val="IRIS_SEPT1313"/>
      <sheetName val="SPRE_SEPT13"/>
      <sheetName val="IRS2_SEPT_1313"/>
      <sheetName val="iist_OCT_1313"/>
      <sheetName val="IRIS_OCT1313"/>
      <sheetName val="IRIS2_OCT1313"/>
      <sheetName val="iist_nov1313"/>
      <sheetName val="iris_nov1313"/>
      <sheetName val="spre_nov1313"/>
      <sheetName val="isro_dec1313"/>
      <sheetName val="IRIS_DEC1313"/>
      <sheetName val="isro_jan_1413"/>
      <sheetName val="isro_feb1413"/>
      <sheetName val="IRIS_FEB-1413"/>
      <sheetName val="TMLB-II_FEB-1413"/>
      <sheetName val="Unit_Rate9"/>
      <sheetName val="ETC_Panorama9"/>
      <sheetName val="PRECAST_lightconc-II10"/>
      <sheetName val="Stress_Calculation13"/>
      <sheetName val="Shuttering_Abstract9"/>
      <sheetName val="SPT_vs_PHI10"/>
      <sheetName val="Total_Amount9"/>
      <sheetName val="Fill_this_out_first___13"/>
      <sheetName val="A_O_R_r1Str9"/>
      <sheetName val="A_O_R_r19"/>
      <sheetName val="A_O_R_(2)9"/>
      <sheetName val="Assumption_Inputs13"/>
      <sheetName val="d-safe_DELUXE9"/>
      <sheetName val="ABP_inputs9"/>
      <sheetName val="Synergy_Sales_Budget9"/>
      <sheetName val="TAV_ANALIZ9"/>
      <sheetName val="Sludge_Cal9"/>
      <sheetName val="입찰내역_발주처_양식9"/>
      <sheetName val="Boulevard_I_Summary9"/>
      <sheetName val="B-I_Blockwork_9"/>
      <sheetName val="B-II-summary_sheet_9"/>
      <sheetName val="B-II_Blockwork__(2)9"/>
      <sheetName val="B_-_III_-_Summary_Sheet_(2)9"/>
      <sheetName val="B_-_III_-_Blockwork9"/>
      <sheetName val="Hold_Amount9"/>
      <sheetName val="V-I_Summary_Sheet_9"/>
      <sheetName val="V-I_Blockwork9"/>
      <sheetName val="V-II_Blockwork9"/>
      <sheetName val="V-III-_Blockwork9"/>
      <sheetName val="Panorama_-Summary-dwg9"/>
      <sheetName val="NTA_-_02_summary_sheet_(2)9"/>
      <sheetName val="NTA-13-Summary_9"/>
      <sheetName val="NTA-14-Summary_9"/>
      <sheetName val="NTA-21-Summary_(2)9"/>
      <sheetName val="std_wt_9"/>
      <sheetName val="BOQ_FORM_FOR_INQUIRY9"/>
      <sheetName val="FORM_OF_PROPOSAL_RFP-0039"/>
      <sheetName val="Revised_Summary9"/>
      <sheetName val="RATE_ANALYSIS_9"/>
      <sheetName val="AoR_Finishing6"/>
      <sheetName val="P+M_-_Tower_Crane6"/>
      <sheetName val="RMC_April_166"/>
      <sheetName val="LMR_PF6"/>
      <sheetName val="Cement_Price_Variation6"/>
      <sheetName val="Misc__points31"/>
      <sheetName val="qty_abst31"/>
      <sheetName val="basic_31"/>
      <sheetName val="Rate_Analysis31"/>
      <sheetName val="Iron_Steel_&amp;_handrails31"/>
      <sheetName val="Top_Sheet31"/>
      <sheetName val="VENDOR_CODE_WO_NO28"/>
      <sheetName val="Master_Item_List28"/>
      <sheetName val="Steel_Summary28"/>
      <sheetName val="Civil_Boq28"/>
      <sheetName val="Main_Summary28"/>
      <sheetName val="Summary_(G_H_Bachlor_C)28"/>
      <sheetName val="General_preliminaries28"/>
      <sheetName val="VENDER_DETAIL28"/>
      <sheetName val="Basic_Rate12"/>
      <sheetName val="INFLUENCES_ON_GM12"/>
      <sheetName val="acevsSp_(ABC)12"/>
      <sheetName val="Legal_Risk_Analysis11"/>
      <sheetName val="Monthly_Format_ATH_(ro)revise12"/>
      <sheetName val="Abs_Sheet(Fuel_oil_area)JAN12"/>
      <sheetName val="int_hire11"/>
      <sheetName val="Drop_Down_(Fixed)11"/>
      <sheetName val="Drop_Down11"/>
      <sheetName val="BOQ_Direct_selling_cost11"/>
      <sheetName val="E_&amp;_R11"/>
      <sheetName val="RA_Format9"/>
      <sheetName val="Measurement-ID_works9"/>
      <sheetName val="Ph_1_-ESM_Pipe,_Bitumen9"/>
      <sheetName val="Data_18"/>
      <sheetName val="Rehab_podium_footing8"/>
      <sheetName val="PointNo_511"/>
      <sheetName val="Staff_Forecast_spread8"/>
      <sheetName val="IIST_(2)11"/>
      <sheetName val="IIST_(3)11"/>
      <sheetName val="TMLB_II_MAY1311"/>
      <sheetName val="isro_JUL1311"/>
      <sheetName val="IRIS_Jul1311"/>
      <sheetName val="IRS_2_jul1311"/>
      <sheetName val="isro_aug1311"/>
      <sheetName val="IRIS_augg1311"/>
      <sheetName val="SPRE_WORKING11"/>
      <sheetName val="IRS_2augg_1311"/>
      <sheetName val="iist_sept1311"/>
      <sheetName val="IRIS_SEPT1311"/>
      <sheetName val="SPRE_SEPT11"/>
      <sheetName val="IRS2_SEPT_1311"/>
      <sheetName val="iist_OCT_1311"/>
      <sheetName val="IRIS_OCT1311"/>
      <sheetName val="IRIS2_OCT1311"/>
      <sheetName val="iist_nov1311"/>
      <sheetName val="iris_nov1311"/>
      <sheetName val="spre_nov1311"/>
      <sheetName val="isro_dec1311"/>
      <sheetName val="IRIS_DEC1311"/>
      <sheetName val="isro_jan_1411"/>
      <sheetName val="isro_feb1411"/>
      <sheetName val="IRIS_FEB-1411"/>
      <sheetName val="TMLB-II_FEB-1411"/>
      <sheetName val="ETC_Panorama7"/>
      <sheetName val="Shuttering_Abstract7"/>
      <sheetName val="SPT_vs_PHI8"/>
      <sheetName val="Total_Amount7"/>
      <sheetName val="Fill_this_out_first___11"/>
      <sheetName val="A_O_R_r1Str7"/>
      <sheetName val="A_O_R_r17"/>
      <sheetName val="A_O_R_(2)7"/>
      <sheetName val="TAV_ANALIZ7"/>
      <sheetName val="Sludge_Cal7"/>
      <sheetName val="입찰내역_발주처_양식7"/>
      <sheetName val="Boulevard_I_Summary7"/>
      <sheetName val="B-I_Blockwork_7"/>
      <sheetName val="B-II-summary_sheet_7"/>
      <sheetName val="B-II_Blockwork__(2)7"/>
      <sheetName val="B_-_III_-_Summary_Sheet_(2)7"/>
      <sheetName val="B_-_III_-_Blockwork7"/>
      <sheetName val="Hold_Amount7"/>
      <sheetName val="V-I_Summary_Sheet_7"/>
      <sheetName val="V-I_Blockwork7"/>
      <sheetName val="V-II_Blockwork7"/>
      <sheetName val="V-III-_Blockwork7"/>
      <sheetName val="Panorama_-Summary-dwg7"/>
      <sheetName val="NTA_-_02_summary_sheet_(2)7"/>
      <sheetName val="NTA-13-Summary_7"/>
      <sheetName val="NTA-14-Summary_7"/>
      <sheetName val="NTA-21-Summary_(2)7"/>
      <sheetName val="std_wt_7"/>
      <sheetName val="BOQ_FORM_FOR_INQUIRY7"/>
      <sheetName val="FORM_OF_PROPOSAL_RFP-0037"/>
      <sheetName val="Revised_Summary7"/>
      <sheetName val="RATE_ANALYSIS_7"/>
      <sheetName val="Misc__points30"/>
      <sheetName val="qty_abst30"/>
      <sheetName val="basic_30"/>
      <sheetName val="Rate_Analysis30"/>
      <sheetName val="Iron_Steel_&amp;_handrails30"/>
      <sheetName val="Top_Sheet30"/>
      <sheetName val="VENDOR_CODE_WO_NO27"/>
      <sheetName val="Master_Item_List27"/>
      <sheetName val="Steel_Summary27"/>
      <sheetName val="Civil_Boq27"/>
      <sheetName val="Main_Summary27"/>
      <sheetName val="Summary_(G_H_Bachlor_C)27"/>
      <sheetName val="General_preliminaries27"/>
      <sheetName val="VENDER_DETAIL27"/>
      <sheetName val="Basic_Rate11"/>
      <sheetName val="INFLUENCES_ON_GM11"/>
      <sheetName val="acevsSp_(ABC)11"/>
      <sheetName val="Legal_Risk_Analysis10"/>
      <sheetName val="Monthly_Format_ATH_(ro)revise11"/>
      <sheetName val="Abs_Sheet(Fuel_oil_area)JAN11"/>
      <sheetName val="int_hire10"/>
      <sheetName val="Drop_Down_(Fixed)10"/>
      <sheetName val="Drop_Down10"/>
      <sheetName val="BOQ_Direct_selling_cost10"/>
      <sheetName val="E_&amp;_R10"/>
      <sheetName val="PointNo_510"/>
      <sheetName val="Staff_Forecast_spread7"/>
      <sheetName val="IIST_(2)10"/>
      <sheetName val="IIST_(3)10"/>
      <sheetName val="TMLB_II_MAY1310"/>
      <sheetName val="isro_JUL1310"/>
      <sheetName val="IRIS_Jul1310"/>
      <sheetName val="IRS_2_jul1310"/>
      <sheetName val="isro_aug1310"/>
      <sheetName val="IRIS_augg1310"/>
      <sheetName val="SPRE_WORKING10"/>
      <sheetName val="IRS_2augg_1310"/>
      <sheetName val="iist_sept1310"/>
      <sheetName val="IRIS_SEPT1310"/>
      <sheetName val="SPRE_SEPT10"/>
      <sheetName val="IRS2_SEPT_1310"/>
      <sheetName val="iist_OCT_1310"/>
      <sheetName val="IRIS_OCT1310"/>
      <sheetName val="IRIS2_OCT1310"/>
      <sheetName val="iist_nov1310"/>
      <sheetName val="iris_nov1310"/>
      <sheetName val="spre_nov1310"/>
      <sheetName val="isro_dec1310"/>
      <sheetName val="IRIS_DEC1310"/>
      <sheetName val="isro_jan_1410"/>
      <sheetName val="isro_feb1410"/>
      <sheetName val="IRIS_FEB-1410"/>
      <sheetName val="TMLB-II_FEB-1410"/>
      <sheetName val="ETC_Panorama6"/>
      <sheetName val="Shuttering_Abstract6"/>
      <sheetName val="Total_Amount6"/>
      <sheetName val="Fill_this_out_first___10"/>
      <sheetName val="A_O_R_r1Str6"/>
      <sheetName val="A_O_R_r16"/>
      <sheetName val="A_O_R_(2)6"/>
      <sheetName val="TAV_ANALIZ6"/>
      <sheetName val="Sludge_Cal6"/>
      <sheetName val="입찰내역_발주처_양식6"/>
      <sheetName val="Boulevard_I_Summary6"/>
      <sheetName val="B-I_Blockwork_6"/>
      <sheetName val="B-II-summary_sheet_6"/>
      <sheetName val="B-II_Blockwork__(2)6"/>
      <sheetName val="B_-_III_-_Summary_Sheet_(2)6"/>
      <sheetName val="B_-_III_-_Blockwork6"/>
      <sheetName val="Hold_Amount6"/>
      <sheetName val="V-I_Summary_Sheet_6"/>
      <sheetName val="V-I_Blockwork6"/>
      <sheetName val="V-II_Blockwork6"/>
      <sheetName val="V-III-_Blockwork6"/>
      <sheetName val="Panorama_-Summary-dwg6"/>
      <sheetName val="NTA_-_02_summary_sheet_(2)6"/>
      <sheetName val="NTA-13-Summary_6"/>
      <sheetName val="NTA-14-Summary_6"/>
      <sheetName val="NTA-21-Summary_(2)6"/>
      <sheetName val="std_wt_6"/>
      <sheetName val="BOQ_FORM_FOR_INQUIRY6"/>
      <sheetName val="FORM_OF_PROPOSAL_RFP-0036"/>
      <sheetName val="Revised_Summary6"/>
      <sheetName val="RATE_ANALYSIS_6"/>
      <sheetName val="DEPOT_WBS1"/>
      <sheetName val="Misc__points32"/>
      <sheetName val="qty_abst32"/>
      <sheetName val="basic_32"/>
      <sheetName val="Rate_Analysis32"/>
      <sheetName val="Iron_Steel_&amp;_handrails32"/>
      <sheetName val="Top_Sheet32"/>
      <sheetName val="VENDOR_CODE_WO_NO29"/>
      <sheetName val="Master_Item_List29"/>
      <sheetName val="Steel_Summary29"/>
      <sheetName val="Civil_Boq29"/>
      <sheetName val="Main_Summary29"/>
      <sheetName val="Summary_(G_H_Bachlor_C)29"/>
      <sheetName val="General_preliminaries29"/>
      <sheetName val="VENDER_DETAIL29"/>
      <sheetName val="IS_Summary13"/>
      <sheetName val="Work_Done_Bill_(2)13"/>
      <sheetName val="Basic_Rate13"/>
      <sheetName val="INFLUENCES_ON_GM13"/>
      <sheetName val="acevsSp_(ABC)13"/>
      <sheetName val="Legal_Risk_Analysis12"/>
      <sheetName val="Monthly_Format_ATH_(ro)revise13"/>
      <sheetName val="Abs_Sheet(Fuel_oil_area)JAN13"/>
      <sheetName val="int_hire12"/>
      <sheetName val="Site_Dev_BOQ13"/>
      <sheetName val="Drop_Down_(Fixed)12"/>
      <sheetName val="Drop_Down12"/>
      <sheetName val="BOQ_Direct_selling_cost12"/>
      <sheetName val="E_&amp;_R12"/>
      <sheetName val="RA_Format10"/>
      <sheetName val="Measurement-ID_works10"/>
      <sheetName val="IO_List9"/>
      <sheetName val="Ph_1_-ESM_Pipe,_Bitumen10"/>
      <sheetName val="Data_19"/>
      <sheetName val="Rehab_podium_footing9"/>
      <sheetName val="PointNo_512"/>
      <sheetName val="Staff_Forecast_spread9"/>
      <sheetName val="IIST_(2)12"/>
      <sheetName val="IIST_(3)12"/>
      <sheetName val="TMLB_II_MAY1312"/>
      <sheetName val="isro_JUL1312"/>
      <sheetName val="IRIS_Jul1312"/>
      <sheetName val="IRS_2_jul1312"/>
      <sheetName val="isro_aug1312"/>
      <sheetName val="IRIS_augg1312"/>
      <sheetName val="SPRE_WORKING12"/>
      <sheetName val="IRS_2augg_1312"/>
      <sheetName val="iist_sept1312"/>
      <sheetName val="IRIS_SEPT1312"/>
      <sheetName val="SPRE_SEPT12"/>
      <sheetName val="IRS2_SEPT_1312"/>
      <sheetName val="iist_OCT_1312"/>
      <sheetName val="IRIS_OCT1312"/>
      <sheetName val="IRIS2_OCT1312"/>
      <sheetName val="iist_nov1312"/>
      <sheetName val="iris_nov1312"/>
      <sheetName val="spre_nov1312"/>
      <sheetName val="isro_dec1312"/>
      <sheetName val="IRIS_DEC1312"/>
      <sheetName val="isro_jan_1412"/>
      <sheetName val="isro_feb1412"/>
      <sheetName val="IRIS_FEB-1412"/>
      <sheetName val="TMLB-II_FEB-1412"/>
      <sheetName val="ETC_Panorama8"/>
      <sheetName val="Shuttering_Abstract8"/>
      <sheetName val="SPT_vs_PHI9"/>
      <sheetName val="Total_Amount8"/>
      <sheetName val="Fill_this_out_first___12"/>
      <sheetName val="A_O_R_r1Str8"/>
      <sheetName val="A_O_R_r18"/>
      <sheetName val="A_O_R_(2)8"/>
      <sheetName val="TAV_ANALIZ8"/>
      <sheetName val="Sludge_Cal8"/>
      <sheetName val="입찰내역_발주처_양식8"/>
      <sheetName val="Boulevard_I_Summary8"/>
      <sheetName val="B-I_Blockwork_8"/>
      <sheetName val="B-II-summary_sheet_8"/>
      <sheetName val="B-II_Blockwork__(2)8"/>
      <sheetName val="B_-_III_-_Summary_Sheet_(2)8"/>
      <sheetName val="B_-_III_-_Blockwork8"/>
      <sheetName val="Hold_Amount8"/>
      <sheetName val="V-I_Summary_Sheet_8"/>
      <sheetName val="V-I_Blockwork8"/>
      <sheetName val="V-II_Blockwork8"/>
      <sheetName val="V-III-_Blockwork8"/>
      <sheetName val="Panorama_-Summary-dwg8"/>
      <sheetName val="NTA_-_02_summary_sheet_(2)8"/>
      <sheetName val="NTA-13-Summary_8"/>
      <sheetName val="NTA-14-Summary_8"/>
      <sheetName val="NTA-21-Summary_(2)8"/>
      <sheetName val="std_wt_8"/>
      <sheetName val="BOQ_FORM_FOR_INQUIRY8"/>
      <sheetName val="FORM_OF_PROPOSAL_RFP-0038"/>
      <sheetName val="Revised_Summary8"/>
      <sheetName val="RATE_ANALYSIS_8"/>
      <sheetName val="Misc__points34"/>
      <sheetName val="qty_abst34"/>
      <sheetName val="basic_34"/>
      <sheetName val="Rate_Analysis34"/>
      <sheetName val="Iron_Steel_&amp;_handrails34"/>
      <sheetName val="Top_Sheet34"/>
      <sheetName val="VENDOR_CODE_WO_NO31"/>
      <sheetName val="Master_Item_List31"/>
      <sheetName val="Steel_Summary31"/>
      <sheetName val="Civil_Boq31"/>
      <sheetName val="Main_Summary31"/>
      <sheetName val="Summary_(G_H_Bachlor_C)31"/>
      <sheetName val="General_preliminaries31"/>
      <sheetName val="VENDER_DETAIL31"/>
      <sheetName val="IS_Summary15"/>
      <sheetName val="Work_Done_Bill_(2)15"/>
      <sheetName val="Basic_Rate15"/>
      <sheetName val="INFLUENCES_ON_GM15"/>
      <sheetName val="acevsSp_(ABC)15"/>
      <sheetName val="Drain_Work14"/>
      <sheetName val="Non-BOQ_summary14"/>
      <sheetName val="Curing_Bund_for_Sep'1314"/>
      <sheetName val="Legal_Risk_Analysis14"/>
      <sheetName val="Monthly_Format_ATH_(ro)revise15"/>
      <sheetName val="Abs_Sheet(Fuel_oil_area)JAN15"/>
      <sheetName val="STAFFSCHED_14"/>
      <sheetName val="int_hire14"/>
      <sheetName val="Site_Dev_BOQ15"/>
      <sheetName val="Drop_Down_(Fixed)14"/>
      <sheetName val="Drop_Down14"/>
      <sheetName val="BOQ_Direct_selling_cost14"/>
      <sheetName val="E_&amp;_R14"/>
      <sheetName val="RA_Format12"/>
      <sheetName val="Measurement-ID_works12"/>
      <sheetName val="IO_List11"/>
      <sheetName val="Ph_1_-ESM_Pipe,_Bitumen12"/>
      <sheetName val="Data_111"/>
      <sheetName val="Rehab_podium_footing11"/>
      <sheetName val="PointNo_514"/>
      <sheetName val="Staff_Forecast_spread11"/>
      <sheetName val="IIST_(2)14"/>
      <sheetName val="IIST_(3)14"/>
      <sheetName val="TMLB_II_MAY1314"/>
      <sheetName val="isro_JUL1314"/>
      <sheetName val="IRIS_Jul1314"/>
      <sheetName val="IRS_2_jul1314"/>
      <sheetName val="isro_aug1314"/>
      <sheetName val="IRIS_augg1314"/>
      <sheetName val="SPRE_WORKING14"/>
      <sheetName val="IRS_2augg_1314"/>
      <sheetName val="iist_sept1314"/>
      <sheetName val="IRIS_SEPT1314"/>
      <sheetName val="SPRE_SEPT14"/>
      <sheetName val="IRS2_SEPT_1314"/>
      <sheetName val="iist_OCT_1314"/>
      <sheetName val="IRIS_OCT1314"/>
      <sheetName val="IRIS2_OCT1314"/>
      <sheetName val="iist_nov1314"/>
      <sheetName val="iris_nov1314"/>
      <sheetName val="spre_nov1314"/>
      <sheetName val="isro_dec1314"/>
      <sheetName val="IRIS_DEC1314"/>
      <sheetName val="isro_jan_1414"/>
      <sheetName val="isro_feb1414"/>
      <sheetName val="IRIS_FEB-1414"/>
      <sheetName val="TMLB-II_FEB-1414"/>
      <sheetName val="Unit_Rate10"/>
      <sheetName val="ETC_Panorama10"/>
      <sheetName val="PRECAST_lightconc-II11"/>
      <sheetName val="Stress_Calculation14"/>
      <sheetName val="Shuttering_Abstract10"/>
      <sheetName val="SPT_vs_PHI11"/>
      <sheetName val="Total_Amount10"/>
      <sheetName val="Fill_this_out_first___14"/>
      <sheetName val="A_O_R_r1Str10"/>
      <sheetName val="A_O_R_r110"/>
      <sheetName val="A_O_R_(2)10"/>
      <sheetName val="Assumption_Inputs14"/>
      <sheetName val="d-safe_DELUXE10"/>
      <sheetName val="ABP_inputs10"/>
      <sheetName val="Synergy_Sales_Budget10"/>
      <sheetName val="TAV_ANALIZ10"/>
      <sheetName val="Sludge_Cal10"/>
      <sheetName val="입찰내역_발주처_양식10"/>
      <sheetName val="Boulevard_I_Summary10"/>
      <sheetName val="B-I_Blockwork_10"/>
      <sheetName val="B-II-summary_sheet_10"/>
      <sheetName val="B-II_Blockwork__(2)10"/>
      <sheetName val="B_-_III_-_Summary_Sheet_(2)10"/>
      <sheetName val="B_-_III_-_Blockwork10"/>
      <sheetName val="Hold_Amount10"/>
      <sheetName val="V-I_Summary_Sheet_10"/>
      <sheetName val="V-I_Blockwork10"/>
      <sheetName val="V-II_Blockwork10"/>
      <sheetName val="V-III-_Blockwork10"/>
      <sheetName val="Panorama_-Summary-dwg10"/>
      <sheetName val="NTA_-_02_summary_sheet_(2)10"/>
      <sheetName val="NTA-13-Summary_10"/>
      <sheetName val="NTA-14-Summary_10"/>
      <sheetName val="NTA-21-Summary_(2)10"/>
      <sheetName val="std_wt_10"/>
      <sheetName val="BOQ_FORM_FOR_INQUIRY10"/>
      <sheetName val="FORM_OF_PROPOSAL_RFP-00310"/>
      <sheetName val="Revised_Summary10"/>
      <sheetName val="RATE_ANALYSIS_10"/>
      <sheetName val="AoR_Finishing7"/>
      <sheetName val="P+M_-_Tower_Crane7"/>
      <sheetName val="RMC_April_167"/>
      <sheetName val="LMR_PF7"/>
      <sheetName val="Cement_Price_Variation7"/>
      <sheetName val="Civil_Works6"/>
      <sheetName val="Name_Manager6"/>
      <sheetName val="Input_Rates6"/>
      <sheetName val="Detailed_Areas6"/>
      <sheetName val="????_???_??2"/>
      <sheetName val="DEPOT_WBS2"/>
      <sheetName val="Misc__points35"/>
      <sheetName val="qty_abst35"/>
      <sheetName val="basic_35"/>
      <sheetName val="Rate_Analysis35"/>
      <sheetName val="Iron_Steel_&amp;_handrails35"/>
      <sheetName val="Top_Sheet35"/>
      <sheetName val="VENDOR_CODE_WO_NO32"/>
      <sheetName val="Master_Item_List32"/>
      <sheetName val="Steel_Summary32"/>
      <sheetName val="Civil_Boq32"/>
      <sheetName val="Main_Summary32"/>
      <sheetName val="Summary_(G_H_Bachlor_C)32"/>
      <sheetName val="General_preliminaries32"/>
      <sheetName val="VENDER_DETAIL32"/>
      <sheetName val="IS_Summary16"/>
      <sheetName val="Work_Done_Bill_(2)16"/>
      <sheetName val="Basic_Rate16"/>
      <sheetName val="INFLUENCES_ON_GM16"/>
      <sheetName val="acevsSp_(ABC)16"/>
      <sheetName val="Drain_Work15"/>
      <sheetName val="Non-BOQ_summary15"/>
      <sheetName val="Curing_Bund_for_Sep'1315"/>
      <sheetName val="Legal_Risk_Analysis15"/>
      <sheetName val="Monthly_Format_ATH_(ro)revise16"/>
      <sheetName val="Abs_Sheet(Fuel_oil_area)JAN16"/>
      <sheetName val="STAFFSCHED_15"/>
      <sheetName val="int_hire15"/>
      <sheetName val="Site_Dev_BOQ16"/>
      <sheetName val="Drop_Down_(Fixed)15"/>
      <sheetName val="Drop_Down15"/>
      <sheetName val="BOQ_Direct_selling_cost15"/>
      <sheetName val="E_&amp;_R15"/>
      <sheetName val="RA_Format13"/>
      <sheetName val="Measurement-ID_works13"/>
      <sheetName val="IO_List12"/>
      <sheetName val="Ph_1_-ESM_Pipe,_Bitumen13"/>
      <sheetName val="Data_112"/>
      <sheetName val="Rehab_podium_footing12"/>
      <sheetName val="PointNo_515"/>
      <sheetName val="Staff_Forecast_spread12"/>
      <sheetName val="IIST_(2)15"/>
      <sheetName val="IIST_(3)15"/>
      <sheetName val="TMLB_II_MAY1315"/>
      <sheetName val="isro_JUL1315"/>
      <sheetName val="IRIS_Jul1315"/>
      <sheetName val="IRS_2_jul1315"/>
      <sheetName val="isro_aug1315"/>
      <sheetName val="IRIS_augg1315"/>
      <sheetName val="SPRE_WORKING15"/>
      <sheetName val="IRS_2augg_1315"/>
      <sheetName val="iist_sept1315"/>
      <sheetName val="IRIS_SEPT1315"/>
      <sheetName val="SPRE_SEPT15"/>
      <sheetName val="IRS2_SEPT_1315"/>
      <sheetName val="iist_OCT_1315"/>
      <sheetName val="IRIS_OCT1315"/>
      <sheetName val="IRIS2_OCT1315"/>
      <sheetName val="iist_nov1315"/>
      <sheetName val="iris_nov1315"/>
      <sheetName val="spre_nov1315"/>
      <sheetName val="isro_dec1315"/>
      <sheetName val="IRIS_DEC1315"/>
      <sheetName val="isro_jan_1415"/>
      <sheetName val="isro_feb1415"/>
      <sheetName val="IRIS_FEB-1415"/>
      <sheetName val="TMLB-II_FEB-1415"/>
      <sheetName val="Unit_Rate11"/>
      <sheetName val="ETC_Panorama11"/>
      <sheetName val="PRECAST_lightconc-II12"/>
      <sheetName val="Stress_Calculation15"/>
      <sheetName val="Shuttering_Abstract11"/>
      <sheetName val="SPT_vs_PHI12"/>
      <sheetName val="Total_Amount11"/>
      <sheetName val="Fill_this_out_first___15"/>
      <sheetName val="A_O_R_r1Str11"/>
      <sheetName val="A_O_R_r111"/>
      <sheetName val="A_O_R_(2)11"/>
      <sheetName val="Assumption_Inputs15"/>
      <sheetName val="d-safe_DELUXE11"/>
      <sheetName val="ABP_inputs11"/>
      <sheetName val="Synergy_Sales_Budget11"/>
      <sheetName val="TAV_ANALIZ11"/>
      <sheetName val="Sludge_Cal11"/>
      <sheetName val="입찰내역_발주처_양식11"/>
      <sheetName val="Boulevard_I_Summary11"/>
      <sheetName val="B-I_Blockwork_11"/>
      <sheetName val="B-II-summary_sheet_11"/>
      <sheetName val="B-II_Blockwork__(2)11"/>
      <sheetName val="B_-_III_-_Summary_Sheet_(2)11"/>
      <sheetName val="B_-_III_-_Blockwork11"/>
      <sheetName val="Hold_Amount11"/>
      <sheetName val="V-I_Summary_Sheet_11"/>
      <sheetName val="V-I_Blockwork11"/>
      <sheetName val="V-II_Blockwork11"/>
      <sheetName val="V-III-_Blockwork11"/>
      <sheetName val="Panorama_-Summary-dwg11"/>
      <sheetName val="NTA_-_02_summary_sheet_(2)11"/>
      <sheetName val="NTA-13-Summary_11"/>
      <sheetName val="NTA-14-Summary_11"/>
      <sheetName val="NTA-21-Summary_(2)11"/>
      <sheetName val="std_wt_11"/>
      <sheetName val="BOQ_FORM_FOR_INQUIRY11"/>
      <sheetName val="FORM_OF_PROPOSAL_RFP-00311"/>
      <sheetName val="Revised_Summary11"/>
      <sheetName val="RATE_ANALYSIS_11"/>
      <sheetName val="AoR_Finishing8"/>
      <sheetName val="P+M_-_Tower_Crane8"/>
      <sheetName val="RMC_April_168"/>
      <sheetName val="LMR_PF8"/>
      <sheetName val="Cement_Price_Variation8"/>
      <sheetName val="Civil_Works7"/>
      <sheetName val="Name_Manager7"/>
      <sheetName val="Input_Rates7"/>
      <sheetName val="Detailed_Areas7"/>
      <sheetName val="????_???_??3"/>
      <sheetName val="DEPOT_WBS3"/>
      <sheetName val="Notes"/>
      <sheetName val="BQLIST"/>
      <sheetName val="DIV_3"/>
      <sheetName val="DIV_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>
        <row r="10">
          <cell r="D10">
            <v>1500</v>
          </cell>
        </row>
      </sheetData>
      <sheetData sheetId="200">
        <row r="10">
          <cell r="D10">
            <v>1500</v>
          </cell>
        </row>
      </sheetData>
      <sheetData sheetId="201">
        <row r="10">
          <cell r="D10">
            <v>1500</v>
          </cell>
        </row>
      </sheetData>
      <sheetData sheetId="202">
        <row r="10">
          <cell r="D10">
            <v>1500</v>
          </cell>
        </row>
      </sheetData>
      <sheetData sheetId="203">
        <row r="10">
          <cell r="D10">
            <v>1500</v>
          </cell>
        </row>
      </sheetData>
      <sheetData sheetId="204">
        <row r="10">
          <cell r="D10">
            <v>1500</v>
          </cell>
        </row>
      </sheetData>
      <sheetData sheetId="205">
        <row r="10">
          <cell r="D10">
            <v>1500</v>
          </cell>
        </row>
      </sheetData>
      <sheetData sheetId="206">
        <row r="10">
          <cell r="D10">
            <v>1500</v>
          </cell>
        </row>
      </sheetData>
      <sheetData sheetId="207">
        <row r="10">
          <cell r="D10">
            <v>1500</v>
          </cell>
        </row>
      </sheetData>
      <sheetData sheetId="208">
        <row r="10">
          <cell r="D10">
            <v>1500</v>
          </cell>
        </row>
      </sheetData>
      <sheetData sheetId="209">
        <row r="10">
          <cell r="D10">
            <v>1500</v>
          </cell>
        </row>
      </sheetData>
      <sheetData sheetId="210">
        <row r="10">
          <cell r="D10">
            <v>1500</v>
          </cell>
        </row>
      </sheetData>
      <sheetData sheetId="211">
        <row r="10">
          <cell r="D10">
            <v>1500</v>
          </cell>
        </row>
      </sheetData>
      <sheetData sheetId="212">
        <row r="10">
          <cell r="D10">
            <v>1500</v>
          </cell>
        </row>
      </sheetData>
      <sheetData sheetId="213">
        <row r="10">
          <cell r="D10">
            <v>1500</v>
          </cell>
        </row>
      </sheetData>
      <sheetData sheetId="214">
        <row r="10">
          <cell r="D10">
            <v>1500</v>
          </cell>
        </row>
      </sheetData>
      <sheetData sheetId="215">
        <row r="10">
          <cell r="D10">
            <v>1500</v>
          </cell>
        </row>
      </sheetData>
      <sheetData sheetId="216">
        <row r="10">
          <cell r="D10">
            <v>1500</v>
          </cell>
        </row>
      </sheetData>
      <sheetData sheetId="217">
        <row r="10">
          <cell r="D10">
            <v>1500</v>
          </cell>
        </row>
      </sheetData>
      <sheetData sheetId="218">
        <row r="10">
          <cell r="D10">
            <v>1500</v>
          </cell>
        </row>
      </sheetData>
      <sheetData sheetId="219">
        <row r="10">
          <cell r="D10">
            <v>1500</v>
          </cell>
        </row>
      </sheetData>
      <sheetData sheetId="220">
        <row r="10">
          <cell r="D10">
            <v>1500</v>
          </cell>
        </row>
      </sheetData>
      <sheetData sheetId="221">
        <row r="10">
          <cell r="D10">
            <v>1500</v>
          </cell>
        </row>
      </sheetData>
      <sheetData sheetId="222">
        <row r="10">
          <cell r="D10">
            <v>1500</v>
          </cell>
        </row>
      </sheetData>
      <sheetData sheetId="223">
        <row r="10">
          <cell r="D10">
            <v>1500</v>
          </cell>
        </row>
      </sheetData>
      <sheetData sheetId="224">
        <row r="10">
          <cell r="D10">
            <v>1500</v>
          </cell>
        </row>
      </sheetData>
      <sheetData sheetId="225">
        <row r="10">
          <cell r="D10">
            <v>1500</v>
          </cell>
        </row>
      </sheetData>
      <sheetData sheetId="226">
        <row r="10">
          <cell r="D10">
            <v>1500</v>
          </cell>
        </row>
      </sheetData>
      <sheetData sheetId="227">
        <row r="10">
          <cell r="D10">
            <v>1500</v>
          </cell>
        </row>
      </sheetData>
      <sheetData sheetId="228">
        <row r="10">
          <cell r="D10">
            <v>1500</v>
          </cell>
        </row>
      </sheetData>
      <sheetData sheetId="229">
        <row r="10">
          <cell r="D10">
            <v>1500</v>
          </cell>
        </row>
      </sheetData>
      <sheetData sheetId="230">
        <row r="10">
          <cell r="D10">
            <v>1500</v>
          </cell>
        </row>
      </sheetData>
      <sheetData sheetId="231">
        <row r="10">
          <cell r="D10">
            <v>1500</v>
          </cell>
        </row>
      </sheetData>
      <sheetData sheetId="232">
        <row r="10">
          <cell r="D10">
            <v>1500</v>
          </cell>
        </row>
      </sheetData>
      <sheetData sheetId="233">
        <row r="10">
          <cell r="D10">
            <v>1500</v>
          </cell>
        </row>
      </sheetData>
      <sheetData sheetId="234">
        <row r="10">
          <cell r="D10">
            <v>1500</v>
          </cell>
        </row>
      </sheetData>
      <sheetData sheetId="235">
        <row r="10">
          <cell r="D10">
            <v>1500</v>
          </cell>
        </row>
      </sheetData>
      <sheetData sheetId="236">
        <row r="10">
          <cell r="D10">
            <v>1500</v>
          </cell>
        </row>
      </sheetData>
      <sheetData sheetId="237">
        <row r="10">
          <cell r="D10">
            <v>1500</v>
          </cell>
        </row>
      </sheetData>
      <sheetData sheetId="238">
        <row r="10">
          <cell r="D10">
            <v>1500</v>
          </cell>
        </row>
      </sheetData>
      <sheetData sheetId="239">
        <row r="10">
          <cell r="D10">
            <v>1500</v>
          </cell>
        </row>
      </sheetData>
      <sheetData sheetId="240">
        <row r="10">
          <cell r="D10">
            <v>1500</v>
          </cell>
        </row>
      </sheetData>
      <sheetData sheetId="241">
        <row r="10">
          <cell r="D10">
            <v>1500</v>
          </cell>
        </row>
      </sheetData>
      <sheetData sheetId="242">
        <row r="10">
          <cell r="D10">
            <v>1500</v>
          </cell>
        </row>
      </sheetData>
      <sheetData sheetId="243">
        <row r="10">
          <cell r="D10">
            <v>1500</v>
          </cell>
        </row>
      </sheetData>
      <sheetData sheetId="244">
        <row r="10">
          <cell r="D10">
            <v>1500</v>
          </cell>
        </row>
      </sheetData>
      <sheetData sheetId="245">
        <row r="10">
          <cell r="D10">
            <v>1500</v>
          </cell>
        </row>
      </sheetData>
      <sheetData sheetId="246">
        <row r="10">
          <cell r="D10">
            <v>1500</v>
          </cell>
        </row>
      </sheetData>
      <sheetData sheetId="247">
        <row r="10">
          <cell r="D10">
            <v>1500</v>
          </cell>
        </row>
      </sheetData>
      <sheetData sheetId="248">
        <row r="10">
          <cell r="D10">
            <v>1500</v>
          </cell>
        </row>
      </sheetData>
      <sheetData sheetId="249">
        <row r="10">
          <cell r="D10">
            <v>1500</v>
          </cell>
        </row>
      </sheetData>
      <sheetData sheetId="250">
        <row r="10">
          <cell r="D10">
            <v>1500</v>
          </cell>
        </row>
      </sheetData>
      <sheetData sheetId="251">
        <row r="10">
          <cell r="D10">
            <v>1500</v>
          </cell>
        </row>
      </sheetData>
      <sheetData sheetId="252">
        <row r="10">
          <cell r="D10">
            <v>1500</v>
          </cell>
        </row>
      </sheetData>
      <sheetData sheetId="253">
        <row r="10">
          <cell r="D10">
            <v>1500</v>
          </cell>
        </row>
      </sheetData>
      <sheetData sheetId="254">
        <row r="10">
          <cell r="D10">
            <v>1500</v>
          </cell>
        </row>
      </sheetData>
      <sheetData sheetId="255">
        <row r="10">
          <cell r="D10">
            <v>1500</v>
          </cell>
        </row>
      </sheetData>
      <sheetData sheetId="256">
        <row r="10">
          <cell r="D10">
            <v>1500</v>
          </cell>
        </row>
      </sheetData>
      <sheetData sheetId="257">
        <row r="10">
          <cell r="D10">
            <v>1500</v>
          </cell>
        </row>
      </sheetData>
      <sheetData sheetId="258">
        <row r="10">
          <cell r="D10">
            <v>1500</v>
          </cell>
        </row>
      </sheetData>
      <sheetData sheetId="259">
        <row r="10">
          <cell r="D10">
            <v>1500</v>
          </cell>
        </row>
      </sheetData>
      <sheetData sheetId="260">
        <row r="10">
          <cell r="D10">
            <v>1500</v>
          </cell>
        </row>
      </sheetData>
      <sheetData sheetId="261">
        <row r="10">
          <cell r="D10">
            <v>1500</v>
          </cell>
        </row>
      </sheetData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 refreshError="1"/>
      <sheetData sheetId="320" refreshError="1"/>
      <sheetData sheetId="321">
        <row r="10">
          <cell r="D10">
            <v>1500</v>
          </cell>
        </row>
      </sheetData>
      <sheetData sheetId="322">
        <row r="10">
          <cell r="D10">
            <v>1500</v>
          </cell>
        </row>
      </sheetData>
      <sheetData sheetId="323">
        <row r="10">
          <cell r="D10">
            <v>1500</v>
          </cell>
        </row>
      </sheetData>
      <sheetData sheetId="324">
        <row r="10">
          <cell r="D10">
            <v>1500</v>
          </cell>
        </row>
      </sheetData>
      <sheetData sheetId="325">
        <row r="10">
          <cell r="D10">
            <v>1500</v>
          </cell>
        </row>
      </sheetData>
      <sheetData sheetId="326">
        <row r="10">
          <cell r="D10">
            <v>1500</v>
          </cell>
        </row>
      </sheetData>
      <sheetData sheetId="327">
        <row r="10">
          <cell r="D10">
            <v>1500</v>
          </cell>
        </row>
      </sheetData>
      <sheetData sheetId="328">
        <row r="10">
          <cell r="D10">
            <v>1500</v>
          </cell>
        </row>
      </sheetData>
      <sheetData sheetId="329">
        <row r="10">
          <cell r="D10">
            <v>1500</v>
          </cell>
        </row>
      </sheetData>
      <sheetData sheetId="330">
        <row r="10">
          <cell r="D10">
            <v>1500</v>
          </cell>
        </row>
      </sheetData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>
        <row r="10">
          <cell r="D10">
            <v>1500</v>
          </cell>
        </row>
      </sheetData>
      <sheetData sheetId="338">
        <row r="10">
          <cell r="D10">
            <v>1500</v>
          </cell>
        </row>
      </sheetData>
      <sheetData sheetId="339">
        <row r="10">
          <cell r="D10">
            <v>1500</v>
          </cell>
        </row>
      </sheetData>
      <sheetData sheetId="340">
        <row r="10">
          <cell r="D10">
            <v>1500</v>
          </cell>
        </row>
      </sheetData>
      <sheetData sheetId="341">
        <row r="10">
          <cell r="D10">
            <v>1500</v>
          </cell>
        </row>
      </sheetData>
      <sheetData sheetId="342">
        <row r="10">
          <cell r="D10">
            <v>1500</v>
          </cell>
        </row>
      </sheetData>
      <sheetData sheetId="343">
        <row r="10">
          <cell r="D10">
            <v>1500</v>
          </cell>
        </row>
      </sheetData>
      <sheetData sheetId="344">
        <row r="10">
          <cell r="D10">
            <v>1500</v>
          </cell>
        </row>
      </sheetData>
      <sheetData sheetId="345">
        <row r="10">
          <cell r="D10">
            <v>1500</v>
          </cell>
        </row>
      </sheetData>
      <sheetData sheetId="346">
        <row r="10">
          <cell r="D10">
            <v>1500</v>
          </cell>
        </row>
      </sheetData>
      <sheetData sheetId="347">
        <row r="10">
          <cell r="D10">
            <v>1500</v>
          </cell>
        </row>
      </sheetData>
      <sheetData sheetId="348">
        <row r="10">
          <cell r="D10">
            <v>1500</v>
          </cell>
        </row>
      </sheetData>
      <sheetData sheetId="349">
        <row r="10">
          <cell r="D10">
            <v>1500</v>
          </cell>
        </row>
      </sheetData>
      <sheetData sheetId="350">
        <row r="10">
          <cell r="D10">
            <v>1500</v>
          </cell>
        </row>
      </sheetData>
      <sheetData sheetId="351">
        <row r="10">
          <cell r="D10">
            <v>1500</v>
          </cell>
        </row>
      </sheetData>
      <sheetData sheetId="352">
        <row r="10">
          <cell r="D10">
            <v>1500</v>
          </cell>
        </row>
      </sheetData>
      <sheetData sheetId="353">
        <row r="10">
          <cell r="D10">
            <v>1500</v>
          </cell>
        </row>
      </sheetData>
      <sheetData sheetId="354">
        <row r="10">
          <cell r="D10">
            <v>1500</v>
          </cell>
        </row>
      </sheetData>
      <sheetData sheetId="355">
        <row r="10">
          <cell r="D10">
            <v>1500</v>
          </cell>
        </row>
      </sheetData>
      <sheetData sheetId="356">
        <row r="10">
          <cell r="D10">
            <v>1500</v>
          </cell>
        </row>
      </sheetData>
      <sheetData sheetId="357">
        <row r="10">
          <cell r="D10">
            <v>1500</v>
          </cell>
        </row>
      </sheetData>
      <sheetData sheetId="358">
        <row r="10">
          <cell r="D10">
            <v>1500</v>
          </cell>
        </row>
      </sheetData>
      <sheetData sheetId="359">
        <row r="10">
          <cell r="D10">
            <v>1500</v>
          </cell>
        </row>
      </sheetData>
      <sheetData sheetId="360">
        <row r="10">
          <cell r="D10">
            <v>1500</v>
          </cell>
        </row>
      </sheetData>
      <sheetData sheetId="361">
        <row r="10">
          <cell r="D10">
            <v>1500</v>
          </cell>
        </row>
      </sheetData>
      <sheetData sheetId="362">
        <row r="10">
          <cell r="D10">
            <v>1500</v>
          </cell>
        </row>
      </sheetData>
      <sheetData sheetId="363">
        <row r="10">
          <cell r="D10">
            <v>1500</v>
          </cell>
        </row>
      </sheetData>
      <sheetData sheetId="364">
        <row r="10">
          <cell r="D10">
            <v>1500</v>
          </cell>
        </row>
      </sheetData>
      <sheetData sheetId="365">
        <row r="10">
          <cell r="D10">
            <v>1500</v>
          </cell>
        </row>
      </sheetData>
      <sheetData sheetId="366">
        <row r="10">
          <cell r="D10">
            <v>1500</v>
          </cell>
        </row>
      </sheetData>
      <sheetData sheetId="367">
        <row r="10">
          <cell r="D10">
            <v>1500</v>
          </cell>
        </row>
      </sheetData>
      <sheetData sheetId="368">
        <row r="10">
          <cell r="D10">
            <v>1500</v>
          </cell>
        </row>
      </sheetData>
      <sheetData sheetId="369">
        <row r="10">
          <cell r="D10">
            <v>1500</v>
          </cell>
        </row>
      </sheetData>
      <sheetData sheetId="370">
        <row r="10">
          <cell r="D10">
            <v>1500</v>
          </cell>
        </row>
      </sheetData>
      <sheetData sheetId="371">
        <row r="10">
          <cell r="D10">
            <v>1500</v>
          </cell>
        </row>
      </sheetData>
      <sheetData sheetId="372">
        <row r="10">
          <cell r="D10">
            <v>1500</v>
          </cell>
        </row>
      </sheetData>
      <sheetData sheetId="373">
        <row r="10">
          <cell r="D10">
            <v>1500</v>
          </cell>
        </row>
      </sheetData>
      <sheetData sheetId="374">
        <row r="10">
          <cell r="D10">
            <v>1500</v>
          </cell>
        </row>
      </sheetData>
      <sheetData sheetId="375">
        <row r="10">
          <cell r="D10">
            <v>1500</v>
          </cell>
        </row>
      </sheetData>
      <sheetData sheetId="376">
        <row r="10">
          <cell r="D10">
            <v>1500</v>
          </cell>
        </row>
      </sheetData>
      <sheetData sheetId="377">
        <row r="10">
          <cell r="D10">
            <v>1500</v>
          </cell>
        </row>
      </sheetData>
      <sheetData sheetId="378">
        <row r="10">
          <cell r="D10">
            <v>1500</v>
          </cell>
        </row>
      </sheetData>
      <sheetData sheetId="379">
        <row r="10">
          <cell r="D10">
            <v>1500</v>
          </cell>
        </row>
      </sheetData>
      <sheetData sheetId="380">
        <row r="10">
          <cell r="D10">
            <v>1500</v>
          </cell>
        </row>
      </sheetData>
      <sheetData sheetId="381">
        <row r="10">
          <cell r="D10">
            <v>1500</v>
          </cell>
        </row>
      </sheetData>
      <sheetData sheetId="382">
        <row r="10">
          <cell r="D10">
            <v>1500</v>
          </cell>
        </row>
      </sheetData>
      <sheetData sheetId="383">
        <row r="10">
          <cell r="D10">
            <v>1500</v>
          </cell>
        </row>
      </sheetData>
      <sheetData sheetId="384">
        <row r="10">
          <cell r="D10">
            <v>1500</v>
          </cell>
        </row>
      </sheetData>
      <sheetData sheetId="385">
        <row r="10">
          <cell r="D10">
            <v>1500</v>
          </cell>
        </row>
      </sheetData>
      <sheetData sheetId="386">
        <row r="10">
          <cell r="D10">
            <v>1500</v>
          </cell>
        </row>
      </sheetData>
      <sheetData sheetId="387">
        <row r="10">
          <cell r="D10">
            <v>1500</v>
          </cell>
        </row>
      </sheetData>
      <sheetData sheetId="388">
        <row r="10">
          <cell r="D10">
            <v>1500</v>
          </cell>
        </row>
      </sheetData>
      <sheetData sheetId="389">
        <row r="10">
          <cell r="D10">
            <v>1500</v>
          </cell>
        </row>
      </sheetData>
      <sheetData sheetId="390">
        <row r="10">
          <cell r="D10">
            <v>1500</v>
          </cell>
        </row>
      </sheetData>
      <sheetData sheetId="391">
        <row r="10">
          <cell r="D10">
            <v>1500</v>
          </cell>
        </row>
      </sheetData>
      <sheetData sheetId="392">
        <row r="10">
          <cell r="D10">
            <v>1500</v>
          </cell>
        </row>
      </sheetData>
      <sheetData sheetId="393">
        <row r="10">
          <cell r="D10">
            <v>1500</v>
          </cell>
        </row>
      </sheetData>
      <sheetData sheetId="394">
        <row r="10">
          <cell r="D10">
            <v>1500</v>
          </cell>
        </row>
      </sheetData>
      <sheetData sheetId="395">
        <row r="10">
          <cell r="D10">
            <v>1500</v>
          </cell>
        </row>
      </sheetData>
      <sheetData sheetId="396">
        <row r="10">
          <cell r="D10">
            <v>1500</v>
          </cell>
        </row>
      </sheetData>
      <sheetData sheetId="397">
        <row r="10">
          <cell r="D10">
            <v>1500</v>
          </cell>
        </row>
      </sheetData>
      <sheetData sheetId="398">
        <row r="10">
          <cell r="D10">
            <v>1500</v>
          </cell>
        </row>
      </sheetData>
      <sheetData sheetId="399">
        <row r="10">
          <cell r="D10">
            <v>1500</v>
          </cell>
        </row>
      </sheetData>
      <sheetData sheetId="400">
        <row r="10">
          <cell r="D10">
            <v>1500</v>
          </cell>
        </row>
      </sheetData>
      <sheetData sheetId="401">
        <row r="10">
          <cell r="D10">
            <v>1500</v>
          </cell>
        </row>
      </sheetData>
      <sheetData sheetId="402">
        <row r="10">
          <cell r="D10">
            <v>1500</v>
          </cell>
        </row>
      </sheetData>
      <sheetData sheetId="403">
        <row r="10">
          <cell r="D10">
            <v>1500</v>
          </cell>
        </row>
      </sheetData>
      <sheetData sheetId="404">
        <row r="10">
          <cell r="D10">
            <v>1500</v>
          </cell>
        </row>
      </sheetData>
      <sheetData sheetId="405">
        <row r="10">
          <cell r="D10">
            <v>1500</v>
          </cell>
        </row>
      </sheetData>
      <sheetData sheetId="406">
        <row r="10">
          <cell r="D10">
            <v>1500</v>
          </cell>
        </row>
      </sheetData>
      <sheetData sheetId="407">
        <row r="10">
          <cell r="D10">
            <v>1500</v>
          </cell>
        </row>
      </sheetData>
      <sheetData sheetId="408">
        <row r="10">
          <cell r="D10">
            <v>1500</v>
          </cell>
        </row>
      </sheetData>
      <sheetData sheetId="409">
        <row r="10">
          <cell r="D10">
            <v>1500</v>
          </cell>
        </row>
      </sheetData>
      <sheetData sheetId="410">
        <row r="10">
          <cell r="D10">
            <v>1500</v>
          </cell>
        </row>
      </sheetData>
      <sheetData sheetId="411">
        <row r="10">
          <cell r="D10">
            <v>1500</v>
          </cell>
        </row>
      </sheetData>
      <sheetData sheetId="412">
        <row r="10">
          <cell r="D10">
            <v>1500</v>
          </cell>
        </row>
      </sheetData>
      <sheetData sheetId="413">
        <row r="10">
          <cell r="D10">
            <v>1500</v>
          </cell>
        </row>
      </sheetData>
      <sheetData sheetId="414">
        <row r="10">
          <cell r="D10">
            <v>1500</v>
          </cell>
        </row>
      </sheetData>
      <sheetData sheetId="415">
        <row r="10">
          <cell r="D10">
            <v>1500</v>
          </cell>
        </row>
      </sheetData>
      <sheetData sheetId="416">
        <row r="10">
          <cell r="D10">
            <v>1500</v>
          </cell>
        </row>
      </sheetData>
      <sheetData sheetId="417">
        <row r="10">
          <cell r="D10">
            <v>1500</v>
          </cell>
        </row>
      </sheetData>
      <sheetData sheetId="418">
        <row r="10">
          <cell r="D10">
            <v>1500</v>
          </cell>
        </row>
      </sheetData>
      <sheetData sheetId="419">
        <row r="10">
          <cell r="D10">
            <v>1500</v>
          </cell>
        </row>
      </sheetData>
      <sheetData sheetId="420">
        <row r="10">
          <cell r="D10">
            <v>1500</v>
          </cell>
        </row>
      </sheetData>
      <sheetData sheetId="421">
        <row r="10">
          <cell r="D10">
            <v>1500</v>
          </cell>
        </row>
      </sheetData>
      <sheetData sheetId="422">
        <row r="10">
          <cell r="D10">
            <v>1500</v>
          </cell>
        </row>
      </sheetData>
      <sheetData sheetId="423">
        <row r="10">
          <cell r="D10">
            <v>1500</v>
          </cell>
        </row>
      </sheetData>
      <sheetData sheetId="424">
        <row r="10">
          <cell r="D10">
            <v>1500</v>
          </cell>
        </row>
      </sheetData>
      <sheetData sheetId="425">
        <row r="10">
          <cell r="D10">
            <v>1500</v>
          </cell>
        </row>
      </sheetData>
      <sheetData sheetId="426">
        <row r="10">
          <cell r="D10">
            <v>1500</v>
          </cell>
        </row>
      </sheetData>
      <sheetData sheetId="427">
        <row r="10">
          <cell r="D10">
            <v>1500</v>
          </cell>
        </row>
      </sheetData>
      <sheetData sheetId="428">
        <row r="10">
          <cell r="D10">
            <v>1500</v>
          </cell>
        </row>
      </sheetData>
      <sheetData sheetId="429">
        <row r="10">
          <cell r="D10">
            <v>1500</v>
          </cell>
        </row>
      </sheetData>
      <sheetData sheetId="430">
        <row r="10">
          <cell r="D10">
            <v>1500</v>
          </cell>
        </row>
      </sheetData>
      <sheetData sheetId="431">
        <row r="10">
          <cell r="D10">
            <v>1500</v>
          </cell>
        </row>
      </sheetData>
      <sheetData sheetId="432">
        <row r="10">
          <cell r="D10">
            <v>1500</v>
          </cell>
        </row>
      </sheetData>
      <sheetData sheetId="433">
        <row r="10">
          <cell r="D10">
            <v>1500</v>
          </cell>
        </row>
      </sheetData>
      <sheetData sheetId="434">
        <row r="10">
          <cell r="D10">
            <v>1500</v>
          </cell>
        </row>
      </sheetData>
      <sheetData sheetId="435">
        <row r="10">
          <cell r="D10">
            <v>1500</v>
          </cell>
        </row>
      </sheetData>
      <sheetData sheetId="436">
        <row r="10">
          <cell r="D10">
            <v>1500</v>
          </cell>
        </row>
      </sheetData>
      <sheetData sheetId="437">
        <row r="10">
          <cell r="D10">
            <v>1500</v>
          </cell>
        </row>
      </sheetData>
      <sheetData sheetId="438">
        <row r="10">
          <cell r="D10">
            <v>1500</v>
          </cell>
        </row>
      </sheetData>
      <sheetData sheetId="439">
        <row r="10">
          <cell r="D10">
            <v>1500</v>
          </cell>
        </row>
      </sheetData>
      <sheetData sheetId="440">
        <row r="10">
          <cell r="D10">
            <v>1500</v>
          </cell>
        </row>
      </sheetData>
      <sheetData sheetId="441">
        <row r="10">
          <cell r="D10">
            <v>1500</v>
          </cell>
        </row>
      </sheetData>
      <sheetData sheetId="442">
        <row r="10">
          <cell r="D10">
            <v>1500</v>
          </cell>
        </row>
      </sheetData>
      <sheetData sheetId="443">
        <row r="10">
          <cell r="D10">
            <v>1500</v>
          </cell>
        </row>
      </sheetData>
      <sheetData sheetId="444">
        <row r="10">
          <cell r="D10">
            <v>1500</v>
          </cell>
        </row>
      </sheetData>
      <sheetData sheetId="445">
        <row r="10">
          <cell r="D10">
            <v>1500</v>
          </cell>
        </row>
      </sheetData>
      <sheetData sheetId="446">
        <row r="10">
          <cell r="D10">
            <v>1500</v>
          </cell>
        </row>
      </sheetData>
      <sheetData sheetId="447">
        <row r="10">
          <cell r="D10">
            <v>1500</v>
          </cell>
        </row>
      </sheetData>
      <sheetData sheetId="448">
        <row r="10">
          <cell r="D10">
            <v>1500</v>
          </cell>
        </row>
      </sheetData>
      <sheetData sheetId="449">
        <row r="10">
          <cell r="D10">
            <v>1500</v>
          </cell>
        </row>
      </sheetData>
      <sheetData sheetId="450">
        <row r="10">
          <cell r="D10">
            <v>1500</v>
          </cell>
        </row>
      </sheetData>
      <sheetData sheetId="451">
        <row r="10">
          <cell r="D10">
            <v>1500</v>
          </cell>
        </row>
      </sheetData>
      <sheetData sheetId="452">
        <row r="10">
          <cell r="D10">
            <v>1500</v>
          </cell>
        </row>
      </sheetData>
      <sheetData sheetId="453">
        <row r="10">
          <cell r="D10">
            <v>1500</v>
          </cell>
        </row>
      </sheetData>
      <sheetData sheetId="454">
        <row r="10">
          <cell r="D10">
            <v>1500</v>
          </cell>
        </row>
      </sheetData>
      <sheetData sheetId="455">
        <row r="10">
          <cell r="D10">
            <v>1500</v>
          </cell>
        </row>
      </sheetData>
      <sheetData sheetId="456">
        <row r="10">
          <cell r="D10">
            <v>1500</v>
          </cell>
        </row>
      </sheetData>
      <sheetData sheetId="457">
        <row r="10">
          <cell r="D10">
            <v>1500</v>
          </cell>
        </row>
      </sheetData>
      <sheetData sheetId="458">
        <row r="10">
          <cell r="D10">
            <v>1500</v>
          </cell>
        </row>
      </sheetData>
      <sheetData sheetId="459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/>
      <sheetData sheetId="496"/>
      <sheetData sheetId="497" refreshError="1"/>
      <sheetData sheetId="498" refreshError="1"/>
      <sheetData sheetId="499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/>
      <sheetData sheetId="535" refreshError="1"/>
      <sheetData sheetId="536" refreshError="1"/>
      <sheetData sheetId="537"/>
      <sheetData sheetId="538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/>
      <sheetData sheetId="1023"/>
      <sheetData sheetId="1024"/>
      <sheetData sheetId="1025">
        <row r="10">
          <cell r="D10">
            <v>1500</v>
          </cell>
        </row>
      </sheetData>
      <sheetData sheetId="1026">
        <row r="10">
          <cell r="D10">
            <v>1500</v>
          </cell>
        </row>
      </sheetData>
      <sheetData sheetId="1027">
        <row r="10">
          <cell r="D10">
            <v>1500</v>
          </cell>
        </row>
      </sheetData>
      <sheetData sheetId="1028"/>
      <sheetData sheetId="1029"/>
      <sheetData sheetId="1030"/>
      <sheetData sheetId="1031"/>
      <sheetData sheetId="1032"/>
      <sheetData sheetId="1033">
        <row r="10">
          <cell r="D10">
            <v>1500</v>
          </cell>
        </row>
      </sheetData>
      <sheetData sheetId="1034">
        <row r="10">
          <cell r="D10">
            <v>1500</v>
          </cell>
        </row>
      </sheetData>
      <sheetData sheetId="1035">
        <row r="10">
          <cell r="D10">
            <v>1500</v>
          </cell>
        </row>
      </sheetData>
      <sheetData sheetId="1036">
        <row r="10">
          <cell r="D10">
            <v>1500</v>
          </cell>
        </row>
      </sheetData>
      <sheetData sheetId="1037">
        <row r="10">
          <cell r="D10">
            <v>1500</v>
          </cell>
        </row>
      </sheetData>
      <sheetData sheetId="1038">
        <row r="10">
          <cell r="D10">
            <v>1500</v>
          </cell>
        </row>
      </sheetData>
      <sheetData sheetId="1039">
        <row r="10">
          <cell r="D10">
            <v>1500</v>
          </cell>
        </row>
      </sheetData>
      <sheetData sheetId="1040">
        <row r="10">
          <cell r="D10">
            <v>1500</v>
          </cell>
        </row>
      </sheetData>
      <sheetData sheetId="1041">
        <row r="10">
          <cell r="D10">
            <v>1500</v>
          </cell>
        </row>
      </sheetData>
      <sheetData sheetId="1042">
        <row r="10">
          <cell r="D10">
            <v>1500</v>
          </cell>
        </row>
      </sheetData>
      <sheetData sheetId="1043">
        <row r="10">
          <cell r="D10">
            <v>1500</v>
          </cell>
        </row>
      </sheetData>
      <sheetData sheetId="1044">
        <row r="10">
          <cell r="D10">
            <v>1500</v>
          </cell>
        </row>
      </sheetData>
      <sheetData sheetId="1045">
        <row r="10">
          <cell r="D10">
            <v>1500</v>
          </cell>
        </row>
      </sheetData>
      <sheetData sheetId="1046">
        <row r="10">
          <cell r="D10">
            <v>1500</v>
          </cell>
        </row>
      </sheetData>
      <sheetData sheetId="1047">
        <row r="10">
          <cell r="D10">
            <v>1500</v>
          </cell>
        </row>
      </sheetData>
      <sheetData sheetId="1048">
        <row r="10">
          <cell r="D10">
            <v>1500</v>
          </cell>
        </row>
      </sheetData>
      <sheetData sheetId="1049">
        <row r="10">
          <cell r="D10">
            <v>1500</v>
          </cell>
        </row>
      </sheetData>
      <sheetData sheetId="1050">
        <row r="10">
          <cell r="D10">
            <v>1500</v>
          </cell>
        </row>
      </sheetData>
      <sheetData sheetId="1051">
        <row r="10">
          <cell r="D10">
            <v>1500</v>
          </cell>
        </row>
      </sheetData>
      <sheetData sheetId="1052">
        <row r="10">
          <cell r="D10">
            <v>1500</v>
          </cell>
        </row>
      </sheetData>
      <sheetData sheetId="1053">
        <row r="10">
          <cell r="D10">
            <v>1500</v>
          </cell>
        </row>
      </sheetData>
      <sheetData sheetId="1054">
        <row r="10">
          <cell r="D10">
            <v>1500</v>
          </cell>
        </row>
      </sheetData>
      <sheetData sheetId="1055">
        <row r="10">
          <cell r="D10">
            <v>1500</v>
          </cell>
        </row>
      </sheetData>
      <sheetData sheetId="1056">
        <row r="10">
          <cell r="D10">
            <v>1500</v>
          </cell>
        </row>
      </sheetData>
      <sheetData sheetId="1057">
        <row r="10">
          <cell r="D10">
            <v>1500</v>
          </cell>
        </row>
      </sheetData>
      <sheetData sheetId="1058">
        <row r="10">
          <cell r="D10">
            <v>1500</v>
          </cell>
        </row>
      </sheetData>
      <sheetData sheetId="1059">
        <row r="10">
          <cell r="D10">
            <v>1500</v>
          </cell>
        </row>
      </sheetData>
      <sheetData sheetId="1060">
        <row r="10">
          <cell r="D10">
            <v>1500</v>
          </cell>
        </row>
      </sheetData>
      <sheetData sheetId="1061">
        <row r="10">
          <cell r="D10">
            <v>1500</v>
          </cell>
        </row>
      </sheetData>
      <sheetData sheetId="1062">
        <row r="10">
          <cell r="D10">
            <v>1500</v>
          </cell>
        </row>
      </sheetData>
      <sheetData sheetId="1063">
        <row r="10">
          <cell r="D10">
            <v>1500</v>
          </cell>
        </row>
      </sheetData>
      <sheetData sheetId="1064">
        <row r="10">
          <cell r="D10">
            <v>1500</v>
          </cell>
        </row>
      </sheetData>
      <sheetData sheetId="1065">
        <row r="10">
          <cell r="D10">
            <v>1500</v>
          </cell>
        </row>
      </sheetData>
      <sheetData sheetId="1066">
        <row r="10">
          <cell r="D10">
            <v>1500</v>
          </cell>
        </row>
      </sheetData>
      <sheetData sheetId="1067">
        <row r="10">
          <cell r="D10">
            <v>1500</v>
          </cell>
        </row>
      </sheetData>
      <sheetData sheetId="1068">
        <row r="10">
          <cell r="D10">
            <v>1500</v>
          </cell>
        </row>
      </sheetData>
      <sheetData sheetId="1069">
        <row r="10">
          <cell r="D10">
            <v>1500</v>
          </cell>
        </row>
      </sheetData>
      <sheetData sheetId="1070">
        <row r="10">
          <cell r="D10">
            <v>1500</v>
          </cell>
        </row>
      </sheetData>
      <sheetData sheetId="1071">
        <row r="10">
          <cell r="D10">
            <v>1500</v>
          </cell>
        </row>
      </sheetData>
      <sheetData sheetId="1072">
        <row r="10">
          <cell r="D10">
            <v>1500</v>
          </cell>
        </row>
      </sheetData>
      <sheetData sheetId="1073">
        <row r="10">
          <cell r="D10">
            <v>1500</v>
          </cell>
        </row>
      </sheetData>
      <sheetData sheetId="1074">
        <row r="10">
          <cell r="D10">
            <v>1500</v>
          </cell>
        </row>
      </sheetData>
      <sheetData sheetId="1075">
        <row r="10">
          <cell r="D10">
            <v>1500</v>
          </cell>
        </row>
      </sheetData>
      <sheetData sheetId="1076">
        <row r="10">
          <cell r="D10">
            <v>1500</v>
          </cell>
        </row>
      </sheetData>
      <sheetData sheetId="1077">
        <row r="10">
          <cell r="D10">
            <v>1500</v>
          </cell>
        </row>
      </sheetData>
      <sheetData sheetId="1078">
        <row r="10">
          <cell r="D10">
            <v>1500</v>
          </cell>
        </row>
      </sheetData>
      <sheetData sheetId="1079">
        <row r="10">
          <cell r="D10">
            <v>1500</v>
          </cell>
        </row>
      </sheetData>
      <sheetData sheetId="1080">
        <row r="10">
          <cell r="D10">
            <v>1500</v>
          </cell>
        </row>
      </sheetData>
      <sheetData sheetId="1081">
        <row r="10">
          <cell r="D10">
            <v>1500</v>
          </cell>
        </row>
      </sheetData>
      <sheetData sheetId="1082">
        <row r="10">
          <cell r="D10">
            <v>1500</v>
          </cell>
        </row>
      </sheetData>
      <sheetData sheetId="1083">
        <row r="10">
          <cell r="D10">
            <v>1500</v>
          </cell>
        </row>
      </sheetData>
      <sheetData sheetId="1084">
        <row r="10">
          <cell r="D10">
            <v>1500</v>
          </cell>
        </row>
      </sheetData>
      <sheetData sheetId="1085">
        <row r="10">
          <cell r="D10">
            <v>1500</v>
          </cell>
        </row>
      </sheetData>
      <sheetData sheetId="1086">
        <row r="10">
          <cell r="D10">
            <v>1500</v>
          </cell>
        </row>
      </sheetData>
      <sheetData sheetId="1087">
        <row r="10">
          <cell r="D10">
            <v>1500</v>
          </cell>
        </row>
      </sheetData>
      <sheetData sheetId="1088">
        <row r="10">
          <cell r="D10">
            <v>1500</v>
          </cell>
        </row>
      </sheetData>
      <sheetData sheetId="1089">
        <row r="10">
          <cell r="D10">
            <v>1500</v>
          </cell>
        </row>
      </sheetData>
      <sheetData sheetId="1090">
        <row r="10">
          <cell r="D10">
            <v>1500</v>
          </cell>
        </row>
      </sheetData>
      <sheetData sheetId="1091">
        <row r="10">
          <cell r="D10">
            <v>1500</v>
          </cell>
        </row>
      </sheetData>
      <sheetData sheetId="1092">
        <row r="10">
          <cell r="D10">
            <v>1500</v>
          </cell>
        </row>
      </sheetData>
      <sheetData sheetId="1093">
        <row r="10">
          <cell r="D10">
            <v>1500</v>
          </cell>
        </row>
      </sheetData>
      <sheetData sheetId="1094">
        <row r="10">
          <cell r="D10">
            <v>1500</v>
          </cell>
        </row>
      </sheetData>
      <sheetData sheetId="1095">
        <row r="10">
          <cell r="D10">
            <v>1500</v>
          </cell>
        </row>
      </sheetData>
      <sheetData sheetId="1096">
        <row r="10">
          <cell r="D10">
            <v>1500</v>
          </cell>
        </row>
      </sheetData>
      <sheetData sheetId="1097">
        <row r="10">
          <cell r="D10">
            <v>1500</v>
          </cell>
        </row>
      </sheetData>
      <sheetData sheetId="1098">
        <row r="10">
          <cell r="D10">
            <v>1500</v>
          </cell>
        </row>
      </sheetData>
      <sheetData sheetId="1099">
        <row r="10">
          <cell r="D10">
            <v>1500</v>
          </cell>
        </row>
      </sheetData>
      <sheetData sheetId="1100">
        <row r="10">
          <cell r="D10">
            <v>1500</v>
          </cell>
        </row>
      </sheetData>
      <sheetData sheetId="1101">
        <row r="10">
          <cell r="D10">
            <v>1500</v>
          </cell>
        </row>
      </sheetData>
      <sheetData sheetId="1102">
        <row r="10">
          <cell r="D10">
            <v>1500</v>
          </cell>
        </row>
      </sheetData>
      <sheetData sheetId="1103">
        <row r="10">
          <cell r="D10">
            <v>1500</v>
          </cell>
        </row>
      </sheetData>
      <sheetData sheetId="1104">
        <row r="10">
          <cell r="D10">
            <v>1500</v>
          </cell>
        </row>
      </sheetData>
      <sheetData sheetId="1105">
        <row r="10">
          <cell r="D10">
            <v>1500</v>
          </cell>
        </row>
      </sheetData>
      <sheetData sheetId="1106">
        <row r="10">
          <cell r="D10">
            <v>1500</v>
          </cell>
        </row>
      </sheetData>
      <sheetData sheetId="1107">
        <row r="10">
          <cell r="D10">
            <v>1500</v>
          </cell>
        </row>
      </sheetData>
      <sheetData sheetId="1108">
        <row r="10">
          <cell r="D10">
            <v>1500</v>
          </cell>
        </row>
      </sheetData>
      <sheetData sheetId="1109">
        <row r="10">
          <cell r="D10">
            <v>1500</v>
          </cell>
        </row>
      </sheetData>
      <sheetData sheetId="1110">
        <row r="10">
          <cell r="D10">
            <v>1500</v>
          </cell>
        </row>
      </sheetData>
      <sheetData sheetId="1111">
        <row r="10">
          <cell r="D10">
            <v>1500</v>
          </cell>
        </row>
      </sheetData>
      <sheetData sheetId="1112">
        <row r="10">
          <cell r="D10">
            <v>1500</v>
          </cell>
        </row>
      </sheetData>
      <sheetData sheetId="1113">
        <row r="10">
          <cell r="D10">
            <v>1500</v>
          </cell>
        </row>
      </sheetData>
      <sheetData sheetId="1114">
        <row r="10">
          <cell r="D10">
            <v>1500</v>
          </cell>
        </row>
      </sheetData>
      <sheetData sheetId="1115">
        <row r="10">
          <cell r="D10">
            <v>1500</v>
          </cell>
        </row>
      </sheetData>
      <sheetData sheetId="1116">
        <row r="10">
          <cell r="D10">
            <v>1500</v>
          </cell>
        </row>
      </sheetData>
      <sheetData sheetId="1117">
        <row r="10">
          <cell r="D10">
            <v>1500</v>
          </cell>
        </row>
      </sheetData>
      <sheetData sheetId="1118">
        <row r="10">
          <cell r="D10">
            <v>1500</v>
          </cell>
        </row>
      </sheetData>
      <sheetData sheetId="1119">
        <row r="10">
          <cell r="D10">
            <v>1500</v>
          </cell>
        </row>
      </sheetData>
      <sheetData sheetId="1120">
        <row r="10">
          <cell r="D10">
            <v>1500</v>
          </cell>
        </row>
      </sheetData>
      <sheetData sheetId="1121">
        <row r="10">
          <cell r="D10">
            <v>1500</v>
          </cell>
        </row>
      </sheetData>
      <sheetData sheetId="1122">
        <row r="10">
          <cell r="D10">
            <v>1500</v>
          </cell>
        </row>
      </sheetData>
      <sheetData sheetId="1123">
        <row r="10">
          <cell r="D10">
            <v>1500</v>
          </cell>
        </row>
      </sheetData>
      <sheetData sheetId="1124">
        <row r="10">
          <cell r="D10">
            <v>1500</v>
          </cell>
        </row>
      </sheetData>
      <sheetData sheetId="1125">
        <row r="10">
          <cell r="D10">
            <v>1500</v>
          </cell>
        </row>
      </sheetData>
      <sheetData sheetId="1126">
        <row r="10">
          <cell r="D10">
            <v>1500</v>
          </cell>
        </row>
      </sheetData>
      <sheetData sheetId="1127">
        <row r="10">
          <cell r="D10">
            <v>1500</v>
          </cell>
        </row>
      </sheetData>
      <sheetData sheetId="1128">
        <row r="10">
          <cell r="D10">
            <v>1500</v>
          </cell>
        </row>
      </sheetData>
      <sheetData sheetId="1129">
        <row r="10">
          <cell r="D10">
            <v>1500</v>
          </cell>
        </row>
      </sheetData>
      <sheetData sheetId="1130">
        <row r="10">
          <cell r="D10">
            <v>1500</v>
          </cell>
        </row>
      </sheetData>
      <sheetData sheetId="1131">
        <row r="10">
          <cell r="D10">
            <v>1500</v>
          </cell>
        </row>
      </sheetData>
      <sheetData sheetId="1132">
        <row r="10">
          <cell r="D10">
            <v>1500</v>
          </cell>
        </row>
      </sheetData>
      <sheetData sheetId="1133">
        <row r="10">
          <cell r="D10">
            <v>1500</v>
          </cell>
        </row>
      </sheetData>
      <sheetData sheetId="1134">
        <row r="10">
          <cell r="D10">
            <v>1500</v>
          </cell>
        </row>
      </sheetData>
      <sheetData sheetId="1135">
        <row r="10">
          <cell r="D10">
            <v>1500</v>
          </cell>
        </row>
      </sheetData>
      <sheetData sheetId="1136">
        <row r="10">
          <cell r="D10">
            <v>1500</v>
          </cell>
        </row>
      </sheetData>
      <sheetData sheetId="1137">
        <row r="10">
          <cell r="D10">
            <v>1500</v>
          </cell>
        </row>
      </sheetData>
      <sheetData sheetId="1138">
        <row r="10">
          <cell r="D10">
            <v>1500</v>
          </cell>
        </row>
      </sheetData>
      <sheetData sheetId="1139">
        <row r="10">
          <cell r="D10">
            <v>1500</v>
          </cell>
        </row>
      </sheetData>
      <sheetData sheetId="1140">
        <row r="10">
          <cell r="D10">
            <v>1500</v>
          </cell>
        </row>
      </sheetData>
      <sheetData sheetId="1141">
        <row r="10">
          <cell r="D10">
            <v>1500</v>
          </cell>
        </row>
      </sheetData>
      <sheetData sheetId="1142">
        <row r="10">
          <cell r="D10">
            <v>1500</v>
          </cell>
        </row>
      </sheetData>
      <sheetData sheetId="1143">
        <row r="10">
          <cell r="D10">
            <v>1500</v>
          </cell>
        </row>
      </sheetData>
      <sheetData sheetId="1144">
        <row r="10">
          <cell r="D10">
            <v>1500</v>
          </cell>
        </row>
      </sheetData>
      <sheetData sheetId="1145">
        <row r="10">
          <cell r="D10">
            <v>1500</v>
          </cell>
        </row>
      </sheetData>
      <sheetData sheetId="1146">
        <row r="10">
          <cell r="D10">
            <v>1500</v>
          </cell>
        </row>
      </sheetData>
      <sheetData sheetId="1147">
        <row r="10">
          <cell r="D10">
            <v>1500</v>
          </cell>
        </row>
      </sheetData>
      <sheetData sheetId="1148">
        <row r="10">
          <cell r="D10">
            <v>1500</v>
          </cell>
        </row>
      </sheetData>
      <sheetData sheetId="1149">
        <row r="10">
          <cell r="D10">
            <v>1500</v>
          </cell>
        </row>
      </sheetData>
      <sheetData sheetId="1150">
        <row r="10">
          <cell r="D10">
            <v>1500</v>
          </cell>
        </row>
      </sheetData>
      <sheetData sheetId="1151">
        <row r="10">
          <cell r="D10">
            <v>1500</v>
          </cell>
        </row>
      </sheetData>
      <sheetData sheetId="1152">
        <row r="10">
          <cell r="D10">
            <v>1500</v>
          </cell>
        </row>
      </sheetData>
      <sheetData sheetId="1153">
        <row r="10">
          <cell r="D10">
            <v>1500</v>
          </cell>
        </row>
      </sheetData>
      <sheetData sheetId="1154">
        <row r="10">
          <cell r="D10">
            <v>1500</v>
          </cell>
        </row>
      </sheetData>
      <sheetData sheetId="1155">
        <row r="10">
          <cell r="D10">
            <v>1500</v>
          </cell>
        </row>
      </sheetData>
      <sheetData sheetId="1156">
        <row r="10">
          <cell r="D10">
            <v>1500</v>
          </cell>
        </row>
      </sheetData>
      <sheetData sheetId="1157">
        <row r="10">
          <cell r="D10">
            <v>1500</v>
          </cell>
        </row>
      </sheetData>
      <sheetData sheetId="1158">
        <row r="10">
          <cell r="D10">
            <v>1500</v>
          </cell>
        </row>
      </sheetData>
      <sheetData sheetId="1159">
        <row r="10">
          <cell r="D10">
            <v>1500</v>
          </cell>
        </row>
      </sheetData>
      <sheetData sheetId="1160">
        <row r="10">
          <cell r="D10">
            <v>1500</v>
          </cell>
        </row>
      </sheetData>
      <sheetData sheetId="1161">
        <row r="10">
          <cell r="D10">
            <v>1500</v>
          </cell>
        </row>
      </sheetData>
      <sheetData sheetId="1162">
        <row r="10">
          <cell r="D10">
            <v>1500</v>
          </cell>
        </row>
      </sheetData>
      <sheetData sheetId="1163">
        <row r="10">
          <cell r="D10">
            <v>1500</v>
          </cell>
        </row>
      </sheetData>
      <sheetData sheetId="1164">
        <row r="10">
          <cell r="D10">
            <v>1500</v>
          </cell>
        </row>
      </sheetData>
      <sheetData sheetId="1165">
        <row r="10">
          <cell r="D10">
            <v>1500</v>
          </cell>
        </row>
      </sheetData>
      <sheetData sheetId="1166">
        <row r="10">
          <cell r="D10">
            <v>1500</v>
          </cell>
        </row>
      </sheetData>
      <sheetData sheetId="1167">
        <row r="10">
          <cell r="D10">
            <v>1500</v>
          </cell>
        </row>
      </sheetData>
      <sheetData sheetId="1168">
        <row r="10">
          <cell r="D10">
            <v>1500</v>
          </cell>
        </row>
      </sheetData>
      <sheetData sheetId="1169">
        <row r="10">
          <cell r="D10">
            <v>1500</v>
          </cell>
        </row>
      </sheetData>
      <sheetData sheetId="1170">
        <row r="10">
          <cell r="D10">
            <v>1500</v>
          </cell>
        </row>
      </sheetData>
      <sheetData sheetId="1171">
        <row r="10">
          <cell r="D10">
            <v>1500</v>
          </cell>
        </row>
      </sheetData>
      <sheetData sheetId="1172">
        <row r="10">
          <cell r="D10">
            <v>1500</v>
          </cell>
        </row>
      </sheetData>
      <sheetData sheetId="1173">
        <row r="10">
          <cell r="D10">
            <v>1500</v>
          </cell>
        </row>
      </sheetData>
      <sheetData sheetId="1174">
        <row r="10">
          <cell r="D10">
            <v>1500</v>
          </cell>
        </row>
      </sheetData>
      <sheetData sheetId="1175">
        <row r="10">
          <cell r="D10">
            <v>1500</v>
          </cell>
        </row>
      </sheetData>
      <sheetData sheetId="1176">
        <row r="10">
          <cell r="D10">
            <v>1500</v>
          </cell>
        </row>
      </sheetData>
      <sheetData sheetId="1177">
        <row r="10">
          <cell r="D10">
            <v>1500</v>
          </cell>
        </row>
      </sheetData>
      <sheetData sheetId="1178">
        <row r="10">
          <cell r="D10">
            <v>1500</v>
          </cell>
        </row>
      </sheetData>
      <sheetData sheetId="1179">
        <row r="10">
          <cell r="D10">
            <v>1500</v>
          </cell>
        </row>
      </sheetData>
      <sheetData sheetId="1180">
        <row r="10">
          <cell r="D10">
            <v>1500</v>
          </cell>
        </row>
      </sheetData>
      <sheetData sheetId="1181">
        <row r="10">
          <cell r="D10">
            <v>1500</v>
          </cell>
        </row>
      </sheetData>
      <sheetData sheetId="1182">
        <row r="10">
          <cell r="D10">
            <v>1500</v>
          </cell>
        </row>
      </sheetData>
      <sheetData sheetId="1183">
        <row r="10">
          <cell r="D10">
            <v>1500</v>
          </cell>
        </row>
      </sheetData>
      <sheetData sheetId="1184">
        <row r="10">
          <cell r="D10">
            <v>1500</v>
          </cell>
        </row>
      </sheetData>
      <sheetData sheetId="1185">
        <row r="10">
          <cell r="D10">
            <v>1500</v>
          </cell>
        </row>
      </sheetData>
      <sheetData sheetId="1186">
        <row r="10">
          <cell r="D10">
            <v>1500</v>
          </cell>
        </row>
      </sheetData>
      <sheetData sheetId="1187">
        <row r="10">
          <cell r="D10">
            <v>1500</v>
          </cell>
        </row>
      </sheetData>
      <sheetData sheetId="1188">
        <row r="10">
          <cell r="D10">
            <v>1500</v>
          </cell>
        </row>
      </sheetData>
      <sheetData sheetId="1189">
        <row r="10">
          <cell r="D10">
            <v>1500</v>
          </cell>
        </row>
      </sheetData>
      <sheetData sheetId="1190">
        <row r="10">
          <cell r="D10">
            <v>1500</v>
          </cell>
        </row>
      </sheetData>
      <sheetData sheetId="1191">
        <row r="10">
          <cell r="D10">
            <v>1500</v>
          </cell>
        </row>
      </sheetData>
      <sheetData sheetId="1192">
        <row r="10">
          <cell r="D10">
            <v>1500</v>
          </cell>
        </row>
      </sheetData>
      <sheetData sheetId="1193">
        <row r="10">
          <cell r="D10">
            <v>1500</v>
          </cell>
        </row>
      </sheetData>
      <sheetData sheetId="1194">
        <row r="10">
          <cell r="D10">
            <v>1500</v>
          </cell>
        </row>
      </sheetData>
      <sheetData sheetId="1195">
        <row r="10">
          <cell r="D10">
            <v>1500</v>
          </cell>
        </row>
      </sheetData>
      <sheetData sheetId="1196">
        <row r="10">
          <cell r="D10">
            <v>1500</v>
          </cell>
        </row>
      </sheetData>
      <sheetData sheetId="1197">
        <row r="10">
          <cell r="D10">
            <v>1500</v>
          </cell>
        </row>
      </sheetData>
      <sheetData sheetId="1198">
        <row r="10">
          <cell r="D10">
            <v>1500</v>
          </cell>
        </row>
      </sheetData>
      <sheetData sheetId="1199">
        <row r="10">
          <cell r="D10">
            <v>1500</v>
          </cell>
        </row>
      </sheetData>
      <sheetData sheetId="1200">
        <row r="10">
          <cell r="D10">
            <v>1500</v>
          </cell>
        </row>
      </sheetData>
      <sheetData sheetId="1201" refreshError="1"/>
      <sheetData sheetId="1202" refreshError="1"/>
      <sheetData sheetId="1203">
        <row r="10">
          <cell r="D10">
            <v>1500</v>
          </cell>
        </row>
      </sheetData>
      <sheetData sheetId="1204">
        <row r="10">
          <cell r="D10">
            <v>1500</v>
          </cell>
        </row>
      </sheetData>
      <sheetData sheetId="1205">
        <row r="10">
          <cell r="D10">
            <v>1500</v>
          </cell>
        </row>
      </sheetData>
      <sheetData sheetId="1206">
        <row r="10">
          <cell r="D10">
            <v>1500</v>
          </cell>
        </row>
      </sheetData>
      <sheetData sheetId="1207">
        <row r="10">
          <cell r="D10">
            <v>1500</v>
          </cell>
        </row>
      </sheetData>
      <sheetData sheetId="1208">
        <row r="10">
          <cell r="D10">
            <v>1500</v>
          </cell>
        </row>
      </sheetData>
      <sheetData sheetId="1209">
        <row r="10">
          <cell r="D10">
            <v>1500</v>
          </cell>
        </row>
      </sheetData>
      <sheetData sheetId="1210">
        <row r="10">
          <cell r="D10">
            <v>1500</v>
          </cell>
        </row>
      </sheetData>
      <sheetData sheetId="1211">
        <row r="10">
          <cell r="D10">
            <v>1500</v>
          </cell>
        </row>
      </sheetData>
      <sheetData sheetId="1212">
        <row r="10">
          <cell r="D10">
            <v>1500</v>
          </cell>
        </row>
      </sheetData>
      <sheetData sheetId="1213">
        <row r="10">
          <cell r="D10">
            <v>1500</v>
          </cell>
        </row>
      </sheetData>
      <sheetData sheetId="1214">
        <row r="10">
          <cell r="D10">
            <v>1500</v>
          </cell>
        </row>
      </sheetData>
      <sheetData sheetId="1215">
        <row r="10">
          <cell r="D10">
            <v>1500</v>
          </cell>
        </row>
      </sheetData>
      <sheetData sheetId="1216">
        <row r="10">
          <cell r="D10">
            <v>1500</v>
          </cell>
        </row>
      </sheetData>
      <sheetData sheetId="1217">
        <row r="10">
          <cell r="D10">
            <v>1500</v>
          </cell>
        </row>
      </sheetData>
      <sheetData sheetId="1218">
        <row r="10">
          <cell r="D10">
            <v>1500</v>
          </cell>
        </row>
      </sheetData>
      <sheetData sheetId="1219">
        <row r="10">
          <cell r="D10">
            <v>1500</v>
          </cell>
        </row>
      </sheetData>
      <sheetData sheetId="1220">
        <row r="10">
          <cell r="D10">
            <v>1500</v>
          </cell>
        </row>
      </sheetData>
      <sheetData sheetId="1221">
        <row r="10">
          <cell r="D10">
            <v>1500</v>
          </cell>
        </row>
      </sheetData>
      <sheetData sheetId="1222">
        <row r="10">
          <cell r="D10">
            <v>1500</v>
          </cell>
        </row>
      </sheetData>
      <sheetData sheetId="1223">
        <row r="10">
          <cell r="D10">
            <v>1500</v>
          </cell>
        </row>
      </sheetData>
      <sheetData sheetId="1224">
        <row r="10">
          <cell r="D10">
            <v>1500</v>
          </cell>
        </row>
      </sheetData>
      <sheetData sheetId="1225">
        <row r="10">
          <cell r="D10">
            <v>1500</v>
          </cell>
        </row>
      </sheetData>
      <sheetData sheetId="1226">
        <row r="10">
          <cell r="D10">
            <v>1500</v>
          </cell>
        </row>
      </sheetData>
      <sheetData sheetId="1227">
        <row r="10">
          <cell r="D10">
            <v>1500</v>
          </cell>
        </row>
      </sheetData>
      <sheetData sheetId="1228">
        <row r="10">
          <cell r="D10">
            <v>1500</v>
          </cell>
        </row>
      </sheetData>
      <sheetData sheetId="1229">
        <row r="10">
          <cell r="D10">
            <v>1500</v>
          </cell>
        </row>
      </sheetData>
      <sheetData sheetId="1230">
        <row r="10">
          <cell r="D10">
            <v>1500</v>
          </cell>
        </row>
      </sheetData>
      <sheetData sheetId="1231">
        <row r="10">
          <cell r="D10">
            <v>1500</v>
          </cell>
        </row>
      </sheetData>
      <sheetData sheetId="1232">
        <row r="10">
          <cell r="D10">
            <v>1500</v>
          </cell>
        </row>
      </sheetData>
      <sheetData sheetId="1233">
        <row r="10">
          <cell r="D10">
            <v>1500</v>
          </cell>
        </row>
      </sheetData>
      <sheetData sheetId="1234">
        <row r="10">
          <cell r="D10">
            <v>1500</v>
          </cell>
        </row>
      </sheetData>
      <sheetData sheetId="1235">
        <row r="10">
          <cell r="D10">
            <v>1500</v>
          </cell>
        </row>
      </sheetData>
      <sheetData sheetId="1236">
        <row r="10">
          <cell r="D10">
            <v>1500</v>
          </cell>
        </row>
      </sheetData>
      <sheetData sheetId="1237">
        <row r="10">
          <cell r="D10">
            <v>1500</v>
          </cell>
        </row>
      </sheetData>
      <sheetData sheetId="1238">
        <row r="10">
          <cell r="D10">
            <v>1500</v>
          </cell>
        </row>
      </sheetData>
      <sheetData sheetId="1239">
        <row r="10">
          <cell r="D10">
            <v>1500</v>
          </cell>
        </row>
      </sheetData>
      <sheetData sheetId="1240">
        <row r="10">
          <cell r="D10">
            <v>1500</v>
          </cell>
        </row>
      </sheetData>
      <sheetData sheetId="1241">
        <row r="10">
          <cell r="D10">
            <v>1500</v>
          </cell>
        </row>
      </sheetData>
      <sheetData sheetId="1242">
        <row r="10">
          <cell r="D10">
            <v>1500</v>
          </cell>
        </row>
      </sheetData>
      <sheetData sheetId="1243">
        <row r="10">
          <cell r="D10">
            <v>1500</v>
          </cell>
        </row>
      </sheetData>
      <sheetData sheetId="1244">
        <row r="10">
          <cell r="D10">
            <v>1500</v>
          </cell>
        </row>
      </sheetData>
      <sheetData sheetId="1245" refreshError="1"/>
      <sheetData sheetId="1246">
        <row r="10">
          <cell r="D10">
            <v>1500</v>
          </cell>
        </row>
      </sheetData>
      <sheetData sheetId="1247">
        <row r="10">
          <cell r="D10">
            <v>1500</v>
          </cell>
        </row>
      </sheetData>
      <sheetData sheetId="1248">
        <row r="10">
          <cell r="D10">
            <v>1500</v>
          </cell>
        </row>
      </sheetData>
      <sheetData sheetId="1249">
        <row r="10">
          <cell r="D10">
            <v>1500</v>
          </cell>
        </row>
      </sheetData>
      <sheetData sheetId="1250">
        <row r="10">
          <cell r="D10">
            <v>1500</v>
          </cell>
        </row>
      </sheetData>
      <sheetData sheetId="1251">
        <row r="10">
          <cell r="D10">
            <v>1500</v>
          </cell>
        </row>
      </sheetData>
      <sheetData sheetId="1252">
        <row r="10">
          <cell r="D10">
            <v>1500</v>
          </cell>
        </row>
      </sheetData>
      <sheetData sheetId="1253">
        <row r="10">
          <cell r="D10">
            <v>1500</v>
          </cell>
        </row>
      </sheetData>
      <sheetData sheetId="1254">
        <row r="10">
          <cell r="D10">
            <v>1500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>
        <row r="10">
          <cell r="D10">
            <v>1500</v>
          </cell>
        </row>
      </sheetData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>
        <row r="10">
          <cell r="D10">
            <v>1500</v>
          </cell>
        </row>
      </sheetData>
      <sheetData sheetId="1372">
        <row r="10">
          <cell r="D10">
            <v>1500</v>
          </cell>
        </row>
      </sheetData>
      <sheetData sheetId="1373">
        <row r="10">
          <cell r="D10">
            <v>1500</v>
          </cell>
        </row>
      </sheetData>
      <sheetData sheetId="1374">
        <row r="10">
          <cell r="D10">
            <v>1500</v>
          </cell>
        </row>
      </sheetData>
      <sheetData sheetId="1375">
        <row r="10">
          <cell r="D10">
            <v>1500</v>
          </cell>
        </row>
      </sheetData>
      <sheetData sheetId="1376">
        <row r="10">
          <cell r="D10">
            <v>1500</v>
          </cell>
        </row>
      </sheetData>
      <sheetData sheetId="1377">
        <row r="10">
          <cell r="D10">
            <v>1500</v>
          </cell>
        </row>
      </sheetData>
      <sheetData sheetId="1378">
        <row r="10">
          <cell r="D10">
            <v>1500</v>
          </cell>
        </row>
      </sheetData>
      <sheetData sheetId="1379">
        <row r="10">
          <cell r="D10">
            <v>1500</v>
          </cell>
        </row>
      </sheetData>
      <sheetData sheetId="1380">
        <row r="10">
          <cell r="D10">
            <v>1500</v>
          </cell>
        </row>
      </sheetData>
      <sheetData sheetId="1381">
        <row r="10">
          <cell r="D10">
            <v>1500</v>
          </cell>
        </row>
      </sheetData>
      <sheetData sheetId="1382">
        <row r="10">
          <cell r="D10">
            <v>1500</v>
          </cell>
        </row>
      </sheetData>
      <sheetData sheetId="1383">
        <row r="10">
          <cell r="D10">
            <v>1500</v>
          </cell>
        </row>
      </sheetData>
      <sheetData sheetId="1384">
        <row r="10">
          <cell r="D10">
            <v>1500</v>
          </cell>
        </row>
      </sheetData>
      <sheetData sheetId="1385">
        <row r="10">
          <cell r="D10">
            <v>1500</v>
          </cell>
        </row>
      </sheetData>
      <sheetData sheetId="1386">
        <row r="10">
          <cell r="D10">
            <v>1500</v>
          </cell>
        </row>
      </sheetData>
      <sheetData sheetId="1387">
        <row r="10">
          <cell r="D10">
            <v>1500</v>
          </cell>
        </row>
      </sheetData>
      <sheetData sheetId="1388">
        <row r="10">
          <cell r="D10">
            <v>1500</v>
          </cell>
        </row>
      </sheetData>
      <sheetData sheetId="1389">
        <row r="10">
          <cell r="D10">
            <v>1500</v>
          </cell>
        </row>
      </sheetData>
      <sheetData sheetId="1390">
        <row r="10">
          <cell r="D10">
            <v>1500</v>
          </cell>
        </row>
      </sheetData>
      <sheetData sheetId="1391">
        <row r="10">
          <cell r="D10">
            <v>1500</v>
          </cell>
        </row>
      </sheetData>
      <sheetData sheetId="1392">
        <row r="10">
          <cell r="D10">
            <v>1500</v>
          </cell>
        </row>
      </sheetData>
      <sheetData sheetId="1393">
        <row r="10">
          <cell r="D10">
            <v>1500</v>
          </cell>
        </row>
      </sheetData>
      <sheetData sheetId="1394">
        <row r="10">
          <cell r="D10">
            <v>1500</v>
          </cell>
        </row>
      </sheetData>
      <sheetData sheetId="1395">
        <row r="10">
          <cell r="D10">
            <v>1500</v>
          </cell>
        </row>
      </sheetData>
      <sheetData sheetId="1396">
        <row r="10">
          <cell r="D10">
            <v>1500</v>
          </cell>
        </row>
      </sheetData>
      <sheetData sheetId="1397">
        <row r="10">
          <cell r="D10">
            <v>1500</v>
          </cell>
        </row>
      </sheetData>
      <sheetData sheetId="1398">
        <row r="10">
          <cell r="D10">
            <v>1500</v>
          </cell>
        </row>
      </sheetData>
      <sheetData sheetId="1399">
        <row r="10">
          <cell r="D10">
            <v>1500</v>
          </cell>
        </row>
      </sheetData>
      <sheetData sheetId="1400">
        <row r="10">
          <cell r="D10">
            <v>1500</v>
          </cell>
        </row>
      </sheetData>
      <sheetData sheetId="1401">
        <row r="10">
          <cell r="D10">
            <v>1500</v>
          </cell>
        </row>
      </sheetData>
      <sheetData sheetId="1402">
        <row r="10">
          <cell r="D10">
            <v>1500</v>
          </cell>
        </row>
      </sheetData>
      <sheetData sheetId="1403">
        <row r="10">
          <cell r="D10">
            <v>1500</v>
          </cell>
        </row>
      </sheetData>
      <sheetData sheetId="1404">
        <row r="10">
          <cell r="D10">
            <v>1500</v>
          </cell>
        </row>
      </sheetData>
      <sheetData sheetId="1405">
        <row r="10">
          <cell r="D10">
            <v>1500</v>
          </cell>
        </row>
      </sheetData>
      <sheetData sheetId="1406">
        <row r="10">
          <cell r="D10">
            <v>1500</v>
          </cell>
        </row>
      </sheetData>
      <sheetData sheetId="1407">
        <row r="10">
          <cell r="D10">
            <v>1500</v>
          </cell>
        </row>
      </sheetData>
      <sheetData sheetId="1408">
        <row r="10">
          <cell r="D10">
            <v>1500</v>
          </cell>
        </row>
      </sheetData>
      <sheetData sheetId="1409">
        <row r="10">
          <cell r="D10">
            <v>1500</v>
          </cell>
        </row>
      </sheetData>
      <sheetData sheetId="1410">
        <row r="10">
          <cell r="D10">
            <v>1500</v>
          </cell>
        </row>
      </sheetData>
      <sheetData sheetId="1411">
        <row r="10">
          <cell r="D10">
            <v>1500</v>
          </cell>
        </row>
      </sheetData>
      <sheetData sheetId="1412">
        <row r="10">
          <cell r="D10">
            <v>1500</v>
          </cell>
        </row>
      </sheetData>
      <sheetData sheetId="1413">
        <row r="10">
          <cell r="D10">
            <v>1500</v>
          </cell>
        </row>
      </sheetData>
      <sheetData sheetId="1414">
        <row r="10">
          <cell r="D10">
            <v>1500</v>
          </cell>
        </row>
      </sheetData>
      <sheetData sheetId="1415">
        <row r="10">
          <cell r="D10">
            <v>1500</v>
          </cell>
        </row>
      </sheetData>
      <sheetData sheetId="1416">
        <row r="10">
          <cell r="D10">
            <v>1500</v>
          </cell>
        </row>
      </sheetData>
      <sheetData sheetId="1417">
        <row r="10">
          <cell r="D10">
            <v>1500</v>
          </cell>
        </row>
      </sheetData>
      <sheetData sheetId="1418">
        <row r="10">
          <cell r="D10">
            <v>1500</v>
          </cell>
        </row>
      </sheetData>
      <sheetData sheetId="1419">
        <row r="10">
          <cell r="D10">
            <v>1500</v>
          </cell>
        </row>
      </sheetData>
      <sheetData sheetId="1420">
        <row r="10">
          <cell r="D10">
            <v>1500</v>
          </cell>
        </row>
      </sheetData>
      <sheetData sheetId="1421">
        <row r="10">
          <cell r="D10">
            <v>1500</v>
          </cell>
        </row>
      </sheetData>
      <sheetData sheetId="1422">
        <row r="10">
          <cell r="D10">
            <v>1500</v>
          </cell>
        </row>
      </sheetData>
      <sheetData sheetId="1423">
        <row r="10">
          <cell r="D10">
            <v>1500</v>
          </cell>
        </row>
      </sheetData>
      <sheetData sheetId="1424">
        <row r="10">
          <cell r="D10">
            <v>1500</v>
          </cell>
        </row>
      </sheetData>
      <sheetData sheetId="1425">
        <row r="10">
          <cell r="D10">
            <v>1500</v>
          </cell>
        </row>
      </sheetData>
      <sheetData sheetId="1426">
        <row r="10">
          <cell r="D10">
            <v>1500</v>
          </cell>
        </row>
      </sheetData>
      <sheetData sheetId="1427">
        <row r="10">
          <cell r="D10">
            <v>1500</v>
          </cell>
        </row>
      </sheetData>
      <sheetData sheetId="1428">
        <row r="10">
          <cell r="D10">
            <v>1500</v>
          </cell>
        </row>
      </sheetData>
      <sheetData sheetId="1429">
        <row r="10">
          <cell r="D10">
            <v>1500</v>
          </cell>
        </row>
      </sheetData>
      <sheetData sheetId="1430">
        <row r="10">
          <cell r="D10">
            <v>1500</v>
          </cell>
        </row>
      </sheetData>
      <sheetData sheetId="1431">
        <row r="10">
          <cell r="D10">
            <v>1500</v>
          </cell>
        </row>
      </sheetData>
      <sheetData sheetId="1432">
        <row r="10">
          <cell r="D10">
            <v>1500</v>
          </cell>
        </row>
      </sheetData>
      <sheetData sheetId="1433">
        <row r="10">
          <cell r="D10">
            <v>1500</v>
          </cell>
        </row>
      </sheetData>
      <sheetData sheetId="1434">
        <row r="10">
          <cell r="D10">
            <v>1500</v>
          </cell>
        </row>
      </sheetData>
      <sheetData sheetId="1435">
        <row r="10">
          <cell r="D10">
            <v>1500</v>
          </cell>
        </row>
      </sheetData>
      <sheetData sheetId="1436">
        <row r="10">
          <cell r="D10">
            <v>1500</v>
          </cell>
        </row>
      </sheetData>
      <sheetData sheetId="1437">
        <row r="10">
          <cell r="D10">
            <v>1500</v>
          </cell>
        </row>
      </sheetData>
      <sheetData sheetId="1438">
        <row r="10">
          <cell r="D10">
            <v>1500</v>
          </cell>
        </row>
      </sheetData>
      <sheetData sheetId="1439">
        <row r="10">
          <cell r="D10">
            <v>1500</v>
          </cell>
        </row>
      </sheetData>
      <sheetData sheetId="1440">
        <row r="10">
          <cell r="D10">
            <v>1500</v>
          </cell>
        </row>
      </sheetData>
      <sheetData sheetId="1441">
        <row r="10">
          <cell r="D10">
            <v>1500</v>
          </cell>
        </row>
      </sheetData>
      <sheetData sheetId="1442">
        <row r="10">
          <cell r="D10">
            <v>1500</v>
          </cell>
        </row>
      </sheetData>
      <sheetData sheetId="1443">
        <row r="10">
          <cell r="D10">
            <v>1500</v>
          </cell>
        </row>
      </sheetData>
      <sheetData sheetId="1444">
        <row r="10">
          <cell r="D10">
            <v>1500</v>
          </cell>
        </row>
      </sheetData>
      <sheetData sheetId="1445">
        <row r="10">
          <cell r="D10">
            <v>1500</v>
          </cell>
        </row>
      </sheetData>
      <sheetData sheetId="1446">
        <row r="10">
          <cell r="D10">
            <v>1500</v>
          </cell>
        </row>
      </sheetData>
      <sheetData sheetId="1447">
        <row r="10">
          <cell r="D10">
            <v>1500</v>
          </cell>
        </row>
      </sheetData>
      <sheetData sheetId="1448">
        <row r="10">
          <cell r="D10">
            <v>1500</v>
          </cell>
        </row>
      </sheetData>
      <sheetData sheetId="1449">
        <row r="10">
          <cell r="D10">
            <v>1500</v>
          </cell>
        </row>
      </sheetData>
      <sheetData sheetId="1450">
        <row r="10">
          <cell r="D10">
            <v>1500</v>
          </cell>
        </row>
      </sheetData>
      <sheetData sheetId="1451">
        <row r="10">
          <cell r="D10">
            <v>1500</v>
          </cell>
        </row>
      </sheetData>
      <sheetData sheetId="1452">
        <row r="10">
          <cell r="D10">
            <v>1500</v>
          </cell>
        </row>
      </sheetData>
      <sheetData sheetId="1453">
        <row r="10">
          <cell r="D10">
            <v>1500</v>
          </cell>
        </row>
      </sheetData>
      <sheetData sheetId="1454">
        <row r="10">
          <cell r="D10">
            <v>1500</v>
          </cell>
        </row>
      </sheetData>
      <sheetData sheetId="1455">
        <row r="10">
          <cell r="D10">
            <v>1500</v>
          </cell>
        </row>
      </sheetData>
      <sheetData sheetId="1456">
        <row r="10">
          <cell r="D10">
            <v>1500</v>
          </cell>
        </row>
      </sheetData>
      <sheetData sheetId="1457">
        <row r="10">
          <cell r="D10">
            <v>1500</v>
          </cell>
        </row>
      </sheetData>
      <sheetData sheetId="1458">
        <row r="10">
          <cell r="D10">
            <v>1500</v>
          </cell>
        </row>
      </sheetData>
      <sheetData sheetId="1459">
        <row r="10">
          <cell r="D10">
            <v>1500</v>
          </cell>
        </row>
      </sheetData>
      <sheetData sheetId="1460">
        <row r="10">
          <cell r="D10">
            <v>1500</v>
          </cell>
        </row>
      </sheetData>
      <sheetData sheetId="1461">
        <row r="10">
          <cell r="D10">
            <v>1500</v>
          </cell>
        </row>
      </sheetData>
      <sheetData sheetId="1462">
        <row r="10">
          <cell r="D10">
            <v>1500</v>
          </cell>
        </row>
      </sheetData>
      <sheetData sheetId="1463">
        <row r="10">
          <cell r="D10">
            <v>1500</v>
          </cell>
        </row>
      </sheetData>
      <sheetData sheetId="1464">
        <row r="10">
          <cell r="D10">
            <v>1500</v>
          </cell>
        </row>
      </sheetData>
      <sheetData sheetId="1465">
        <row r="10">
          <cell r="D10">
            <v>1500</v>
          </cell>
        </row>
      </sheetData>
      <sheetData sheetId="1466">
        <row r="10">
          <cell r="D10">
            <v>1500</v>
          </cell>
        </row>
      </sheetData>
      <sheetData sheetId="1467">
        <row r="10">
          <cell r="D10">
            <v>1500</v>
          </cell>
        </row>
      </sheetData>
      <sheetData sheetId="1468">
        <row r="10">
          <cell r="D10">
            <v>1500</v>
          </cell>
        </row>
      </sheetData>
      <sheetData sheetId="1469">
        <row r="10">
          <cell r="D10">
            <v>1500</v>
          </cell>
        </row>
      </sheetData>
      <sheetData sheetId="1470">
        <row r="10">
          <cell r="D10">
            <v>1500</v>
          </cell>
        </row>
      </sheetData>
      <sheetData sheetId="1471">
        <row r="10">
          <cell r="D10">
            <v>1500</v>
          </cell>
        </row>
      </sheetData>
      <sheetData sheetId="1472">
        <row r="10">
          <cell r="D10">
            <v>1500</v>
          </cell>
        </row>
      </sheetData>
      <sheetData sheetId="1473">
        <row r="10">
          <cell r="D10">
            <v>1500</v>
          </cell>
        </row>
      </sheetData>
      <sheetData sheetId="1474">
        <row r="10">
          <cell r="D10">
            <v>1500</v>
          </cell>
        </row>
      </sheetData>
      <sheetData sheetId="1475">
        <row r="10">
          <cell r="D10">
            <v>1500</v>
          </cell>
        </row>
      </sheetData>
      <sheetData sheetId="1476">
        <row r="10">
          <cell r="D10">
            <v>1500</v>
          </cell>
        </row>
      </sheetData>
      <sheetData sheetId="1477">
        <row r="10">
          <cell r="D10">
            <v>1500</v>
          </cell>
        </row>
      </sheetData>
      <sheetData sheetId="1478">
        <row r="10">
          <cell r="D10">
            <v>1500</v>
          </cell>
        </row>
      </sheetData>
      <sheetData sheetId="1479">
        <row r="10">
          <cell r="D10">
            <v>1500</v>
          </cell>
        </row>
      </sheetData>
      <sheetData sheetId="1480">
        <row r="10">
          <cell r="D10">
            <v>1500</v>
          </cell>
        </row>
      </sheetData>
      <sheetData sheetId="1481">
        <row r="10">
          <cell r="D10">
            <v>1500</v>
          </cell>
        </row>
      </sheetData>
      <sheetData sheetId="1482">
        <row r="10">
          <cell r="D10">
            <v>1500</v>
          </cell>
        </row>
      </sheetData>
      <sheetData sheetId="1483">
        <row r="10">
          <cell r="D10">
            <v>1500</v>
          </cell>
        </row>
      </sheetData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>
        <row r="10">
          <cell r="D10">
            <v>1500</v>
          </cell>
        </row>
      </sheetData>
      <sheetData sheetId="1504">
        <row r="10">
          <cell r="D10">
            <v>1500</v>
          </cell>
        </row>
      </sheetData>
      <sheetData sheetId="1505"/>
      <sheetData sheetId="1506">
        <row r="10">
          <cell r="D10">
            <v>1500</v>
          </cell>
        </row>
      </sheetData>
      <sheetData sheetId="1507">
        <row r="10">
          <cell r="D10">
            <v>1500</v>
          </cell>
        </row>
      </sheetData>
      <sheetData sheetId="1508">
        <row r="10">
          <cell r="D10">
            <v>1500</v>
          </cell>
        </row>
      </sheetData>
      <sheetData sheetId="1509">
        <row r="10">
          <cell r="D10">
            <v>1500</v>
          </cell>
        </row>
      </sheetData>
      <sheetData sheetId="1510">
        <row r="10">
          <cell r="D10">
            <v>1500</v>
          </cell>
        </row>
      </sheetData>
      <sheetData sheetId="1511">
        <row r="10">
          <cell r="D10">
            <v>1500</v>
          </cell>
        </row>
      </sheetData>
      <sheetData sheetId="1512">
        <row r="10">
          <cell r="D10">
            <v>1500</v>
          </cell>
        </row>
      </sheetData>
      <sheetData sheetId="1513">
        <row r="10">
          <cell r="D10">
            <v>1500</v>
          </cell>
        </row>
      </sheetData>
      <sheetData sheetId="1514">
        <row r="10">
          <cell r="D10">
            <v>1500</v>
          </cell>
        </row>
      </sheetData>
      <sheetData sheetId="1515"/>
      <sheetData sheetId="1516">
        <row r="10">
          <cell r="D10">
            <v>1500</v>
          </cell>
        </row>
      </sheetData>
      <sheetData sheetId="1517">
        <row r="10">
          <cell r="D10">
            <v>1500</v>
          </cell>
        </row>
      </sheetData>
      <sheetData sheetId="1518" refreshError="1"/>
      <sheetData sheetId="1519">
        <row r="10">
          <cell r="D10">
            <v>1500</v>
          </cell>
        </row>
      </sheetData>
      <sheetData sheetId="1520">
        <row r="10">
          <cell r="D10">
            <v>1500</v>
          </cell>
        </row>
      </sheetData>
      <sheetData sheetId="1521">
        <row r="10">
          <cell r="D10">
            <v>1500</v>
          </cell>
        </row>
      </sheetData>
      <sheetData sheetId="1522">
        <row r="10">
          <cell r="D10">
            <v>1500</v>
          </cell>
        </row>
      </sheetData>
      <sheetData sheetId="1523">
        <row r="10">
          <cell r="D10">
            <v>1500</v>
          </cell>
        </row>
      </sheetData>
      <sheetData sheetId="1524"/>
      <sheetData sheetId="1525">
        <row r="10">
          <cell r="D10">
            <v>1500</v>
          </cell>
        </row>
      </sheetData>
      <sheetData sheetId="1526">
        <row r="10">
          <cell r="D10">
            <v>1500</v>
          </cell>
        </row>
      </sheetData>
      <sheetData sheetId="1527">
        <row r="10">
          <cell r="D10">
            <v>1500</v>
          </cell>
        </row>
      </sheetData>
      <sheetData sheetId="1528">
        <row r="10">
          <cell r="D10">
            <v>1500</v>
          </cell>
        </row>
      </sheetData>
      <sheetData sheetId="1529">
        <row r="10">
          <cell r="D10">
            <v>1500</v>
          </cell>
        </row>
      </sheetData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>
        <row r="10">
          <cell r="D10">
            <v>1500</v>
          </cell>
        </row>
      </sheetData>
      <sheetData sheetId="1548">
        <row r="10">
          <cell r="D10">
            <v>1500</v>
          </cell>
        </row>
      </sheetData>
      <sheetData sheetId="1549">
        <row r="10">
          <cell r="D10">
            <v>1500</v>
          </cell>
        </row>
      </sheetData>
      <sheetData sheetId="1550"/>
      <sheetData sheetId="1551"/>
      <sheetData sheetId="1552"/>
      <sheetData sheetId="1553">
        <row r="10">
          <cell r="D10">
            <v>1500</v>
          </cell>
        </row>
      </sheetData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>
        <row r="10">
          <cell r="D10">
            <v>1500</v>
          </cell>
        </row>
      </sheetData>
      <sheetData sheetId="1630">
        <row r="10">
          <cell r="D10">
            <v>1500</v>
          </cell>
        </row>
      </sheetData>
      <sheetData sheetId="1631">
        <row r="10">
          <cell r="D10">
            <v>1500</v>
          </cell>
        </row>
      </sheetData>
      <sheetData sheetId="1632">
        <row r="10">
          <cell r="D10">
            <v>1500</v>
          </cell>
        </row>
      </sheetData>
      <sheetData sheetId="1633">
        <row r="10">
          <cell r="D10">
            <v>1500</v>
          </cell>
        </row>
      </sheetData>
      <sheetData sheetId="1634">
        <row r="10">
          <cell r="D10">
            <v>1500</v>
          </cell>
        </row>
      </sheetData>
      <sheetData sheetId="1635">
        <row r="10">
          <cell r="D10">
            <v>1500</v>
          </cell>
        </row>
      </sheetData>
      <sheetData sheetId="1636">
        <row r="10">
          <cell r="D10">
            <v>1500</v>
          </cell>
        </row>
      </sheetData>
      <sheetData sheetId="1637">
        <row r="10">
          <cell r="D10">
            <v>1500</v>
          </cell>
        </row>
      </sheetData>
      <sheetData sheetId="1638">
        <row r="10">
          <cell r="D10">
            <v>1500</v>
          </cell>
        </row>
      </sheetData>
      <sheetData sheetId="1639">
        <row r="10">
          <cell r="D10">
            <v>1500</v>
          </cell>
        </row>
      </sheetData>
      <sheetData sheetId="1640">
        <row r="10">
          <cell r="D10">
            <v>1500</v>
          </cell>
        </row>
      </sheetData>
      <sheetData sheetId="1641">
        <row r="10">
          <cell r="D10">
            <v>1500</v>
          </cell>
        </row>
      </sheetData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>
        <row r="10">
          <cell r="D10">
            <v>1500</v>
          </cell>
        </row>
      </sheetData>
      <sheetData sheetId="1694">
        <row r="10">
          <cell r="D10">
            <v>1500</v>
          </cell>
        </row>
      </sheetData>
      <sheetData sheetId="1695">
        <row r="10">
          <cell r="D10">
            <v>1500</v>
          </cell>
        </row>
      </sheetData>
      <sheetData sheetId="1696">
        <row r="10">
          <cell r="D10">
            <v>1500</v>
          </cell>
        </row>
      </sheetData>
      <sheetData sheetId="1697">
        <row r="10">
          <cell r="D10">
            <v>1500</v>
          </cell>
        </row>
      </sheetData>
      <sheetData sheetId="1698">
        <row r="10">
          <cell r="D10">
            <v>1500</v>
          </cell>
        </row>
      </sheetData>
      <sheetData sheetId="1699">
        <row r="10">
          <cell r="D10">
            <v>1500</v>
          </cell>
        </row>
      </sheetData>
      <sheetData sheetId="1700">
        <row r="10">
          <cell r="D10">
            <v>1500</v>
          </cell>
        </row>
      </sheetData>
      <sheetData sheetId="1701">
        <row r="10">
          <cell r="D10">
            <v>1500</v>
          </cell>
        </row>
      </sheetData>
      <sheetData sheetId="1702">
        <row r="10">
          <cell r="D10">
            <v>1500</v>
          </cell>
        </row>
      </sheetData>
      <sheetData sheetId="1703">
        <row r="10">
          <cell r="D10">
            <v>1500</v>
          </cell>
        </row>
      </sheetData>
      <sheetData sheetId="1704">
        <row r="10">
          <cell r="D10">
            <v>1500</v>
          </cell>
        </row>
      </sheetData>
      <sheetData sheetId="1705">
        <row r="10">
          <cell r="D10">
            <v>1500</v>
          </cell>
        </row>
      </sheetData>
      <sheetData sheetId="1706">
        <row r="10">
          <cell r="D10">
            <v>1500</v>
          </cell>
        </row>
      </sheetData>
      <sheetData sheetId="1707">
        <row r="10">
          <cell r="D10">
            <v>1500</v>
          </cell>
        </row>
      </sheetData>
      <sheetData sheetId="1708">
        <row r="10">
          <cell r="D10">
            <v>1500</v>
          </cell>
        </row>
      </sheetData>
      <sheetData sheetId="1709"/>
      <sheetData sheetId="1710">
        <row r="10">
          <cell r="D10">
            <v>1500</v>
          </cell>
        </row>
      </sheetData>
      <sheetData sheetId="1711">
        <row r="10">
          <cell r="D10">
            <v>1500</v>
          </cell>
        </row>
      </sheetData>
      <sheetData sheetId="1712"/>
      <sheetData sheetId="1713"/>
      <sheetData sheetId="1714">
        <row r="10">
          <cell r="D10">
            <v>1500</v>
          </cell>
        </row>
      </sheetData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>
        <row r="10">
          <cell r="D10">
            <v>1500</v>
          </cell>
        </row>
      </sheetData>
      <sheetData sheetId="1734">
        <row r="10">
          <cell r="D10">
            <v>1500</v>
          </cell>
        </row>
      </sheetData>
      <sheetData sheetId="1735">
        <row r="10">
          <cell r="D10">
            <v>1500</v>
          </cell>
        </row>
      </sheetData>
      <sheetData sheetId="1736">
        <row r="10">
          <cell r="D10">
            <v>1500</v>
          </cell>
        </row>
      </sheetData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>
        <row r="10">
          <cell r="D10">
            <v>1500</v>
          </cell>
        </row>
      </sheetData>
      <sheetData sheetId="1772">
        <row r="10">
          <cell r="D10">
            <v>1500</v>
          </cell>
        </row>
      </sheetData>
      <sheetData sheetId="1773">
        <row r="10">
          <cell r="D10">
            <v>1500</v>
          </cell>
        </row>
      </sheetData>
      <sheetData sheetId="1774">
        <row r="10">
          <cell r="D10">
            <v>1500</v>
          </cell>
        </row>
      </sheetData>
      <sheetData sheetId="1775">
        <row r="10">
          <cell r="D10">
            <v>1500</v>
          </cell>
        </row>
      </sheetData>
      <sheetData sheetId="1776">
        <row r="10">
          <cell r="D10">
            <v>1500</v>
          </cell>
        </row>
      </sheetData>
      <sheetData sheetId="1777">
        <row r="10">
          <cell r="D10">
            <v>1500</v>
          </cell>
        </row>
      </sheetData>
      <sheetData sheetId="1778">
        <row r="10">
          <cell r="D10">
            <v>1500</v>
          </cell>
        </row>
      </sheetData>
      <sheetData sheetId="1779">
        <row r="10">
          <cell r="D10">
            <v>1500</v>
          </cell>
        </row>
      </sheetData>
      <sheetData sheetId="1780"/>
      <sheetData sheetId="1781"/>
      <sheetData sheetId="1782">
        <row r="10">
          <cell r="D10">
            <v>1500</v>
          </cell>
        </row>
      </sheetData>
      <sheetData sheetId="1783">
        <row r="10">
          <cell r="D10">
            <v>1500</v>
          </cell>
        </row>
      </sheetData>
      <sheetData sheetId="1784">
        <row r="10">
          <cell r="D10">
            <v>1500</v>
          </cell>
        </row>
      </sheetData>
      <sheetData sheetId="1785"/>
      <sheetData sheetId="1786"/>
      <sheetData sheetId="1787"/>
      <sheetData sheetId="1788"/>
      <sheetData sheetId="1789"/>
      <sheetData sheetId="1790"/>
      <sheetData sheetId="1791">
        <row r="10">
          <cell r="D10">
            <v>1500</v>
          </cell>
        </row>
      </sheetData>
      <sheetData sheetId="1792"/>
      <sheetData sheetId="1793"/>
      <sheetData sheetId="1794">
        <row r="10">
          <cell r="D10">
            <v>1500</v>
          </cell>
        </row>
      </sheetData>
      <sheetData sheetId="1795"/>
      <sheetData sheetId="1796"/>
      <sheetData sheetId="1797">
        <row r="10">
          <cell r="D10">
            <v>1500</v>
          </cell>
        </row>
      </sheetData>
      <sheetData sheetId="1798"/>
      <sheetData sheetId="1799"/>
      <sheetData sheetId="1800">
        <row r="10">
          <cell r="D10">
            <v>1500</v>
          </cell>
        </row>
      </sheetData>
      <sheetData sheetId="1801">
        <row r="10">
          <cell r="D10">
            <v>1500</v>
          </cell>
        </row>
      </sheetData>
      <sheetData sheetId="1802"/>
      <sheetData sheetId="1803">
        <row r="10">
          <cell r="D10">
            <v>1500</v>
          </cell>
        </row>
      </sheetData>
      <sheetData sheetId="1804">
        <row r="10">
          <cell r="D10">
            <v>1500</v>
          </cell>
        </row>
      </sheetData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>
        <row r="10">
          <cell r="D10">
            <v>1500</v>
          </cell>
        </row>
      </sheetData>
      <sheetData sheetId="1827">
        <row r="10">
          <cell r="D10">
            <v>1500</v>
          </cell>
        </row>
      </sheetData>
      <sheetData sheetId="1828"/>
      <sheetData sheetId="1829"/>
      <sheetData sheetId="1830"/>
      <sheetData sheetId="1831">
        <row r="10">
          <cell r="D10">
            <v>1500</v>
          </cell>
        </row>
      </sheetData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>
        <row r="10">
          <cell r="D10">
            <v>1500</v>
          </cell>
        </row>
      </sheetData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>
        <row r="10">
          <cell r="D10">
            <v>1500</v>
          </cell>
        </row>
      </sheetData>
      <sheetData sheetId="1889"/>
      <sheetData sheetId="1890"/>
      <sheetData sheetId="1891">
        <row r="10">
          <cell r="D10">
            <v>1500</v>
          </cell>
        </row>
      </sheetData>
      <sheetData sheetId="1892"/>
      <sheetData sheetId="1893"/>
      <sheetData sheetId="1894">
        <row r="10">
          <cell r="D10">
            <v>1500</v>
          </cell>
        </row>
      </sheetData>
      <sheetData sheetId="1895"/>
      <sheetData sheetId="1896"/>
      <sheetData sheetId="1897">
        <row r="10">
          <cell r="D10">
            <v>1500</v>
          </cell>
        </row>
      </sheetData>
      <sheetData sheetId="1898">
        <row r="10">
          <cell r="D10">
            <v>1500</v>
          </cell>
        </row>
      </sheetData>
      <sheetData sheetId="1899"/>
      <sheetData sheetId="1900">
        <row r="10">
          <cell r="D10">
            <v>1500</v>
          </cell>
        </row>
      </sheetData>
      <sheetData sheetId="1901">
        <row r="10">
          <cell r="D10">
            <v>1500</v>
          </cell>
        </row>
      </sheetData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>
        <row r="10">
          <cell r="D10">
            <v>1500</v>
          </cell>
        </row>
      </sheetData>
      <sheetData sheetId="1953">
        <row r="10">
          <cell r="D10">
            <v>1500</v>
          </cell>
        </row>
      </sheetData>
      <sheetData sheetId="1954">
        <row r="10">
          <cell r="D10">
            <v>1500</v>
          </cell>
        </row>
      </sheetData>
      <sheetData sheetId="1955"/>
      <sheetData sheetId="1956">
        <row r="10">
          <cell r="D10">
            <v>1500</v>
          </cell>
        </row>
      </sheetData>
      <sheetData sheetId="1957">
        <row r="10">
          <cell r="D10">
            <v>1500</v>
          </cell>
        </row>
      </sheetData>
      <sheetData sheetId="1958">
        <row r="10">
          <cell r="D10">
            <v>1500</v>
          </cell>
        </row>
      </sheetData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>
        <row r="10">
          <cell r="D10">
            <v>1500</v>
          </cell>
        </row>
      </sheetData>
      <sheetData sheetId="1992"/>
      <sheetData sheetId="1993"/>
      <sheetData sheetId="1994">
        <row r="10">
          <cell r="D10">
            <v>1500</v>
          </cell>
        </row>
      </sheetData>
      <sheetData sheetId="1995"/>
      <sheetData sheetId="1996"/>
      <sheetData sheetId="1997">
        <row r="10">
          <cell r="D10">
            <v>1500</v>
          </cell>
        </row>
      </sheetData>
      <sheetData sheetId="1998"/>
      <sheetData sheetId="1999"/>
      <sheetData sheetId="2000">
        <row r="10">
          <cell r="D10">
            <v>1500</v>
          </cell>
        </row>
      </sheetData>
      <sheetData sheetId="2001">
        <row r="10">
          <cell r="D10">
            <v>1500</v>
          </cell>
        </row>
      </sheetData>
      <sheetData sheetId="2002"/>
      <sheetData sheetId="2003">
        <row r="10">
          <cell r="D10">
            <v>1500</v>
          </cell>
        </row>
      </sheetData>
      <sheetData sheetId="2004">
        <row r="10">
          <cell r="D10">
            <v>1500</v>
          </cell>
        </row>
      </sheetData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>
        <row r="10">
          <cell r="D10">
            <v>1500</v>
          </cell>
        </row>
      </sheetData>
      <sheetData sheetId="2032">
        <row r="10">
          <cell r="D10">
            <v>1500</v>
          </cell>
        </row>
      </sheetData>
      <sheetData sheetId="2033">
        <row r="10">
          <cell r="D10">
            <v>1500</v>
          </cell>
        </row>
      </sheetData>
      <sheetData sheetId="2034">
        <row r="10">
          <cell r="D10">
            <v>1500</v>
          </cell>
        </row>
      </sheetData>
      <sheetData sheetId="2035">
        <row r="10">
          <cell r="D10">
            <v>1500</v>
          </cell>
        </row>
      </sheetData>
      <sheetData sheetId="2036"/>
      <sheetData sheetId="2037">
        <row r="10">
          <cell r="D10">
            <v>1500</v>
          </cell>
        </row>
      </sheetData>
      <sheetData sheetId="2038">
        <row r="10">
          <cell r="D10">
            <v>1500</v>
          </cell>
        </row>
      </sheetData>
      <sheetData sheetId="2039">
        <row r="10">
          <cell r="D10">
            <v>1500</v>
          </cell>
        </row>
      </sheetData>
      <sheetData sheetId="2040">
        <row r="10">
          <cell r="D10">
            <v>1500</v>
          </cell>
        </row>
      </sheetData>
      <sheetData sheetId="2041"/>
      <sheetData sheetId="2042">
        <row r="10">
          <cell r="D10">
            <v>1500</v>
          </cell>
        </row>
      </sheetData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>
        <row r="10">
          <cell r="D10">
            <v>1500</v>
          </cell>
        </row>
      </sheetData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>
        <row r="10">
          <cell r="D10">
            <v>1500</v>
          </cell>
        </row>
      </sheetData>
      <sheetData sheetId="2086">
        <row r="10">
          <cell r="D10">
            <v>1500</v>
          </cell>
        </row>
      </sheetData>
      <sheetData sheetId="2087"/>
      <sheetData sheetId="2088">
        <row r="10">
          <cell r="D10">
            <v>1500</v>
          </cell>
        </row>
      </sheetData>
      <sheetData sheetId="2089">
        <row r="10">
          <cell r="D10">
            <v>1500</v>
          </cell>
        </row>
      </sheetData>
      <sheetData sheetId="2090">
        <row r="10">
          <cell r="D10">
            <v>1500</v>
          </cell>
        </row>
      </sheetData>
      <sheetData sheetId="2091">
        <row r="10">
          <cell r="D10">
            <v>1500</v>
          </cell>
        </row>
      </sheetData>
      <sheetData sheetId="2092">
        <row r="10">
          <cell r="D10">
            <v>1500</v>
          </cell>
        </row>
      </sheetData>
      <sheetData sheetId="2093">
        <row r="10">
          <cell r="D10">
            <v>1500</v>
          </cell>
        </row>
      </sheetData>
      <sheetData sheetId="2094">
        <row r="10">
          <cell r="D10">
            <v>1500</v>
          </cell>
        </row>
      </sheetData>
      <sheetData sheetId="2095">
        <row r="10">
          <cell r="D10">
            <v>1500</v>
          </cell>
        </row>
      </sheetData>
      <sheetData sheetId="2096">
        <row r="10">
          <cell r="D10">
            <v>1500</v>
          </cell>
        </row>
      </sheetData>
      <sheetData sheetId="2097">
        <row r="10">
          <cell r="D10">
            <v>1500</v>
          </cell>
        </row>
      </sheetData>
      <sheetData sheetId="2098">
        <row r="10">
          <cell r="D10">
            <v>1500</v>
          </cell>
        </row>
      </sheetData>
      <sheetData sheetId="2099">
        <row r="10">
          <cell r="D10">
            <v>1500</v>
          </cell>
        </row>
      </sheetData>
      <sheetData sheetId="2100">
        <row r="10">
          <cell r="D10">
            <v>1500</v>
          </cell>
        </row>
      </sheetData>
      <sheetData sheetId="2101">
        <row r="10">
          <cell r="D10">
            <v>1500</v>
          </cell>
        </row>
      </sheetData>
      <sheetData sheetId="2102">
        <row r="10">
          <cell r="D10">
            <v>1500</v>
          </cell>
        </row>
      </sheetData>
      <sheetData sheetId="2103">
        <row r="10">
          <cell r="D10">
            <v>1500</v>
          </cell>
        </row>
      </sheetData>
      <sheetData sheetId="2104">
        <row r="10">
          <cell r="D10">
            <v>1500</v>
          </cell>
        </row>
      </sheetData>
      <sheetData sheetId="2105">
        <row r="10">
          <cell r="D10">
            <v>1500</v>
          </cell>
        </row>
      </sheetData>
      <sheetData sheetId="2106">
        <row r="10">
          <cell r="D10">
            <v>1500</v>
          </cell>
        </row>
      </sheetData>
      <sheetData sheetId="2107">
        <row r="10">
          <cell r="D10">
            <v>1500</v>
          </cell>
        </row>
      </sheetData>
      <sheetData sheetId="2108">
        <row r="10">
          <cell r="D10">
            <v>1500</v>
          </cell>
        </row>
      </sheetData>
      <sheetData sheetId="2109">
        <row r="10">
          <cell r="D10">
            <v>1500</v>
          </cell>
        </row>
      </sheetData>
      <sheetData sheetId="2110">
        <row r="10">
          <cell r="D10">
            <v>1500</v>
          </cell>
        </row>
      </sheetData>
      <sheetData sheetId="2111">
        <row r="10">
          <cell r="D10">
            <v>1500</v>
          </cell>
        </row>
      </sheetData>
      <sheetData sheetId="2112">
        <row r="10">
          <cell r="D10">
            <v>1500</v>
          </cell>
        </row>
      </sheetData>
      <sheetData sheetId="2113">
        <row r="10">
          <cell r="D10">
            <v>1500</v>
          </cell>
        </row>
      </sheetData>
      <sheetData sheetId="2114">
        <row r="10">
          <cell r="D10">
            <v>1500</v>
          </cell>
        </row>
      </sheetData>
      <sheetData sheetId="2115"/>
      <sheetData sheetId="2116"/>
      <sheetData sheetId="2117">
        <row r="10">
          <cell r="D10">
            <v>1500</v>
          </cell>
        </row>
      </sheetData>
      <sheetData sheetId="2118"/>
      <sheetData sheetId="2119"/>
      <sheetData sheetId="2120"/>
      <sheetData sheetId="2121"/>
      <sheetData sheetId="2122"/>
      <sheetData sheetId="2123"/>
      <sheetData sheetId="2124">
        <row r="10">
          <cell r="D10">
            <v>1500</v>
          </cell>
        </row>
      </sheetData>
      <sheetData sheetId="2125">
        <row r="10">
          <cell r="D10">
            <v>1500</v>
          </cell>
        </row>
      </sheetData>
      <sheetData sheetId="2126">
        <row r="10">
          <cell r="D10">
            <v>1500</v>
          </cell>
        </row>
      </sheetData>
      <sheetData sheetId="2127">
        <row r="10">
          <cell r="D10">
            <v>1500</v>
          </cell>
        </row>
      </sheetData>
      <sheetData sheetId="2128">
        <row r="10">
          <cell r="D10">
            <v>1500</v>
          </cell>
        </row>
      </sheetData>
      <sheetData sheetId="2129">
        <row r="10">
          <cell r="D10">
            <v>1500</v>
          </cell>
        </row>
      </sheetData>
      <sheetData sheetId="2130"/>
      <sheetData sheetId="2131"/>
      <sheetData sheetId="2132">
        <row r="10">
          <cell r="D10">
            <v>1500</v>
          </cell>
        </row>
      </sheetData>
      <sheetData sheetId="2133">
        <row r="10">
          <cell r="D10">
            <v>1500</v>
          </cell>
        </row>
      </sheetData>
      <sheetData sheetId="2134">
        <row r="10">
          <cell r="D10">
            <v>1500</v>
          </cell>
        </row>
      </sheetData>
      <sheetData sheetId="2135">
        <row r="10">
          <cell r="D10">
            <v>1500</v>
          </cell>
        </row>
      </sheetData>
      <sheetData sheetId="2136">
        <row r="10">
          <cell r="D10">
            <v>1500</v>
          </cell>
        </row>
      </sheetData>
      <sheetData sheetId="2137">
        <row r="10">
          <cell r="D10">
            <v>1500</v>
          </cell>
        </row>
      </sheetData>
      <sheetData sheetId="2138">
        <row r="10">
          <cell r="D10">
            <v>1500</v>
          </cell>
        </row>
      </sheetData>
      <sheetData sheetId="2139">
        <row r="10">
          <cell r="D10">
            <v>1500</v>
          </cell>
        </row>
      </sheetData>
      <sheetData sheetId="2140">
        <row r="10">
          <cell r="D10">
            <v>1500</v>
          </cell>
        </row>
      </sheetData>
      <sheetData sheetId="2141">
        <row r="10">
          <cell r="D10">
            <v>1500</v>
          </cell>
        </row>
      </sheetData>
      <sheetData sheetId="2142">
        <row r="10">
          <cell r="D10">
            <v>1500</v>
          </cell>
        </row>
      </sheetData>
      <sheetData sheetId="2143">
        <row r="10">
          <cell r="D10">
            <v>1500</v>
          </cell>
        </row>
      </sheetData>
      <sheetData sheetId="2144">
        <row r="10">
          <cell r="D10">
            <v>1500</v>
          </cell>
        </row>
      </sheetData>
      <sheetData sheetId="2145">
        <row r="10">
          <cell r="D10">
            <v>1500</v>
          </cell>
        </row>
      </sheetData>
      <sheetData sheetId="2146">
        <row r="10">
          <cell r="D10">
            <v>1500</v>
          </cell>
        </row>
      </sheetData>
      <sheetData sheetId="2147">
        <row r="10">
          <cell r="D10">
            <v>1500</v>
          </cell>
        </row>
      </sheetData>
      <sheetData sheetId="2148">
        <row r="10">
          <cell r="D10">
            <v>1500</v>
          </cell>
        </row>
      </sheetData>
      <sheetData sheetId="2149">
        <row r="10">
          <cell r="D10">
            <v>1500</v>
          </cell>
        </row>
      </sheetData>
      <sheetData sheetId="2150">
        <row r="10">
          <cell r="D10">
            <v>1500</v>
          </cell>
        </row>
      </sheetData>
      <sheetData sheetId="2151">
        <row r="10">
          <cell r="D10">
            <v>1500</v>
          </cell>
        </row>
      </sheetData>
      <sheetData sheetId="2152">
        <row r="10">
          <cell r="D10">
            <v>1500</v>
          </cell>
        </row>
      </sheetData>
      <sheetData sheetId="2153">
        <row r="10">
          <cell r="D10">
            <v>1500</v>
          </cell>
        </row>
      </sheetData>
      <sheetData sheetId="2154">
        <row r="10">
          <cell r="D10">
            <v>1500</v>
          </cell>
        </row>
      </sheetData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>
        <row r="10">
          <cell r="D10">
            <v>1500</v>
          </cell>
        </row>
      </sheetData>
      <sheetData sheetId="2165"/>
      <sheetData sheetId="2166"/>
      <sheetData sheetId="2167">
        <row r="10">
          <cell r="D10">
            <v>1500</v>
          </cell>
        </row>
      </sheetData>
      <sheetData sheetId="2168"/>
      <sheetData sheetId="2169"/>
      <sheetData sheetId="2170">
        <row r="10">
          <cell r="D10">
            <v>1500</v>
          </cell>
        </row>
      </sheetData>
      <sheetData sheetId="2171"/>
      <sheetData sheetId="2172"/>
      <sheetData sheetId="2173">
        <row r="10">
          <cell r="D10">
            <v>1500</v>
          </cell>
        </row>
      </sheetData>
      <sheetData sheetId="2174"/>
      <sheetData sheetId="2175"/>
      <sheetData sheetId="2176">
        <row r="10">
          <cell r="D10">
            <v>1500</v>
          </cell>
        </row>
      </sheetData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 refreshError="1"/>
      <sheetData sheetId="2193"/>
      <sheetData sheetId="2194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>
        <row r="10">
          <cell r="D10">
            <v>1500</v>
          </cell>
        </row>
      </sheetData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>
        <row r="10">
          <cell r="D10">
            <v>1500</v>
          </cell>
        </row>
      </sheetData>
      <sheetData sheetId="2288">
        <row r="10">
          <cell r="D10">
            <v>1500</v>
          </cell>
        </row>
      </sheetData>
      <sheetData sheetId="2289">
        <row r="10">
          <cell r="D10">
            <v>1500</v>
          </cell>
        </row>
      </sheetData>
      <sheetData sheetId="2290">
        <row r="10">
          <cell r="D10">
            <v>1500</v>
          </cell>
        </row>
      </sheetData>
      <sheetData sheetId="2291">
        <row r="10">
          <cell r="D10">
            <v>1500</v>
          </cell>
        </row>
      </sheetData>
      <sheetData sheetId="2292">
        <row r="10">
          <cell r="D10">
            <v>1500</v>
          </cell>
        </row>
      </sheetData>
      <sheetData sheetId="2293">
        <row r="10">
          <cell r="D10">
            <v>1500</v>
          </cell>
        </row>
      </sheetData>
      <sheetData sheetId="2294">
        <row r="10">
          <cell r="D10">
            <v>1500</v>
          </cell>
        </row>
      </sheetData>
      <sheetData sheetId="2295">
        <row r="10">
          <cell r="D10">
            <v>1500</v>
          </cell>
        </row>
      </sheetData>
      <sheetData sheetId="2296">
        <row r="10">
          <cell r="D10">
            <v>1500</v>
          </cell>
        </row>
      </sheetData>
      <sheetData sheetId="2297">
        <row r="10">
          <cell r="D10">
            <v>1500</v>
          </cell>
        </row>
      </sheetData>
      <sheetData sheetId="2298">
        <row r="10">
          <cell r="D10">
            <v>1500</v>
          </cell>
        </row>
      </sheetData>
      <sheetData sheetId="2299">
        <row r="10">
          <cell r="D10">
            <v>1500</v>
          </cell>
        </row>
      </sheetData>
      <sheetData sheetId="2300">
        <row r="10">
          <cell r="D10">
            <v>1500</v>
          </cell>
        </row>
      </sheetData>
      <sheetData sheetId="2301">
        <row r="10">
          <cell r="D10">
            <v>1500</v>
          </cell>
        </row>
      </sheetData>
      <sheetData sheetId="2302">
        <row r="10">
          <cell r="D10">
            <v>1500</v>
          </cell>
        </row>
      </sheetData>
      <sheetData sheetId="2303">
        <row r="10">
          <cell r="D10">
            <v>1500</v>
          </cell>
        </row>
      </sheetData>
      <sheetData sheetId="2304" refreshError="1"/>
      <sheetData sheetId="2305" refreshError="1"/>
      <sheetData sheetId="2306" refreshError="1"/>
      <sheetData sheetId="2307" refreshError="1"/>
      <sheetData sheetId="2308">
        <row r="10">
          <cell r="D10">
            <v>1500</v>
          </cell>
        </row>
      </sheetData>
      <sheetData sheetId="2309">
        <row r="10">
          <cell r="D10">
            <v>1500</v>
          </cell>
        </row>
      </sheetData>
      <sheetData sheetId="2310">
        <row r="10">
          <cell r="D10">
            <v>1500</v>
          </cell>
        </row>
      </sheetData>
      <sheetData sheetId="2311"/>
      <sheetData sheetId="2312"/>
      <sheetData sheetId="2313">
        <row r="10">
          <cell r="D10">
            <v>1500</v>
          </cell>
        </row>
      </sheetData>
      <sheetData sheetId="2314">
        <row r="10">
          <cell r="D10">
            <v>1500</v>
          </cell>
        </row>
      </sheetData>
      <sheetData sheetId="2315">
        <row r="10">
          <cell r="D10">
            <v>1500</v>
          </cell>
        </row>
      </sheetData>
      <sheetData sheetId="2316">
        <row r="10">
          <cell r="D10">
            <v>1500</v>
          </cell>
        </row>
      </sheetData>
      <sheetData sheetId="2317">
        <row r="10">
          <cell r="D10">
            <v>1500</v>
          </cell>
        </row>
      </sheetData>
      <sheetData sheetId="2318">
        <row r="10">
          <cell r="D10">
            <v>1500</v>
          </cell>
        </row>
      </sheetData>
      <sheetData sheetId="2319">
        <row r="10">
          <cell r="D10">
            <v>1500</v>
          </cell>
        </row>
      </sheetData>
      <sheetData sheetId="2320">
        <row r="10">
          <cell r="D10">
            <v>1500</v>
          </cell>
        </row>
      </sheetData>
      <sheetData sheetId="2321">
        <row r="10">
          <cell r="D10">
            <v>1500</v>
          </cell>
        </row>
      </sheetData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>
        <row r="10">
          <cell r="D10">
            <v>1500</v>
          </cell>
        </row>
      </sheetData>
      <sheetData sheetId="2334">
        <row r="10">
          <cell r="D10">
            <v>1500</v>
          </cell>
        </row>
      </sheetData>
      <sheetData sheetId="2335" refreshError="1"/>
      <sheetData sheetId="2336" refreshError="1"/>
      <sheetData sheetId="2337" refreshError="1"/>
      <sheetData sheetId="2338" refreshError="1"/>
      <sheetData sheetId="2339">
        <row r="10">
          <cell r="D10">
            <v>1500</v>
          </cell>
        </row>
      </sheetData>
      <sheetData sheetId="2340">
        <row r="10">
          <cell r="D10">
            <v>1500</v>
          </cell>
        </row>
      </sheetData>
      <sheetData sheetId="2341">
        <row r="10">
          <cell r="D10">
            <v>1500</v>
          </cell>
        </row>
      </sheetData>
      <sheetData sheetId="2342">
        <row r="10">
          <cell r="D10">
            <v>1500</v>
          </cell>
        </row>
      </sheetData>
      <sheetData sheetId="2343">
        <row r="10">
          <cell r="D10">
            <v>1500</v>
          </cell>
        </row>
      </sheetData>
      <sheetData sheetId="2344">
        <row r="10">
          <cell r="D10">
            <v>1500</v>
          </cell>
        </row>
      </sheetData>
      <sheetData sheetId="2345">
        <row r="10">
          <cell r="D10">
            <v>1500</v>
          </cell>
        </row>
      </sheetData>
      <sheetData sheetId="2346">
        <row r="10">
          <cell r="D10">
            <v>1500</v>
          </cell>
        </row>
      </sheetData>
      <sheetData sheetId="2347">
        <row r="10">
          <cell r="D10">
            <v>1500</v>
          </cell>
        </row>
      </sheetData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>
        <row r="10">
          <cell r="D10">
            <v>1500</v>
          </cell>
        </row>
      </sheetData>
      <sheetData sheetId="2363">
        <row r="10">
          <cell r="D10">
            <v>1500</v>
          </cell>
        </row>
      </sheetData>
      <sheetData sheetId="2364">
        <row r="10">
          <cell r="D10">
            <v>1500</v>
          </cell>
        </row>
      </sheetData>
      <sheetData sheetId="2365">
        <row r="10">
          <cell r="D10">
            <v>1500</v>
          </cell>
        </row>
      </sheetData>
      <sheetData sheetId="2366">
        <row r="10">
          <cell r="D10">
            <v>1500</v>
          </cell>
        </row>
      </sheetData>
      <sheetData sheetId="2367">
        <row r="10">
          <cell r="D10">
            <v>1500</v>
          </cell>
        </row>
      </sheetData>
      <sheetData sheetId="2368"/>
      <sheetData sheetId="2369">
        <row r="10">
          <cell r="D10">
            <v>1500</v>
          </cell>
        </row>
      </sheetData>
      <sheetData sheetId="2370">
        <row r="10">
          <cell r="D10">
            <v>1500</v>
          </cell>
        </row>
      </sheetData>
      <sheetData sheetId="2371">
        <row r="10">
          <cell r="D10">
            <v>1500</v>
          </cell>
        </row>
      </sheetData>
      <sheetData sheetId="2372">
        <row r="10">
          <cell r="D10">
            <v>1500</v>
          </cell>
        </row>
      </sheetData>
      <sheetData sheetId="2373">
        <row r="10">
          <cell r="D10">
            <v>1500</v>
          </cell>
        </row>
      </sheetData>
      <sheetData sheetId="2374">
        <row r="10">
          <cell r="D10">
            <v>1500</v>
          </cell>
        </row>
      </sheetData>
      <sheetData sheetId="2375">
        <row r="10">
          <cell r="D10">
            <v>1500</v>
          </cell>
        </row>
      </sheetData>
      <sheetData sheetId="2376">
        <row r="10">
          <cell r="D10">
            <v>1500</v>
          </cell>
        </row>
      </sheetData>
      <sheetData sheetId="2377" refreshError="1"/>
      <sheetData sheetId="2378" refreshError="1"/>
      <sheetData sheetId="2379" refreshError="1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 refreshError="1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 refreshError="1"/>
      <sheetData sheetId="2949" refreshError="1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 refreshError="1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 refreshError="1"/>
      <sheetData sheetId="3009"/>
      <sheetData sheetId="301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BQ01"/>
      <sheetName val="BQ02"/>
      <sheetName val="BQ03"/>
      <sheetName val="N3"/>
      <sheetName val="N4"/>
      <sheetName val="N5"/>
      <sheetName val="BQR"/>
      <sheetName val="BQS"/>
      <sheetName val="BQWP"/>
      <sheetName val="slipsumpR"/>
      <sheetName val="slipsumpS"/>
      <sheetName val="Extract"/>
      <sheetName val="Procedure"/>
      <sheetName val="Master01"/>
      <sheetName val="7-3가설공사 내역"/>
      <sheetName val="query"/>
      <sheetName val="#REF"/>
      <sheetName val="7-3???? ??"/>
      <sheetName val="7-3가설공사_내역"/>
      <sheetName val="7-3____ __"/>
      <sheetName val="COST"/>
      <sheetName val="FitOutConfCentre"/>
      <sheetName val="Cash2"/>
      <sheetName val="Z"/>
      <sheetName val="Equip"/>
      <sheetName val="Sheet2"/>
      <sheetName val="Sheet7"/>
      <sheetName val="Rate"/>
      <sheetName val="Project Name"/>
      <sheetName val="Deliver Date"/>
      <sheetName val="Staff"/>
      <sheetName val="A"/>
      <sheetName val="SPT vs PHI"/>
      <sheetName val="FAB별"/>
      <sheetName val="Materials "/>
      <sheetName val="Labour"/>
      <sheetName val="MAchinery(R1)"/>
      <sheetName val="Z- GENERAL PRICE SUMMARY"/>
      <sheetName val="WITHOUT C&amp;I PROFIT (3)"/>
      <sheetName val="vendor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1"/>
      <sheetName val="금융비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D"/>
      <sheetName val="공량산출서"/>
      <sheetName val="공내역"/>
      <sheetName val="#REF"/>
      <sheetName val="집계표"/>
      <sheetName val="실행철강하도"/>
      <sheetName val="일반공사"/>
      <sheetName val="갑지"/>
      <sheetName val="입찰안"/>
      <sheetName val="차액보증"/>
      <sheetName val="노임"/>
      <sheetName val="저"/>
      <sheetName val="SG"/>
      <sheetName val="토공"/>
      <sheetName val="배수공"/>
      <sheetName val="구조물공"/>
      <sheetName val="포장공"/>
      <sheetName val="부대공"/>
      <sheetName val="실행대비"/>
      <sheetName val="공내역(해미1공구)"/>
      <sheetName val="진짜설계"/>
      <sheetName val="JUCKEYK"/>
      <sheetName val="조건표"/>
      <sheetName val="결과조달"/>
      <sheetName val="내역"/>
      <sheetName val="일위대가"/>
      <sheetName val="도급"/>
      <sheetName val="SPT vs PHI"/>
    </sheetNames>
    <sheetDataSet>
      <sheetData sheetId="0" refreshError="1">
        <row r="1">
          <cell r="A1" t="str">
            <v>명 칭</v>
          </cell>
          <cell r="C1" t="str">
            <v>수 량</v>
          </cell>
          <cell r="D1" t="str">
            <v>단 위</v>
          </cell>
          <cell r="E1" t="str">
            <v>단 가</v>
          </cell>
          <cell r="F1" t="str">
            <v>금 액</v>
          </cell>
          <cell r="G1" t="str">
            <v>비 고</v>
          </cell>
        </row>
        <row r="2">
          <cell r="A2" t="str">
            <v>해미-덕산(제1공구)간도로확장 및 포장공사</v>
          </cell>
          <cell r="E2">
            <v>0</v>
          </cell>
          <cell r="F2">
            <v>0</v>
          </cell>
        </row>
        <row r="3">
          <cell r="A3" t="str">
            <v>1.토          공</v>
          </cell>
          <cell r="E3">
            <v>0</v>
          </cell>
          <cell r="F3">
            <v>0</v>
          </cell>
        </row>
        <row r="4">
          <cell r="A4" t="str">
            <v>1.01기존구조물철거공</v>
          </cell>
          <cell r="E4">
            <v>0</v>
          </cell>
          <cell r="F4">
            <v>0</v>
          </cell>
        </row>
        <row r="5">
          <cell r="A5" t="str">
            <v>a.무근콘크리트깨기</v>
          </cell>
          <cell r="E5">
            <v>0</v>
          </cell>
          <cell r="F5">
            <v>0</v>
          </cell>
        </row>
        <row r="6">
          <cell r="A6" t="str">
            <v>-1.무근콘크리트깨기</v>
          </cell>
          <cell r="C6">
            <v>609</v>
          </cell>
          <cell r="D6" t="str">
            <v>M3</v>
          </cell>
          <cell r="E6">
            <v>0</v>
          </cell>
          <cell r="F6">
            <v>0</v>
          </cell>
        </row>
        <row r="7">
          <cell r="A7" t="str">
            <v>-2.무근콘크리트깨기</v>
          </cell>
          <cell r="C7">
            <v>25</v>
          </cell>
          <cell r="D7" t="str">
            <v>M3</v>
          </cell>
          <cell r="E7">
            <v>0</v>
          </cell>
          <cell r="F7">
            <v>0</v>
          </cell>
        </row>
        <row r="8">
          <cell r="A8" t="str">
            <v>b.철근콘크리트깨기</v>
          </cell>
          <cell r="E8">
            <v>0</v>
          </cell>
          <cell r="F8">
            <v>0</v>
          </cell>
        </row>
        <row r="9">
          <cell r="A9" t="str">
            <v>-1.철근콘크리트깨기</v>
          </cell>
          <cell r="C9">
            <v>537</v>
          </cell>
          <cell r="D9" t="str">
            <v>M3</v>
          </cell>
          <cell r="E9">
            <v>0</v>
          </cell>
          <cell r="F9">
            <v>0</v>
          </cell>
        </row>
        <row r="10">
          <cell r="A10" t="str">
            <v>c.석축헐기</v>
          </cell>
          <cell r="C10">
            <v>1555</v>
          </cell>
          <cell r="D10" t="str">
            <v>M2</v>
          </cell>
          <cell r="E10">
            <v>0</v>
          </cell>
          <cell r="F10">
            <v>0</v>
          </cell>
        </row>
        <row r="11">
          <cell r="A11" t="str">
            <v>d.기존포장깨기</v>
          </cell>
          <cell r="E11">
            <v>0</v>
          </cell>
          <cell r="F11">
            <v>0</v>
          </cell>
        </row>
        <row r="12">
          <cell r="A12" t="str">
            <v>-1.콘크리트포장깨기</v>
          </cell>
          <cell r="C12">
            <v>981</v>
          </cell>
          <cell r="D12" t="str">
            <v>M3</v>
          </cell>
          <cell r="E12">
            <v>0</v>
          </cell>
          <cell r="F12">
            <v>0</v>
          </cell>
        </row>
        <row r="13">
          <cell r="A13" t="str">
            <v>-2.아스팔트포장깨기</v>
          </cell>
          <cell r="C13">
            <v>8494</v>
          </cell>
          <cell r="D13" t="str">
            <v>M3</v>
          </cell>
          <cell r="E13">
            <v>0</v>
          </cell>
          <cell r="F13">
            <v>0</v>
          </cell>
        </row>
        <row r="14">
          <cell r="A14" t="str">
            <v>e.보도블럭포장헐기</v>
          </cell>
          <cell r="C14">
            <v>469</v>
          </cell>
          <cell r="D14" t="str">
            <v>M2</v>
          </cell>
          <cell r="E14">
            <v>0</v>
          </cell>
          <cell r="F14">
            <v>0</v>
          </cell>
        </row>
        <row r="15">
          <cell r="A15" t="str">
            <v>f.기계절단</v>
          </cell>
          <cell r="E15">
            <v>0</v>
          </cell>
          <cell r="F15">
            <v>0</v>
          </cell>
        </row>
        <row r="16">
          <cell r="A16" t="str">
            <v>-1.콘크리트절단</v>
          </cell>
          <cell r="C16">
            <v>1219</v>
          </cell>
          <cell r="D16" t="str">
            <v>M</v>
          </cell>
          <cell r="E16">
            <v>0</v>
          </cell>
          <cell r="F16">
            <v>0</v>
          </cell>
        </row>
        <row r="17">
          <cell r="A17" t="str">
            <v>-2.아스팔트포장절단</v>
          </cell>
          <cell r="C17">
            <v>1444</v>
          </cell>
          <cell r="D17" t="str">
            <v>M</v>
          </cell>
          <cell r="E17">
            <v>0</v>
          </cell>
          <cell r="F17">
            <v>0</v>
          </cell>
        </row>
        <row r="18">
          <cell r="A18" t="str">
            <v>1.02.측구 뚝쌓기</v>
          </cell>
          <cell r="C18">
            <v>82</v>
          </cell>
          <cell r="D18" t="str">
            <v>M3</v>
          </cell>
          <cell r="E18">
            <v>0</v>
          </cell>
          <cell r="F18">
            <v>0</v>
          </cell>
        </row>
        <row r="19">
          <cell r="A19" t="str">
            <v>1.03.표토제거</v>
          </cell>
          <cell r="E19">
            <v>0</v>
          </cell>
          <cell r="F19">
            <v>0</v>
          </cell>
        </row>
        <row r="20">
          <cell r="A20" t="str">
            <v>a.답구간</v>
          </cell>
          <cell r="C20">
            <v>2630</v>
          </cell>
          <cell r="D20" t="str">
            <v>M2</v>
          </cell>
          <cell r="E20">
            <v>0</v>
          </cell>
          <cell r="F20">
            <v>0</v>
          </cell>
        </row>
        <row r="21">
          <cell r="A21" t="str">
            <v>b.답외구간</v>
          </cell>
          <cell r="C21">
            <v>26530</v>
          </cell>
          <cell r="D21" t="str">
            <v>M2</v>
          </cell>
          <cell r="E21">
            <v>0</v>
          </cell>
          <cell r="F21">
            <v>0</v>
          </cell>
        </row>
        <row r="22">
          <cell r="A22" t="str">
            <v>1.04.벌개 제근</v>
          </cell>
          <cell r="C22">
            <v>108210</v>
          </cell>
          <cell r="D22" t="str">
            <v>M2</v>
          </cell>
          <cell r="E22">
            <v>0</v>
          </cell>
          <cell r="F22">
            <v>0</v>
          </cell>
        </row>
        <row r="23">
          <cell r="A23" t="str">
            <v>1.05 흙깍기공</v>
          </cell>
          <cell r="E23">
            <v>0</v>
          </cell>
          <cell r="F23">
            <v>0</v>
          </cell>
        </row>
        <row r="24">
          <cell r="A24" t="str">
            <v>a.토사깍기</v>
          </cell>
          <cell r="C24">
            <v>255500</v>
          </cell>
          <cell r="D24" t="str">
            <v>M3</v>
          </cell>
          <cell r="E24">
            <v>0</v>
          </cell>
          <cell r="F24">
            <v>0</v>
          </cell>
        </row>
        <row r="25">
          <cell r="A25" t="str">
            <v>b.리핑암깍기</v>
          </cell>
          <cell r="C25">
            <v>100450</v>
          </cell>
          <cell r="D25" t="str">
            <v>M3</v>
          </cell>
          <cell r="E25">
            <v>0</v>
          </cell>
          <cell r="F25">
            <v>0</v>
          </cell>
        </row>
        <row r="26">
          <cell r="A26" t="str">
            <v>c.발파암깍기</v>
          </cell>
          <cell r="E26">
            <v>0</v>
          </cell>
          <cell r="F26">
            <v>0</v>
          </cell>
        </row>
        <row r="27">
          <cell r="A27" t="str">
            <v>-1.편절암</v>
          </cell>
          <cell r="C27">
            <v>1940</v>
          </cell>
          <cell r="D27" t="str">
            <v>M3</v>
          </cell>
          <cell r="E27">
            <v>0</v>
          </cell>
          <cell r="F27">
            <v>0</v>
          </cell>
        </row>
        <row r="28">
          <cell r="A28" t="str">
            <v>-2.리퍼병행</v>
          </cell>
          <cell r="C28">
            <v>91780</v>
          </cell>
          <cell r="D28" t="str">
            <v>M3</v>
          </cell>
          <cell r="E28">
            <v>0</v>
          </cell>
          <cell r="F28">
            <v>0</v>
          </cell>
        </row>
        <row r="29">
          <cell r="A29" t="str">
            <v>-3.브레이카</v>
          </cell>
          <cell r="C29">
            <v>660</v>
          </cell>
          <cell r="D29" t="str">
            <v>M3</v>
          </cell>
          <cell r="E29">
            <v>0</v>
          </cell>
          <cell r="F29">
            <v>0</v>
          </cell>
        </row>
        <row r="30">
          <cell r="A30" t="str">
            <v>-4.크롤러드릴</v>
          </cell>
          <cell r="C30">
            <v>180140</v>
          </cell>
          <cell r="D30" t="str">
            <v>M3</v>
          </cell>
          <cell r="E30">
            <v>0</v>
          </cell>
          <cell r="F30">
            <v>0</v>
          </cell>
        </row>
        <row r="31">
          <cell r="A31" t="str">
            <v>1.06 흙운반공</v>
          </cell>
          <cell r="E31">
            <v>0</v>
          </cell>
          <cell r="F31">
            <v>0</v>
          </cell>
        </row>
        <row r="32">
          <cell r="A32" t="str">
            <v>a.무    대</v>
          </cell>
          <cell r="E32">
            <v>0</v>
          </cell>
          <cell r="F32">
            <v>0</v>
          </cell>
        </row>
        <row r="33">
          <cell r="A33" t="str">
            <v>-1.토    사</v>
          </cell>
          <cell r="C33">
            <v>58020</v>
          </cell>
          <cell r="E33">
            <v>0</v>
          </cell>
          <cell r="F33">
            <v>0</v>
          </cell>
        </row>
        <row r="34">
          <cell r="A34" t="str">
            <v>-2.리 핑 암</v>
          </cell>
          <cell r="C34">
            <v>2680</v>
          </cell>
          <cell r="E34">
            <v>0</v>
          </cell>
          <cell r="F34">
            <v>0</v>
          </cell>
        </row>
        <row r="35">
          <cell r="A35" t="str">
            <v>-3.발 파 암</v>
          </cell>
          <cell r="C35">
            <v>4220</v>
          </cell>
          <cell r="E35">
            <v>0</v>
          </cell>
          <cell r="F35">
            <v>0</v>
          </cell>
        </row>
        <row r="36">
          <cell r="A36" t="str">
            <v>b.도    쟈</v>
          </cell>
          <cell r="E36">
            <v>0</v>
          </cell>
          <cell r="F36">
            <v>0</v>
          </cell>
        </row>
        <row r="37">
          <cell r="A37" t="str">
            <v>-1.토    사</v>
          </cell>
          <cell r="C37">
            <v>21890</v>
          </cell>
          <cell r="D37" t="str">
            <v>M3</v>
          </cell>
          <cell r="E37">
            <v>0</v>
          </cell>
          <cell r="F37">
            <v>0</v>
          </cell>
        </row>
        <row r="38">
          <cell r="A38" t="str">
            <v>-2.리 핑 암</v>
          </cell>
          <cell r="C38">
            <v>5550</v>
          </cell>
          <cell r="D38" t="str">
            <v>M3</v>
          </cell>
          <cell r="E38">
            <v>0</v>
          </cell>
          <cell r="F38">
            <v>0</v>
          </cell>
        </row>
        <row r="39">
          <cell r="A39" t="str">
            <v>-3.발 파 암</v>
          </cell>
          <cell r="C39">
            <v>13150</v>
          </cell>
          <cell r="D39" t="str">
            <v>M3</v>
          </cell>
          <cell r="E39">
            <v>0</v>
          </cell>
          <cell r="F39">
            <v>0</v>
          </cell>
        </row>
        <row r="40">
          <cell r="A40" t="str">
            <v>c.덤    프</v>
          </cell>
          <cell r="E40">
            <v>0</v>
          </cell>
          <cell r="F40">
            <v>0</v>
          </cell>
        </row>
        <row r="41">
          <cell r="A41" t="str">
            <v>-1.토    사</v>
          </cell>
          <cell r="C41">
            <v>402610</v>
          </cell>
          <cell r="D41" t="str">
            <v>M3</v>
          </cell>
          <cell r="E41">
            <v>0</v>
          </cell>
          <cell r="F41">
            <v>0</v>
          </cell>
        </row>
        <row r="42">
          <cell r="A42" t="str">
            <v>-2.리 핑 암</v>
          </cell>
          <cell r="C42">
            <v>94130</v>
          </cell>
          <cell r="D42" t="str">
            <v>M3</v>
          </cell>
          <cell r="E42">
            <v>0</v>
          </cell>
          <cell r="F42">
            <v>0</v>
          </cell>
        </row>
        <row r="43">
          <cell r="A43" t="str">
            <v>-3.발 파 암</v>
          </cell>
          <cell r="C43">
            <v>259050</v>
          </cell>
          <cell r="D43" t="str">
            <v>M3</v>
          </cell>
          <cell r="E43">
            <v>0</v>
          </cell>
          <cell r="F43">
            <v>0</v>
          </cell>
        </row>
        <row r="44">
          <cell r="A44" t="str">
            <v>d.사토운반</v>
          </cell>
          <cell r="E44">
            <v>0</v>
          </cell>
          <cell r="F44">
            <v>0</v>
          </cell>
        </row>
        <row r="45">
          <cell r="A45" t="str">
            <v>-1.토    사</v>
          </cell>
          <cell r="C45">
            <v>67280</v>
          </cell>
          <cell r="D45" t="str">
            <v>M3</v>
          </cell>
          <cell r="E45">
            <v>0</v>
          </cell>
          <cell r="F45">
            <v>0</v>
          </cell>
        </row>
        <row r="46">
          <cell r="A46" t="str">
            <v>1.07 흙쌓기공</v>
          </cell>
          <cell r="E46">
            <v>0</v>
          </cell>
          <cell r="F46">
            <v>0</v>
          </cell>
        </row>
        <row r="47">
          <cell r="A47" t="str">
            <v>a.노    체</v>
          </cell>
          <cell r="C47">
            <v>630110</v>
          </cell>
          <cell r="D47" t="str">
            <v>M3</v>
          </cell>
          <cell r="E47">
            <v>0</v>
          </cell>
          <cell r="F47">
            <v>0</v>
          </cell>
        </row>
        <row r="48">
          <cell r="A48" t="str">
            <v>b.노    상</v>
          </cell>
          <cell r="C48">
            <v>48850</v>
          </cell>
          <cell r="D48" t="str">
            <v>M3</v>
          </cell>
          <cell r="E48">
            <v>0</v>
          </cell>
          <cell r="F48">
            <v>0</v>
          </cell>
        </row>
        <row r="49">
          <cell r="A49" t="str">
            <v>c.녹 지 대</v>
          </cell>
          <cell r="C49">
            <v>15490</v>
          </cell>
          <cell r="D49" t="str">
            <v>M3</v>
          </cell>
          <cell r="E49">
            <v>0</v>
          </cell>
          <cell r="F49">
            <v>0</v>
          </cell>
        </row>
        <row r="50">
          <cell r="A50" t="str">
            <v>1.08.층따기</v>
          </cell>
          <cell r="C50">
            <v>8590</v>
          </cell>
          <cell r="D50" t="str">
            <v>M3</v>
          </cell>
          <cell r="E50">
            <v>0</v>
          </cell>
          <cell r="F50">
            <v>0</v>
          </cell>
        </row>
        <row r="51">
          <cell r="A51" t="str">
            <v>1.09.노상준비공</v>
          </cell>
          <cell r="E51">
            <v>0</v>
          </cell>
          <cell r="F51">
            <v>0</v>
          </cell>
        </row>
        <row r="52">
          <cell r="A52" t="str">
            <v>a.기존도로부</v>
          </cell>
          <cell r="C52">
            <v>850</v>
          </cell>
          <cell r="D52" t="str">
            <v>M2</v>
          </cell>
          <cell r="E52">
            <v>0</v>
          </cell>
          <cell r="F52">
            <v>0</v>
          </cell>
        </row>
        <row r="53">
          <cell r="A53" t="str">
            <v>b.절토부</v>
          </cell>
          <cell r="C53">
            <v>57250</v>
          </cell>
          <cell r="D53" t="str">
            <v>M2</v>
          </cell>
          <cell r="E53">
            <v>0</v>
          </cell>
          <cell r="F53">
            <v>0</v>
          </cell>
        </row>
        <row r="54">
          <cell r="A54" t="str">
            <v>1.10 비탈면보호공</v>
          </cell>
          <cell r="E54">
            <v>0</v>
          </cell>
          <cell r="F54">
            <v>0</v>
          </cell>
        </row>
        <row r="55">
          <cell r="A55" t="str">
            <v>a.절토부</v>
          </cell>
          <cell r="E55">
            <v>0</v>
          </cell>
          <cell r="F55">
            <v>0</v>
          </cell>
        </row>
        <row r="56">
          <cell r="A56" t="str">
            <v>-1.거적덮기</v>
          </cell>
          <cell r="C56">
            <v>28500</v>
          </cell>
          <cell r="D56" t="str">
            <v>M2</v>
          </cell>
          <cell r="E56">
            <v>0</v>
          </cell>
          <cell r="F56">
            <v>0</v>
          </cell>
        </row>
        <row r="57">
          <cell r="A57" t="str">
            <v>-2.암절개면 보호식재공</v>
          </cell>
          <cell r="C57">
            <v>1160</v>
          </cell>
          <cell r="D57" t="str">
            <v>M2</v>
          </cell>
          <cell r="E57">
            <v>0</v>
          </cell>
          <cell r="F57">
            <v>0</v>
          </cell>
        </row>
        <row r="58">
          <cell r="A58" t="str">
            <v>-3.암절개면 보호식재공</v>
          </cell>
          <cell r="C58">
            <v>2900</v>
          </cell>
          <cell r="D58" t="str">
            <v>M2</v>
          </cell>
          <cell r="E58">
            <v>0</v>
          </cell>
          <cell r="F58">
            <v>0</v>
          </cell>
        </row>
        <row r="59">
          <cell r="A59" t="str">
            <v>b.성토부</v>
          </cell>
          <cell r="E59">
            <v>0</v>
          </cell>
          <cell r="F59">
            <v>0</v>
          </cell>
        </row>
        <row r="60">
          <cell r="A60" t="str">
            <v>-1.성토비탈면 다짐</v>
          </cell>
          <cell r="C60">
            <v>76240</v>
          </cell>
          <cell r="D60" t="str">
            <v>M2</v>
          </cell>
          <cell r="E60">
            <v>0</v>
          </cell>
          <cell r="F60">
            <v>0</v>
          </cell>
        </row>
        <row r="61">
          <cell r="A61" t="str">
            <v>-2.거적덮기</v>
          </cell>
          <cell r="C61">
            <v>76240</v>
          </cell>
          <cell r="D61" t="str">
            <v>M2</v>
          </cell>
          <cell r="E61">
            <v>0</v>
          </cell>
          <cell r="F61">
            <v>0</v>
          </cell>
        </row>
        <row r="62">
          <cell r="A62" t="str">
            <v>c.면고르기</v>
          </cell>
          <cell r="E62">
            <v>0</v>
          </cell>
          <cell r="F62">
            <v>0</v>
          </cell>
        </row>
        <row r="63">
          <cell r="A63" t="str">
            <v>-1.리핑암</v>
          </cell>
          <cell r="C63">
            <v>8530</v>
          </cell>
          <cell r="D63" t="str">
            <v>M2</v>
          </cell>
          <cell r="E63">
            <v>0</v>
          </cell>
          <cell r="F63">
            <v>0</v>
          </cell>
        </row>
        <row r="64">
          <cell r="A64" t="str">
            <v>-2.발파암</v>
          </cell>
          <cell r="C64">
            <v>19420</v>
          </cell>
          <cell r="D64" t="str">
            <v>M2</v>
          </cell>
          <cell r="E64">
            <v>0</v>
          </cell>
          <cell r="F64">
            <v>0</v>
          </cell>
        </row>
        <row r="65">
          <cell r="A65" t="str">
            <v>1.11.공사중비탈면보호시설</v>
          </cell>
          <cell r="E65">
            <v>0</v>
          </cell>
          <cell r="F65">
            <v>0</v>
          </cell>
        </row>
        <row r="66">
          <cell r="A66" t="str">
            <v>a.비탈면가보호망</v>
          </cell>
          <cell r="C66">
            <v>38625</v>
          </cell>
          <cell r="D66" t="str">
            <v>M2</v>
          </cell>
          <cell r="E66">
            <v>0</v>
          </cell>
          <cell r="F66">
            <v>0</v>
          </cell>
        </row>
        <row r="67">
          <cell r="A67" t="str">
            <v>b.가도수로공</v>
          </cell>
          <cell r="C67">
            <v>536</v>
          </cell>
          <cell r="D67" t="str">
            <v>M</v>
          </cell>
          <cell r="E67">
            <v>0</v>
          </cell>
          <cell r="F67">
            <v>0</v>
          </cell>
        </row>
        <row r="68">
          <cell r="A68" t="str">
            <v>1.12.비탈면 안정검토비</v>
          </cell>
          <cell r="E68">
            <v>0</v>
          </cell>
          <cell r="F68">
            <v>0</v>
          </cell>
        </row>
        <row r="69">
          <cell r="A69" t="str">
            <v>a.지표조사비</v>
          </cell>
          <cell r="C69">
            <v>1</v>
          </cell>
          <cell r="D69" t="str">
            <v>P.S</v>
          </cell>
          <cell r="E69">
            <v>0</v>
          </cell>
          <cell r="F69">
            <v>0</v>
          </cell>
        </row>
        <row r="70">
          <cell r="A70" t="str">
            <v>b.시추조사비</v>
          </cell>
          <cell r="E70">
            <v>0</v>
          </cell>
          <cell r="F70">
            <v>0</v>
          </cell>
        </row>
        <row r="71">
          <cell r="A71" t="str">
            <v>-1.기구설치비</v>
          </cell>
          <cell r="C71">
            <v>4</v>
          </cell>
          <cell r="D71" t="str">
            <v>개소</v>
          </cell>
          <cell r="E71">
            <v>0</v>
          </cell>
          <cell r="F71">
            <v>0</v>
          </cell>
        </row>
        <row r="72">
          <cell r="A72" t="str">
            <v>-2.토사층</v>
          </cell>
          <cell r="C72">
            <v>22</v>
          </cell>
          <cell r="D72" t="str">
            <v>M</v>
          </cell>
          <cell r="E72">
            <v>0</v>
          </cell>
          <cell r="F72">
            <v>0</v>
          </cell>
        </row>
        <row r="73">
          <cell r="A73" t="str">
            <v>-3.연암층</v>
          </cell>
          <cell r="C73">
            <v>14</v>
          </cell>
          <cell r="D73" t="str">
            <v>M</v>
          </cell>
          <cell r="E73">
            <v>0</v>
          </cell>
          <cell r="F73">
            <v>0</v>
          </cell>
        </row>
        <row r="74">
          <cell r="A74" t="str">
            <v>-4.경암층</v>
          </cell>
          <cell r="C74">
            <v>81</v>
          </cell>
          <cell r="D74" t="str">
            <v>M</v>
          </cell>
          <cell r="E74">
            <v>0</v>
          </cell>
          <cell r="F74">
            <v>0</v>
          </cell>
        </row>
        <row r="75">
          <cell r="A75" t="str">
            <v>c.탄성파탐사</v>
          </cell>
          <cell r="C75">
            <v>1</v>
          </cell>
          <cell r="D75" t="str">
            <v>P.S</v>
          </cell>
          <cell r="E75">
            <v>0</v>
          </cell>
          <cell r="F75">
            <v>0</v>
          </cell>
        </row>
        <row r="76">
          <cell r="A76" t="str">
            <v>d.실내실험</v>
          </cell>
          <cell r="C76">
            <v>1</v>
          </cell>
          <cell r="D76" t="str">
            <v>P.S</v>
          </cell>
          <cell r="E76">
            <v>0</v>
          </cell>
          <cell r="F76">
            <v>0</v>
          </cell>
        </row>
        <row r="77">
          <cell r="A77" t="str">
            <v>e.성과분석</v>
          </cell>
          <cell r="C77">
            <v>1</v>
          </cell>
          <cell r="D77" t="str">
            <v>P.S</v>
          </cell>
          <cell r="E77">
            <v>0</v>
          </cell>
          <cell r="F77">
            <v>0</v>
          </cell>
        </row>
        <row r="78">
          <cell r="A78" t="str">
            <v>1.13 토공규준틀</v>
          </cell>
          <cell r="E78">
            <v>0</v>
          </cell>
          <cell r="F78">
            <v>0</v>
          </cell>
        </row>
        <row r="79">
          <cell r="A79" t="str">
            <v>a.비탈규준틀</v>
          </cell>
          <cell r="C79">
            <v>197</v>
          </cell>
          <cell r="D79" t="str">
            <v>EA</v>
          </cell>
          <cell r="E79">
            <v>0</v>
          </cell>
          <cell r="F79">
            <v>0</v>
          </cell>
        </row>
        <row r="80">
          <cell r="A80" t="str">
            <v>b.수평규준틀</v>
          </cell>
          <cell r="C80">
            <v>130</v>
          </cell>
          <cell r="D80" t="str">
            <v>EA</v>
          </cell>
          <cell r="E80">
            <v>0</v>
          </cell>
          <cell r="F80">
            <v>0</v>
          </cell>
        </row>
        <row r="81">
          <cell r="A81" t="str">
            <v>1.14 저수지준설</v>
          </cell>
          <cell r="C81">
            <v>91824</v>
          </cell>
          <cell r="D81" t="str">
            <v>M3</v>
          </cell>
          <cell r="E81">
            <v>0</v>
          </cell>
          <cell r="F81">
            <v>0</v>
          </cell>
        </row>
        <row r="82">
          <cell r="A82" t="str">
            <v>2.배    수    공</v>
          </cell>
          <cell r="E82">
            <v>0</v>
          </cell>
          <cell r="F82">
            <v>0</v>
          </cell>
        </row>
        <row r="83">
          <cell r="A83" t="str">
            <v>2.01 토    공</v>
          </cell>
          <cell r="E83">
            <v>0</v>
          </cell>
          <cell r="F83">
            <v>0</v>
          </cell>
        </row>
        <row r="84">
          <cell r="A84" t="str">
            <v>a.측구터파기</v>
          </cell>
          <cell r="E84">
            <v>0</v>
          </cell>
          <cell r="F84">
            <v>0</v>
          </cell>
        </row>
        <row r="85">
          <cell r="A85" t="str">
            <v>-1.측구터파기</v>
          </cell>
          <cell r="C85">
            <v>15690</v>
          </cell>
          <cell r="D85" t="str">
            <v>M3</v>
          </cell>
          <cell r="E85">
            <v>0</v>
          </cell>
          <cell r="F85">
            <v>0</v>
          </cell>
        </row>
        <row r="86">
          <cell r="A86" t="str">
            <v>-2.측구터파기</v>
          </cell>
          <cell r="C86">
            <v>730</v>
          </cell>
          <cell r="D86" t="str">
            <v>M3</v>
          </cell>
          <cell r="E86">
            <v>0</v>
          </cell>
          <cell r="F86">
            <v>0</v>
          </cell>
        </row>
        <row r="87">
          <cell r="A87" t="str">
            <v>-3.측구되메우기및다짐</v>
          </cell>
          <cell r="C87">
            <v>10000</v>
          </cell>
          <cell r="D87" t="str">
            <v>M3</v>
          </cell>
          <cell r="E87">
            <v>0</v>
          </cell>
          <cell r="F87">
            <v>0</v>
          </cell>
        </row>
        <row r="88">
          <cell r="A88" t="str">
            <v>b.구조물터파기</v>
          </cell>
          <cell r="E88">
            <v>0</v>
          </cell>
          <cell r="F88">
            <v>0</v>
          </cell>
        </row>
        <row r="89">
          <cell r="A89" t="str">
            <v>-1.육상토사</v>
          </cell>
          <cell r="C89">
            <v>21670</v>
          </cell>
          <cell r="D89" t="str">
            <v>M3</v>
          </cell>
          <cell r="E89">
            <v>0</v>
          </cell>
          <cell r="F89">
            <v>0</v>
          </cell>
        </row>
        <row r="90">
          <cell r="A90" t="str">
            <v>-2.육상토사</v>
          </cell>
          <cell r="C90">
            <v>10100</v>
          </cell>
          <cell r="D90" t="str">
            <v>M3</v>
          </cell>
          <cell r="E90">
            <v>0</v>
          </cell>
          <cell r="F90">
            <v>0</v>
          </cell>
        </row>
        <row r="91">
          <cell r="A91" t="str">
            <v>-3.육상토사</v>
          </cell>
          <cell r="C91">
            <v>2260</v>
          </cell>
          <cell r="D91" t="str">
            <v>M3</v>
          </cell>
          <cell r="E91">
            <v>0</v>
          </cell>
          <cell r="F91">
            <v>0</v>
          </cell>
        </row>
        <row r="92">
          <cell r="A92" t="str">
            <v>-4.육상토사</v>
          </cell>
          <cell r="C92">
            <v>490</v>
          </cell>
          <cell r="D92" t="str">
            <v>M3</v>
          </cell>
          <cell r="E92">
            <v>0</v>
          </cell>
          <cell r="F92">
            <v>0</v>
          </cell>
        </row>
        <row r="93">
          <cell r="A93" t="str">
            <v>-5.육상토사</v>
          </cell>
          <cell r="C93">
            <v>280</v>
          </cell>
          <cell r="D93" t="str">
            <v>M3</v>
          </cell>
          <cell r="E93">
            <v>0</v>
          </cell>
          <cell r="F93">
            <v>0</v>
          </cell>
        </row>
        <row r="94">
          <cell r="A94" t="str">
            <v>-6.육상토사</v>
          </cell>
          <cell r="C94">
            <v>30</v>
          </cell>
          <cell r="D94" t="str">
            <v>M3</v>
          </cell>
          <cell r="E94">
            <v>0</v>
          </cell>
          <cell r="F94">
            <v>0</v>
          </cell>
        </row>
        <row r="95">
          <cell r="A95" t="str">
            <v>-7.육상리핑암</v>
          </cell>
          <cell r="C95">
            <v>50</v>
          </cell>
          <cell r="D95" t="str">
            <v>M3</v>
          </cell>
          <cell r="E95">
            <v>0</v>
          </cell>
          <cell r="F95">
            <v>0</v>
          </cell>
        </row>
        <row r="96">
          <cell r="A96" t="str">
            <v>-8.육상발파암</v>
          </cell>
          <cell r="C96">
            <v>1200</v>
          </cell>
          <cell r="D96" t="str">
            <v>M3</v>
          </cell>
          <cell r="E96">
            <v>0</v>
          </cell>
          <cell r="F96">
            <v>0</v>
          </cell>
        </row>
        <row r="97">
          <cell r="A97" t="str">
            <v>-9.용수토사</v>
          </cell>
          <cell r="C97">
            <v>3180</v>
          </cell>
          <cell r="D97" t="str">
            <v>M3</v>
          </cell>
          <cell r="E97">
            <v>0</v>
          </cell>
          <cell r="F97">
            <v>0</v>
          </cell>
        </row>
        <row r="98">
          <cell r="A98" t="str">
            <v>-10.용수토사</v>
          </cell>
          <cell r="C98">
            <v>760</v>
          </cell>
          <cell r="D98" t="str">
            <v>M3</v>
          </cell>
          <cell r="E98">
            <v>0</v>
          </cell>
          <cell r="F98">
            <v>0</v>
          </cell>
        </row>
        <row r="99">
          <cell r="A99" t="str">
            <v>c.되메우기(기계50%,인력50%)</v>
          </cell>
          <cell r="C99">
            <v>23070</v>
          </cell>
          <cell r="D99" t="str">
            <v>M3</v>
          </cell>
          <cell r="E99">
            <v>0</v>
          </cell>
          <cell r="F99">
            <v>0</v>
          </cell>
        </row>
        <row r="100">
          <cell r="A100" t="str">
            <v>2.02.측구공</v>
          </cell>
          <cell r="E100">
            <v>0</v>
          </cell>
          <cell r="F100">
            <v>0</v>
          </cell>
        </row>
        <row r="101">
          <cell r="A101" t="str">
            <v>a.L형측구</v>
          </cell>
          <cell r="E101">
            <v>0</v>
          </cell>
          <cell r="F101">
            <v>0</v>
          </cell>
        </row>
        <row r="102">
          <cell r="A102" t="str">
            <v>-1.형식-1</v>
          </cell>
          <cell r="C102">
            <v>2360</v>
          </cell>
          <cell r="D102" t="str">
            <v>M</v>
          </cell>
          <cell r="E102">
            <v>0</v>
          </cell>
          <cell r="F102">
            <v>0</v>
          </cell>
        </row>
        <row r="103">
          <cell r="A103" t="str">
            <v>-2.형식-2</v>
          </cell>
          <cell r="C103">
            <v>1269</v>
          </cell>
          <cell r="D103" t="str">
            <v>M</v>
          </cell>
          <cell r="E103">
            <v>0</v>
          </cell>
          <cell r="F103">
            <v>0</v>
          </cell>
        </row>
        <row r="104">
          <cell r="A104" t="str">
            <v>-3.형식-3</v>
          </cell>
          <cell r="C104">
            <v>230</v>
          </cell>
          <cell r="D104" t="str">
            <v>M</v>
          </cell>
          <cell r="E104">
            <v>0</v>
          </cell>
          <cell r="F104">
            <v>0</v>
          </cell>
        </row>
        <row r="105">
          <cell r="A105" t="str">
            <v>-4.형식-4(부체도로)</v>
          </cell>
          <cell r="C105">
            <v>513</v>
          </cell>
          <cell r="D105" t="str">
            <v>M</v>
          </cell>
          <cell r="E105">
            <v>0</v>
          </cell>
          <cell r="F105">
            <v>0</v>
          </cell>
        </row>
        <row r="106">
          <cell r="A106" t="str">
            <v>-5.성토부L형측구</v>
          </cell>
          <cell r="C106">
            <v>9150</v>
          </cell>
          <cell r="D106" t="str">
            <v>M</v>
          </cell>
          <cell r="E106">
            <v>0</v>
          </cell>
          <cell r="F106">
            <v>0</v>
          </cell>
        </row>
        <row r="107">
          <cell r="A107" t="str">
            <v>-6.형식-5(절토부소단측구)</v>
          </cell>
          <cell r="C107">
            <v>480</v>
          </cell>
          <cell r="D107" t="str">
            <v>M</v>
          </cell>
          <cell r="E107">
            <v>0</v>
          </cell>
          <cell r="F107">
            <v>0</v>
          </cell>
        </row>
        <row r="108">
          <cell r="A108" t="str">
            <v>-7.L형측구변화구간</v>
          </cell>
          <cell r="C108">
            <v>27</v>
          </cell>
          <cell r="D108" t="str">
            <v>개소</v>
          </cell>
          <cell r="E108">
            <v>0</v>
          </cell>
          <cell r="F108">
            <v>0</v>
          </cell>
        </row>
        <row r="109">
          <cell r="A109" t="str">
            <v>-8.L형측구변화구간</v>
          </cell>
          <cell r="C109">
            <v>6</v>
          </cell>
          <cell r="D109" t="str">
            <v>개소</v>
          </cell>
          <cell r="E109">
            <v>0</v>
          </cell>
          <cell r="F109">
            <v>0</v>
          </cell>
        </row>
        <row r="110">
          <cell r="A110" t="str">
            <v>b.U형측구</v>
          </cell>
          <cell r="E110">
            <v>0</v>
          </cell>
          <cell r="F110">
            <v>0</v>
          </cell>
        </row>
        <row r="111">
          <cell r="A111" t="str">
            <v>-1.형식-1</v>
          </cell>
          <cell r="C111">
            <v>297</v>
          </cell>
          <cell r="D111" t="str">
            <v>M</v>
          </cell>
          <cell r="E111">
            <v>0</v>
          </cell>
          <cell r="F111">
            <v>0</v>
          </cell>
        </row>
        <row r="112">
          <cell r="A112" t="str">
            <v>-2.형식-6</v>
          </cell>
          <cell r="C112">
            <v>350</v>
          </cell>
          <cell r="D112" t="str">
            <v>M</v>
          </cell>
          <cell r="E112">
            <v>0</v>
          </cell>
          <cell r="F112">
            <v>0</v>
          </cell>
        </row>
        <row r="113">
          <cell r="A113" t="str">
            <v>c.V형측구</v>
          </cell>
          <cell r="E113">
            <v>0</v>
          </cell>
          <cell r="F113">
            <v>0</v>
          </cell>
        </row>
        <row r="114">
          <cell r="A114" t="str">
            <v>-1.형식-2</v>
          </cell>
          <cell r="C114">
            <v>4399</v>
          </cell>
          <cell r="D114" t="str">
            <v>M</v>
          </cell>
          <cell r="E114">
            <v>0</v>
          </cell>
          <cell r="F114">
            <v>0</v>
          </cell>
        </row>
        <row r="115">
          <cell r="A115" t="str">
            <v>-2.형식-3</v>
          </cell>
          <cell r="C115">
            <v>980</v>
          </cell>
          <cell r="D115" t="str">
            <v>M</v>
          </cell>
          <cell r="E115">
            <v>0</v>
          </cell>
          <cell r="F115">
            <v>0</v>
          </cell>
        </row>
        <row r="116">
          <cell r="A116" t="str">
            <v>d.산마루 측구</v>
          </cell>
          <cell r="C116">
            <v>2335</v>
          </cell>
          <cell r="D116" t="str">
            <v>M</v>
          </cell>
          <cell r="E116">
            <v>0</v>
          </cell>
          <cell r="F116">
            <v>0</v>
          </cell>
        </row>
        <row r="117">
          <cell r="A117" t="str">
            <v>2.03 맹암거</v>
          </cell>
          <cell r="E117">
            <v>0</v>
          </cell>
          <cell r="F117">
            <v>0</v>
          </cell>
        </row>
        <row r="118">
          <cell r="A118" t="str">
            <v>a.형식-1 (L형측구하단)</v>
          </cell>
          <cell r="C118">
            <v>525</v>
          </cell>
          <cell r="D118" t="str">
            <v>M</v>
          </cell>
          <cell r="E118">
            <v>0</v>
          </cell>
          <cell r="F118">
            <v>0</v>
          </cell>
        </row>
        <row r="119">
          <cell r="A119" t="str">
            <v>b.형식-2 (L형측구하단)</v>
          </cell>
          <cell r="C119">
            <v>2437</v>
          </cell>
          <cell r="D119" t="str">
            <v>M</v>
          </cell>
          <cell r="E119">
            <v>0</v>
          </cell>
          <cell r="F119">
            <v>0</v>
          </cell>
        </row>
        <row r="120">
          <cell r="A120" t="str">
            <v>c.형식-3 (절성경계)</v>
          </cell>
          <cell r="C120">
            <v>310</v>
          </cell>
          <cell r="D120" t="str">
            <v>M</v>
          </cell>
          <cell r="E120">
            <v>0</v>
          </cell>
          <cell r="F120">
            <v>0</v>
          </cell>
        </row>
        <row r="121">
          <cell r="A121" t="str">
            <v>2.04 횡배수관</v>
          </cell>
          <cell r="E121">
            <v>0</v>
          </cell>
          <cell r="F121">
            <v>0</v>
          </cell>
        </row>
        <row r="122">
          <cell r="A122" t="str">
            <v>a.1.0&gt;H or H&gt;6.0M</v>
          </cell>
          <cell r="E122">
            <v>0</v>
          </cell>
          <cell r="F122">
            <v>0</v>
          </cell>
        </row>
        <row r="123">
          <cell r="A123" t="str">
            <v>a-1.￠1,000MM</v>
          </cell>
          <cell r="C123">
            <v>422</v>
          </cell>
          <cell r="D123" t="str">
            <v>M</v>
          </cell>
          <cell r="E123">
            <v>0</v>
          </cell>
          <cell r="F123">
            <v>0</v>
          </cell>
        </row>
        <row r="124">
          <cell r="A124" t="str">
            <v>a-2.￠1,200MM</v>
          </cell>
          <cell r="C124">
            <v>177</v>
          </cell>
          <cell r="D124" t="str">
            <v>M</v>
          </cell>
          <cell r="E124">
            <v>0</v>
          </cell>
          <cell r="F124">
            <v>0</v>
          </cell>
        </row>
        <row r="125">
          <cell r="A125" t="str">
            <v>b.1.0M&lt; H &lt; 6.0M</v>
          </cell>
          <cell r="E125">
            <v>0</v>
          </cell>
          <cell r="F125">
            <v>0</v>
          </cell>
        </row>
        <row r="126">
          <cell r="A126" t="str">
            <v>b-1.￠300MM</v>
          </cell>
          <cell r="C126">
            <v>8</v>
          </cell>
          <cell r="D126" t="str">
            <v>M</v>
          </cell>
          <cell r="E126">
            <v>0</v>
          </cell>
          <cell r="F126">
            <v>0</v>
          </cell>
        </row>
        <row r="127">
          <cell r="A127" t="str">
            <v>b-2.￠450MM</v>
          </cell>
          <cell r="C127">
            <v>70</v>
          </cell>
          <cell r="D127" t="str">
            <v>M</v>
          </cell>
          <cell r="E127">
            <v>0</v>
          </cell>
          <cell r="F127">
            <v>0</v>
          </cell>
        </row>
        <row r="128">
          <cell r="A128" t="str">
            <v>b-3.￠600MM</v>
          </cell>
          <cell r="C128">
            <v>23</v>
          </cell>
          <cell r="D128" t="str">
            <v>M</v>
          </cell>
          <cell r="E128">
            <v>0</v>
          </cell>
          <cell r="F128">
            <v>0</v>
          </cell>
        </row>
        <row r="129">
          <cell r="A129" t="str">
            <v>b-4.￠800MM</v>
          </cell>
          <cell r="C129">
            <v>78</v>
          </cell>
          <cell r="D129" t="str">
            <v>M</v>
          </cell>
          <cell r="E129">
            <v>0</v>
          </cell>
          <cell r="F129">
            <v>0</v>
          </cell>
        </row>
        <row r="130">
          <cell r="A130" t="str">
            <v>b-5.￠1000MM</v>
          </cell>
          <cell r="C130">
            <v>155</v>
          </cell>
          <cell r="D130" t="str">
            <v>M</v>
          </cell>
          <cell r="E130">
            <v>0</v>
          </cell>
          <cell r="F130">
            <v>0</v>
          </cell>
        </row>
        <row r="131">
          <cell r="A131" t="str">
            <v>b-6.￠1200MM</v>
          </cell>
          <cell r="C131">
            <v>82</v>
          </cell>
          <cell r="D131" t="str">
            <v>M</v>
          </cell>
          <cell r="E131">
            <v>0</v>
          </cell>
          <cell r="F131">
            <v>0</v>
          </cell>
        </row>
        <row r="132">
          <cell r="A132" t="str">
            <v>c.날개벽</v>
          </cell>
          <cell r="E132">
            <v>0</v>
          </cell>
          <cell r="F132">
            <v>0</v>
          </cell>
        </row>
        <row r="133">
          <cell r="A133" t="str">
            <v>c-1.콘크리트타설</v>
          </cell>
          <cell r="C133">
            <v>73</v>
          </cell>
          <cell r="D133" t="str">
            <v>M3</v>
          </cell>
          <cell r="E133">
            <v>0</v>
          </cell>
          <cell r="F133">
            <v>0</v>
          </cell>
        </row>
        <row r="134">
          <cell r="A134" t="str">
            <v>c-2.거푸집</v>
          </cell>
          <cell r="C134">
            <v>327</v>
          </cell>
          <cell r="D134" t="str">
            <v>M2</v>
          </cell>
          <cell r="E134">
            <v>0</v>
          </cell>
          <cell r="F134">
            <v>0</v>
          </cell>
        </row>
        <row r="135">
          <cell r="A135" t="str">
            <v>d.면벽</v>
          </cell>
          <cell r="E135">
            <v>0</v>
          </cell>
          <cell r="F135">
            <v>0</v>
          </cell>
        </row>
        <row r="136">
          <cell r="A136" t="str">
            <v>d-1.콘크리트타설</v>
          </cell>
          <cell r="C136">
            <v>3</v>
          </cell>
          <cell r="D136" t="str">
            <v>M3</v>
          </cell>
          <cell r="E136">
            <v>0</v>
          </cell>
          <cell r="F136">
            <v>0</v>
          </cell>
        </row>
        <row r="137">
          <cell r="A137" t="str">
            <v>d-2.거푸집</v>
          </cell>
          <cell r="C137">
            <v>47</v>
          </cell>
          <cell r="D137" t="str">
            <v>M2</v>
          </cell>
          <cell r="E137">
            <v>0</v>
          </cell>
          <cell r="F137">
            <v>0</v>
          </cell>
        </row>
        <row r="138">
          <cell r="A138" t="str">
            <v>2.05 종배수관</v>
          </cell>
          <cell r="E138">
            <v>0</v>
          </cell>
          <cell r="F138">
            <v>0</v>
          </cell>
        </row>
        <row r="139">
          <cell r="A139" t="str">
            <v>a.종배수관부설</v>
          </cell>
          <cell r="E139">
            <v>0</v>
          </cell>
          <cell r="F139">
            <v>0</v>
          </cell>
        </row>
        <row r="140">
          <cell r="A140" t="str">
            <v>a-1. ￠800MM</v>
          </cell>
          <cell r="C140">
            <v>764</v>
          </cell>
          <cell r="D140" t="str">
            <v>M</v>
          </cell>
          <cell r="E140">
            <v>0</v>
          </cell>
          <cell r="F140">
            <v>0</v>
          </cell>
        </row>
        <row r="141">
          <cell r="A141" t="str">
            <v>a-2. ￠1,000MM</v>
          </cell>
          <cell r="C141">
            <v>10</v>
          </cell>
          <cell r="D141" t="str">
            <v>M</v>
          </cell>
          <cell r="E141">
            <v>0</v>
          </cell>
          <cell r="F141">
            <v>0</v>
          </cell>
        </row>
        <row r="142">
          <cell r="A142" t="str">
            <v>b.종배수관 면벽</v>
          </cell>
          <cell r="E142">
            <v>0</v>
          </cell>
          <cell r="F142">
            <v>0</v>
          </cell>
        </row>
        <row r="143">
          <cell r="A143" t="str">
            <v>b-1.콘크리트타설</v>
          </cell>
          <cell r="C143">
            <v>6</v>
          </cell>
          <cell r="D143" t="str">
            <v>M3</v>
          </cell>
          <cell r="E143">
            <v>0</v>
          </cell>
          <cell r="F143">
            <v>0</v>
          </cell>
        </row>
        <row r="144">
          <cell r="A144" t="str">
            <v>b-2.거푸집</v>
          </cell>
          <cell r="C144">
            <v>91</v>
          </cell>
          <cell r="D144" t="str">
            <v>M2</v>
          </cell>
          <cell r="E144">
            <v>0</v>
          </cell>
          <cell r="F144">
            <v>0</v>
          </cell>
        </row>
        <row r="145">
          <cell r="A145" t="str">
            <v>2.06 집수정공</v>
          </cell>
          <cell r="E145">
            <v>0</v>
          </cell>
          <cell r="F145">
            <v>0</v>
          </cell>
        </row>
        <row r="146">
          <cell r="A146" t="str">
            <v>a.콘크리트타설</v>
          </cell>
          <cell r="E146">
            <v>0</v>
          </cell>
          <cell r="F146">
            <v>0</v>
          </cell>
        </row>
        <row r="147">
          <cell r="A147" t="str">
            <v>a-1.콘크이트타설</v>
          </cell>
          <cell r="C147">
            <v>4</v>
          </cell>
          <cell r="D147" t="str">
            <v>M3</v>
          </cell>
          <cell r="E147">
            <v>0</v>
          </cell>
          <cell r="F147">
            <v>0</v>
          </cell>
        </row>
        <row r="148">
          <cell r="A148" t="str">
            <v>a-2.콘크리트타설</v>
          </cell>
          <cell r="C148">
            <v>83</v>
          </cell>
          <cell r="D148" t="str">
            <v>M3</v>
          </cell>
          <cell r="E148">
            <v>0</v>
          </cell>
          <cell r="F148">
            <v>0</v>
          </cell>
        </row>
        <row r="149">
          <cell r="A149" t="str">
            <v>b.거푸집</v>
          </cell>
          <cell r="C149">
            <v>354</v>
          </cell>
          <cell r="D149" t="str">
            <v>M2</v>
          </cell>
          <cell r="E149">
            <v>0</v>
          </cell>
          <cell r="F149">
            <v>0</v>
          </cell>
        </row>
        <row r="150">
          <cell r="A150" t="str">
            <v>c.거푸집</v>
          </cell>
          <cell r="C150">
            <v>519</v>
          </cell>
          <cell r="D150" t="str">
            <v>M2</v>
          </cell>
          <cell r="E150">
            <v>0</v>
          </cell>
          <cell r="F150">
            <v>0</v>
          </cell>
        </row>
        <row r="151">
          <cell r="A151" t="str">
            <v>d.철근가공조립</v>
          </cell>
          <cell r="C151">
            <v>4.7709999999999999</v>
          </cell>
          <cell r="D151" t="str">
            <v>TON</v>
          </cell>
          <cell r="E151">
            <v>0</v>
          </cell>
          <cell r="F151">
            <v>0</v>
          </cell>
        </row>
        <row r="152">
          <cell r="A152" t="str">
            <v>e.집수정 배수구</v>
          </cell>
          <cell r="C152">
            <v>1</v>
          </cell>
          <cell r="D152" t="str">
            <v>M</v>
          </cell>
          <cell r="E152">
            <v>0</v>
          </cell>
          <cell r="F152">
            <v>0</v>
          </cell>
        </row>
        <row r="153">
          <cell r="A153" t="str">
            <v>f.뚜껑(스틸그레이팅)</v>
          </cell>
          <cell r="E153">
            <v>0</v>
          </cell>
          <cell r="F153">
            <v>0</v>
          </cell>
        </row>
        <row r="154">
          <cell r="A154" t="str">
            <v>f-1.830*830*50M/M</v>
          </cell>
          <cell r="C154">
            <v>1</v>
          </cell>
          <cell r="D154" t="str">
            <v>EA</v>
          </cell>
          <cell r="E154">
            <v>0</v>
          </cell>
          <cell r="F154">
            <v>0</v>
          </cell>
        </row>
        <row r="155">
          <cell r="A155" t="str">
            <v>f-2.1530*830*100M/M</v>
          </cell>
          <cell r="C155">
            <v>20</v>
          </cell>
          <cell r="D155" t="str">
            <v>EA</v>
          </cell>
          <cell r="E155">
            <v>0</v>
          </cell>
          <cell r="F155">
            <v>0</v>
          </cell>
        </row>
        <row r="156">
          <cell r="A156" t="str">
            <v>f-3.1390*1190*75M/M</v>
          </cell>
          <cell r="C156">
            <v>1</v>
          </cell>
          <cell r="D156" t="str">
            <v>EA</v>
          </cell>
          <cell r="E156">
            <v>0</v>
          </cell>
          <cell r="F156">
            <v>0</v>
          </cell>
        </row>
        <row r="157">
          <cell r="A157" t="str">
            <v>f-4.1799*1190*75M/M</v>
          </cell>
          <cell r="C157">
            <v>12</v>
          </cell>
          <cell r="D157" t="str">
            <v>EA</v>
          </cell>
          <cell r="E157">
            <v>0</v>
          </cell>
          <cell r="F157">
            <v>0</v>
          </cell>
        </row>
        <row r="158">
          <cell r="A158" t="str">
            <v>f-5.2190*1190*75M/M</v>
          </cell>
          <cell r="C158">
            <v>2</v>
          </cell>
          <cell r="D158" t="str">
            <v>EA</v>
          </cell>
          <cell r="E158">
            <v>0</v>
          </cell>
          <cell r="F158">
            <v>0</v>
          </cell>
        </row>
        <row r="159">
          <cell r="A159" t="str">
            <v>2.07 암 거 공</v>
          </cell>
          <cell r="E159">
            <v>0</v>
          </cell>
          <cell r="F159">
            <v>0</v>
          </cell>
        </row>
        <row r="160">
          <cell r="A160" t="str">
            <v>a.콘크리트타설</v>
          </cell>
          <cell r="E160">
            <v>0</v>
          </cell>
          <cell r="F160">
            <v>0</v>
          </cell>
        </row>
        <row r="161">
          <cell r="A161" t="str">
            <v>a-1.콘크리트타설</v>
          </cell>
          <cell r="C161">
            <v>8238</v>
          </cell>
          <cell r="D161" t="str">
            <v>M3</v>
          </cell>
          <cell r="E161">
            <v>0</v>
          </cell>
          <cell r="F161">
            <v>0</v>
          </cell>
        </row>
        <row r="162">
          <cell r="A162" t="str">
            <v>a-2.콘크리트타설</v>
          </cell>
          <cell r="C162">
            <v>922</v>
          </cell>
          <cell r="D162" t="str">
            <v>M3</v>
          </cell>
          <cell r="E162">
            <v>0</v>
          </cell>
          <cell r="F162">
            <v>0</v>
          </cell>
        </row>
        <row r="163">
          <cell r="A163" t="str">
            <v>b.거푸집</v>
          </cell>
          <cell r="E163">
            <v>0</v>
          </cell>
          <cell r="F163">
            <v>0</v>
          </cell>
        </row>
        <row r="164">
          <cell r="A164" t="str">
            <v>b-1.거푸집</v>
          </cell>
          <cell r="C164">
            <v>14093</v>
          </cell>
          <cell r="D164" t="str">
            <v>M2</v>
          </cell>
          <cell r="E164">
            <v>0</v>
          </cell>
          <cell r="F164">
            <v>0</v>
          </cell>
        </row>
        <row r="165">
          <cell r="A165" t="str">
            <v>b-2.거푸집</v>
          </cell>
          <cell r="C165">
            <v>956</v>
          </cell>
          <cell r="D165" t="str">
            <v>M2</v>
          </cell>
          <cell r="E165">
            <v>0</v>
          </cell>
          <cell r="F165">
            <v>0</v>
          </cell>
        </row>
        <row r="166">
          <cell r="A166" t="str">
            <v>b-3.거푸집</v>
          </cell>
          <cell r="C166">
            <v>224</v>
          </cell>
          <cell r="D166" t="str">
            <v>M2</v>
          </cell>
          <cell r="E166">
            <v>0</v>
          </cell>
          <cell r="F166">
            <v>0</v>
          </cell>
        </row>
        <row r="167">
          <cell r="A167" t="str">
            <v>b-4.P.E무늬거푸집</v>
          </cell>
          <cell r="C167">
            <v>1696</v>
          </cell>
          <cell r="D167" t="str">
            <v>㎡</v>
          </cell>
          <cell r="E167">
            <v>0</v>
          </cell>
          <cell r="F167">
            <v>0</v>
          </cell>
        </row>
        <row r="168">
          <cell r="A168" t="str">
            <v>c.철근가공 및 조립</v>
          </cell>
          <cell r="E168">
            <v>0</v>
          </cell>
          <cell r="F168">
            <v>0</v>
          </cell>
        </row>
        <row r="169">
          <cell r="A169" t="str">
            <v>c-1.간 단</v>
          </cell>
          <cell r="C169">
            <v>8.2000000000000003E-2</v>
          </cell>
          <cell r="D169" t="str">
            <v>TON</v>
          </cell>
          <cell r="E169">
            <v>0</v>
          </cell>
          <cell r="F169">
            <v>0</v>
          </cell>
        </row>
        <row r="170">
          <cell r="A170" t="str">
            <v>c-2.보 통</v>
          </cell>
          <cell r="C170">
            <v>29.591999999999999</v>
          </cell>
          <cell r="D170" t="str">
            <v>TON</v>
          </cell>
          <cell r="E170">
            <v>0</v>
          </cell>
          <cell r="F170">
            <v>0</v>
          </cell>
        </row>
        <row r="171">
          <cell r="A171" t="str">
            <v>c-3.복 잡</v>
          </cell>
          <cell r="C171">
            <v>1206.587</v>
          </cell>
          <cell r="D171" t="str">
            <v>TON</v>
          </cell>
          <cell r="E171">
            <v>0</v>
          </cell>
          <cell r="F171">
            <v>0</v>
          </cell>
        </row>
        <row r="172">
          <cell r="A172" t="str">
            <v>d.비계</v>
          </cell>
          <cell r="C172">
            <v>5071</v>
          </cell>
          <cell r="D172" t="str">
            <v>M2</v>
          </cell>
          <cell r="E172">
            <v>0</v>
          </cell>
          <cell r="F172">
            <v>0</v>
          </cell>
        </row>
        <row r="173">
          <cell r="A173" t="str">
            <v>e.동바리</v>
          </cell>
          <cell r="C173">
            <v>8750</v>
          </cell>
          <cell r="D173" t="str">
            <v>공/M3</v>
          </cell>
          <cell r="E173">
            <v>0</v>
          </cell>
          <cell r="F173">
            <v>0</v>
          </cell>
        </row>
        <row r="174">
          <cell r="A174" t="str">
            <v>f.아스팔트코팅</v>
          </cell>
          <cell r="C174">
            <v>4535</v>
          </cell>
          <cell r="D174" t="str">
            <v>M2</v>
          </cell>
          <cell r="E174">
            <v>0</v>
          </cell>
          <cell r="F174">
            <v>0</v>
          </cell>
        </row>
        <row r="175">
          <cell r="A175" t="str">
            <v>g.P.V.C 파이프</v>
          </cell>
          <cell r="E175">
            <v>0</v>
          </cell>
          <cell r="F175">
            <v>0</v>
          </cell>
        </row>
        <row r="176">
          <cell r="A176" t="str">
            <v>g-1. P.V.C PIPE</v>
          </cell>
          <cell r="C176">
            <v>72</v>
          </cell>
          <cell r="D176" t="str">
            <v>M</v>
          </cell>
          <cell r="E176">
            <v>0</v>
          </cell>
          <cell r="F176">
            <v>0</v>
          </cell>
        </row>
        <row r="177">
          <cell r="A177" t="str">
            <v>g-2. P.V.C PIPE</v>
          </cell>
          <cell r="C177">
            <v>18</v>
          </cell>
          <cell r="D177" t="str">
            <v>M</v>
          </cell>
          <cell r="E177">
            <v>0</v>
          </cell>
          <cell r="F177">
            <v>0</v>
          </cell>
        </row>
        <row r="178">
          <cell r="A178" t="str">
            <v>h.부직포</v>
          </cell>
          <cell r="C178">
            <v>306</v>
          </cell>
          <cell r="D178" t="str">
            <v>M2</v>
          </cell>
          <cell r="E178">
            <v>0</v>
          </cell>
          <cell r="F178">
            <v>0</v>
          </cell>
        </row>
        <row r="179">
          <cell r="A179" t="str">
            <v>i.뒷채움 및 다짐</v>
          </cell>
          <cell r="C179">
            <v>3190</v>
          </cell>
          <cell r="D179" t="str">
            <v>M3</v>
          </cell>
          <cell r="E179">
            <v>0</v>
          </cell>
          <cell r="F179">
            <v>0</v>
          </cell>
        </row>
        <row r="180">
          <cell r="A180" t="str">
            <v>j.기초잡석깔기</v>
          </cell>
          <cell r="C180">
            <v>872</v>
          </cell>
          <cell r="D180" t="str">
            <v>M3</v>
          </cell>
          <cell r="E180">
            <v>0</v>
          </cell>
          <cell r="F180">
            <v>0</v>
          </cell>
        </row>
        <row r="181">
          <cell r="A181" t="str">
            <v>k.물 푸 기</v>
          </cell>
          <cell r="C181">
            <v>415</v>
          </cell>
          <cell r="D181" t="str">
            <v>HR</v>
          </cell>
          <cell r="E181">
            <v>0</v>
          </cell>
          <cell r="F181">
            <v>0</v>
          </cell>
        </row>
        <row r="182">
          <cell r="A182" t="str">
            <v>l.지수판</v>
          </cell>
          <cell r="C182">
            <v>2820</v>
          </cell>
          <cell r="D182" t="str">
            <v>M</v>
          </cell>
          <cell r="E182">
            <v>0</v>
          </cell>
          <cell r="F182">
            <v>0</v>
          </cell>
        </row>
        <row r="183">
          <cell r="A183" t="str">
            <v>m.신축이음</v>
          </cell>
          <cell r="C183">
            <v>616</v>
          </cell>
          <cell r="D183" t="str">
            <v>M2</v>
          </cell>
          <cell r="E183">
            <v>0</v>
          </cell>
          <cell r="F183">
            <v>0</v>
          </cell>
        </row>
        <row r="184">
          <cell r="A184" t="str">
            <v>n.실런트</v>
          </cell>
          <cell r="C184">
            <v>645</v>
          </cell>
          <cell r="D184" t="str">
            <v>M</v>
          </cell>
          <cell r="E184">
            <v>0</v>
          </cell>
          <cell r="F184">
            <v>0</v>
          </cell>
        </row>
        <row r="185">
          <cell r="A185" t="str">
            <v>o.다웰바설치</v>
          </cell>
          <cell r="E185">
            <v>0</v>
          </cell>
          <cell r="F185">
            <v>0</v>
          </cell>
        </row>
        <row r="186">
          <cell r="A186" t="str">
            <v>o-1.신축이음부설치</v>
          </cell>
          <cell r="C186">
            <v>403</v>
          </cell>
          <cell r="D186" t="str">
            <v>EA</v>
          </cell>
          <cell r="E186">
            <v>0</v>
          </cell>
          <cell r="F186">
            <v>0</v>
          </cell>
        </row>
        <row r="187">
          <cell r="A187" t="str">
            <v>o-2.접속슬래브설치</v>
          </cell>
          <cell r="C187">
            <v>218</v>
          </cell>
          <cell r="D187" t="str">
            <v>EA</v>
          </cell>
          <cell r="E187">
            <v>0</v>
          </cell>
          <cell r="F187">
            <v>0</v>
          </cell>
        </row>
        <row r="188">
          <cell r="A188" t="str">
            <v>p.스페이서 설치</v>
          </cell>
          <cell r="E188">
            <v>0</v>
          </cell>
          <cell r="F188">
            <v>0</v>
          </cell>
        </row>
        <row r="189">
          <cell r="A189" t="str">
            <v>p-1.수평(슬래브)</v>
          </cell>
          <cell r="C189">
            <v>6326</v>
          </cell>
          <cell r="D189" t="str">
            <v>M2</v>
          </cell>
          <cell r="E189">
            <v>0</v>
          </cell>
          <cell r="F189">
            <v>0</v>
          </cell>
        </row>
        <row r="190">
          <cell r="A190" t="str">
            <v>p-2.수직(벽체)</v>
          </cell>
          <cell r="C190">
            <v>12526</v>
          </cell>
          <cell r="D190" t="str">
            <v>M2</v>
          </cell>
          <cell r="E190">
            <v>0</v>
          </cell>
          <cell r="F190">
            <v>0</v>
          </cell>
        </row>
        <row r="191">
          <cell r="A191" t="str">
            <v>q.치핑</v>
          </cell>
          <cell r="C191">
            <v>3</v>
          </cell>
          <cell r="D191" t="str">
            <v>M2</v>
          </cell>
          <cell r="E191">
            <v>0</v>
          </cell>
          <cell r="F191">
            <v>0</v>
          </cell>
        </row>
        <row r="192">
          <cell r="A192" t="str">
            <v>r.방호책난간</v>
          </cell>
          <cell r="C192">
            <v>25</v>
          </cell>
          <cell r="D192" t="str">
            <v>M</v>
          </cell>
          <cell r="E192">
            <v>0</v>
          </cell>
          <cell r="F192">
            <v>0</v>
          </cell>
        </row>
        <row r="193">
          <cell r="A193" t="str">
            <v>s.NOTCH</v>
          </cell>
          <cell r="C193">
            <v>114</v>
          </cell>
          <cell r="D193" t="str">
            <v>M</v>
          </cell>
          <cell r="E193">
            <v>0</v>
          </cell>
          <cell r="F193">
            <v>0</v>
          </cell>
        </row>
        <row r="194">
          <cell r="A194" t="str">
            <v>t.DRAIN BOARD</v>
          </cell>
          <cell r="C194">
            <v>303</v>
          </cell>
          <cell r="D194" t="str">
            <v>M2</v>
          </cell>
          <cell r="E194">
            <v>0</v>
          </cell>
          <cell r="F194">
            <v>0</v>
          </cell>
        </row>
        <row r="195">
          <cell r="A195" t="str">
            <v>u.시트방수</v>
          </cell>
          <cell r="C195">
            <v>163</v>
          </cell>
          <cell r="D195" t="str">
            <v>M2</v>
          </cell>
          <cell r="E195">
            <v>0</v>
          </cell>
          <cell r="F195">
            <v>0</v>
          </cell>
        </row>
        <row r="196">
          <cell r="A196" t="str">
            <v>v.시공이음면정리</v>
          </cell>
          <cell r="C196">
            <v>2107</v>
          </cell>
          <cell r="D196" t="str">
            <v>M2</v>
          </cell>
          <cell r="E196">
            <v>0</v>
          </cell>
          <cell r="F196">
            <v>0</v>
          </cell>
        </row>
        <row r="197">
          <cell r="A197" t="str">
            <v>w.모따기</v>
          </cell>
          <cell r="C197">
            <v>1156</v>
          </cell>
          <cell r="D197" t="str">
            <v>M</v>
          </cell>
          <cell r="E197">
            <v>0</v>
          </cell>
          <cell r="F197">
            <v>0</v>
          </cell>
        </row>
        <row r="198">
          <cell r="A198" t="str">
            <v>x.신구 암거 접합</v>
          </cell>
          <cell r="C198">
            <v>3</v>
          </cell>
          <cell r="D198" t="str">
            <v>M2</v>
          </cell>
          <cell r="E198">
            <v>0</v>
          </cell>
          <cell r="F198">
            <v>0</v>
          </cell>
        </row>
        <row r="199">
          <cell r="A199" t="str">
            <v>2.08.도수로공</v>
          </cell>
          <cell r="E199">
            <v>0</v>
          </cell>
          <cell r="F199">
            <v>0</v>
          </cell>
        </row>
        <row r="200">
          <cell r="A200" t="str">
            <v>a.콘크리트타설</v>
          </cell>
          <cell r="E200">
            <v>0</v>
          </cell>
          <cell r="F200">
            <v>0</v>
          </cell>
        </row>
        <row r="201">
          <cell r="A201" t="str">
            <v>a-1.콘크리트타설</v>
          </cell>
          <cell r="C201">
            <v>245</v>
          </cell>
          <cell r="D201" t="str">
            <v>M3</v>
          </cell>
          <cell r="E201">
            <v>0</v>
          </cell>
          <cell r="F201">
            <v>0</v>
          </cell>
        </row>
        <row r="202">
          <cell r="A202" t="str">
            <v>a-2.콘크리트타설</v>
          </cell>
          <cell r="C202">
            <v>59</v>
          </cell>
          <cell r="D202" t="str">
            <v>M3</v>
          </cell>
          <cell r="E202">
            <v>0</v>
          </cell>
          <cell r="F202">
            <v>0</v>
          </cell>
        </row>
        <row r="203">
          <cell r="A203" t="str">
            <v>b.거푸집</v>
          </cell>
          <cell r="C203">
            <v>1952</v>
          </cell>
          <cell r="D203" t="str">
            <v>M2</v>
          </cell>
          <cell r="E203">
            <v>0</v>
          </cell>
          <cell r="F203">
            <v>0</v>
          </cell>
        </row>
        <row r="204">
          <cell r="A204" t="str">
            <v>c.철근가공조립</v>
          </cell>
          <cell r="C204">
            <v>18.059000000000001</v>
          </cell>
          <cell r="D204" t="str">
            <v>TON</v>
          </cell>
          <cell r="E204">
            <v>0</v>
          </cell>
          <cell r="F204">
            <v>0</v>
          </cell>
        </row>
        <row r="205">
          <cell r="A205" t="str">
            <v>d.잔토처리</v>
          </cell>
          <cell r="C205">
            <v>580</v>
          </cell>
          <cell r="D205" t="str">
            <v>M3</v>
          </cell>
          <cell r="E205">
            <v>0</v>
          </cell>
          <cell r="F205">
            <v>0</v>
          </cell>
        </row>
        <row r="206">
          <cell r="A206" t="str">
            <v>2.09.U형개수로</v>
          </cell>
          <cell r="E206">
            <v>0</v>
          </cell>
          <cell r="F206">
            <v>0</v>
          </cell>
        </row>
        <row r="207">
          <cell r="A207" t="str">
            <v>a.콘크리트타설</v>
          </cell>
          <cell r="E207">
            <v>0</v>
          </cell>
          <cell r="F207">
            <v>0</v>
          </cell>
        </row>
        <row r="208">
          <cell r="A208" t="str">
            <v>a-1.콘크리트타설</v>
          </cell>
          <cell r="C208">
            <v>593</v>
          </cell>
          <cell r="D208" t="str">
            <v>M3</v>
          </cell>
          <cell r="E208">
            <v>0</v>
          </cell>
          <cell r="F208">
            <v>0</v>
          </cell>
        </row>
        <row r="209">
          <cell r="A209" t="str">
            <v>a-2.콘크리트타설</v>
          </cell>
          <cell r="C209">
            <v>109</v>
          </cell>
          <cell r="D209" t="str">
            <v>M3</v>
          </cell>
          <cell r="E209">
            <v>0</v>
          </cell>
          <cell r="F209">
            <v>0</v>
          </cell>
        </row>
        <row r="210">
          <cell r="A210" t="str">
            <v>b.거푸집</v>
          </cell>
          <cell r="E210">
            <v>0</v>
          </cell>
          <cell r="F210">
            <v>0</v>
          </cell>
        </row>
        <row r="211">
          <cell r="A211" t="str">
            <v>b-1.거푸집</v>
          </cell>
          <cell r="C211">
            <v>2058</v>
          </cell>
          <cell r="D211" t="str">
            <v>M2</v>
          </cell>
          <cell r="E211">
            <v>0</v>
          </cell>
          <cell r="F211">
            <v>0</v>
          </cell>
        </row>
        <row r="212">
          <cell r="A212" t="str">
            <v>b-2.거푸집</v>
          </cell>
          <cell r="C212">
            <v>1949</v>
          </cell>
          <cell r="D212" t="str">
            <v>M2</v>
          </cell>
          <cell r="E212">
            <v>0</v>
          </cell>
          <cell r="F212">
            <v>0</v>
          </cell>
        </row>
        <row r="213">
          <cell r="A213" t="str">
            <v>c.철근가공조립</v>
          </cell>
          <cell r="C213">
            <v>56.902000000000001</v>
          </cell>
          <cell r="D213" t="str">
            <v>TON</v>
          </cell>
          <cell r="E213">
            <v>0</v>
          </cell>
          <cell r="F213">
            <v>0</v>
          </cell>
        </row>
        <row r="214">
          <cell r="A214" t="str">
            <v>d.비계</v>
          </cell>
          <cell r="C214">
            <v>1400</v>
          </cell>
          <cell r="D214" t="str">
            <v>M2</v>
          </cell>
          <cell r="E214">
            <v>0</v>
          </cell>
          <cell r="F214">
            <v>0</v>
          </cell>
        </row>
        <row r="215">
          <cell r="A215" t="str">
            <v>e.지수판</v>
          </cell>
          <cell r="C215">
            <v>79</v>
          </cell>
          <cell r="D215" t="str">
            <v>M</v>
          </cell>
          <cell r="E215">
            <v>0</v>
          </cell>
          <cell r="F215">
            <v>0</v>
          </cell>
        </row>
        <row r="216">
          <cell r="A216" t="str">
            <v>f.JOINT FILLER</v>
          </cell>
          <cell r="C216">
            <v>40</v>
          </cell>
          <cell r="D216" t="str">
            <v>M2</v>
          </cell>
          <cell r="E216">
            <v>0</v>
          </cell>
          <cell r="F216">
            <v>0</v>
          </cell>
        </row>
        <row r="217">
          <cell r="A217" t="str">
            <v>g.동바리</v>
          </cell>
          <cell r="C217">
            <v>79</v>
          </cell>
          <cell r="D217" t="str">
            <v>공/M3</v>
          </cell>
          <cell r="E217">
            <v>0</v>
          </cell>
          <cell r="F217">
            <v>0</v>
          </cell>
        </row>
        <row r="218">
          <cell r="A218" t="str">
            <v>2.10 우수종단관공</v>
          </cell>
          <cell r="E218">
            <v>0</v>
          </cell>
          <cell r="F218">
            <v>0</v>
          </cell>
        </row>
        <row r="219">
          <cell r="A219" t="str">
            <v>a.D=800MM</v>
          </cell>
          <cell r="C219">
            <v>1753</v>
          </cell>
          <cell r="D219" t="str">
            <v>M</v>
          </cell>
          <cell r="E219">
            <v>0</v>
          </cell>
          <cell r="F219">
            <v>0</v>
          </cell>
        </row>
        <row r="220">
          <cell r="A220" t="str">
            <v>2.11 맨홀공</v>
          </cell>
          <cell r="E220">
            <v>0</v>
          </cell>
          <cell r="F220">
            <v>0</v>
          </cell>
        </row>
        <row r="221">
          <cell r="A221" t="str">
            <v>a.콘크리트타설(소형)</v>
          </cell>
          <cell r="C221">
            <v>14</v>
          </cell>
          <cell r="D221" t="str">
            <v>M3</v>
          </cell>
          <cell r="E221">
            <v>0</v>
          </cell>
          <cell r="F221">
            <v>0</v>
          </cell>
        </row>
        <row r="222">
          <cell r="A222" t="str">
            <v>b.콘크리트타설(소형)</v>
          </cell>
          <cell r="C222">
            <v>112</v>
          </cell>
          <cell r="D222" t="str">
            <v>M3</v>
          </cell>
          <cell r="E222">
            <v>0</v>
          </cell>
          <cell r="F222">
            <v>0</v>
          </cell>
        </row>
        <row r="223">
          <cell r="A223" t="str">
            <v>c.거푸집</v>
          </cell>
          <cell r="C223">
            <v>651</v>
          </cell>
          <cell r="D223" t="str">
            <v>M2</v>
          </cell>
          <cell r="E223">
            <v>0</v>
          </cell>
          <cell r="F223">
            <v>0</v>
          </cell>
        </row>
        <row r="224">
          <cell r="A224" t="str">
            <v>d.철근가공조립</v>
          </cell>
          <cell r="C224">
            <v>13.993</v>
          </cell>
          <cell r="D224" t="str">
            <v>TON</v>
          </cell>
          <cell r="E224">
            <v>0</v>
          </cell>
          <cell r="F224">
            <v>0</v>
          </cell>
        </row>
        <row r="225">
          <cell r="A225" t="str">
            <v>e.몰  탈</v>
          </cell>
          <cell r="C225">
            <v>1</v>
          </cell>
          <cell r="D225" t="str">
            <v>M3</v>
          </cell>
          <cell r="E225">
            <v>0</v>
          </cell>
          <cell r="F225">
            <v>0</v>
          </cell>
        </row>
        <row r="226">
          <cell r="A226" t="str">
            <v>f.발디딤쇠(사다리)설치</v>
          </cell>
          <cell r="C226">
            <v>0.38900000000000001</v>
          </cell>
          <cell r="D226" t="str">
            <v>TON</v>
          </cell>
          <cell r="E226">
            <v>0</v>
          </cell>
          <cell r="F226">
            <v>0</v>
          </cell>
        </row>
        <row r="227">
          <cell r="A227" t="str">
            <v>g.맨홀뚜껑설치</v>
          </cell>
          <cell r="E227">
            <v>0</v>
          </cell>
          <cell r="F227">
            <v>0</v>
          </cell>
        </row>
        <row r="228">
          <cell r="A228" t="str">
            <v>g-1.차도측</v>
          </cell>
          <cell r="C228">
            <v>6</v>
          </cell>
          <cell r="D228" t="str">
            <v>EA</v>
          </cell>
          <cell r="E228">
            <v>0</v>
          </cell>
          <cell r="F228">
            <v>0</v>
          </cell>
        </row>
        <row r="229">
          <cell r="A229" t="str">
            <v>g-2.보도측</v>
          </cell>
          <cell r="C229">
            <v>32</v>
          </cell>
          <cell r="D229" t="str">
            <v>EA</v>
          </cell>
          <cell r="E229">
            <v>0</v>
          </cell>
          <cell r="F229">
            <v>0</v>
          </cell>
        </row>
        <row r="230">
          <cell r="A230" t="str">
            <v>2.12 우수받이공</v>
          </cell>
          <cell r="E230">
            <v>0</v>
          </cell>
          <cell r="F230">
            <v>0</v>
          </cell>
        </row>
        <row r="231">
          <cell r="A231" t="str">
            <v>a.우수받이공</v>
          </cell>
          <cell r="C231">
            <v>71</v>
          </cell>
          <cell r="D231" t="str">
            <v>EA</v>
          </cell>
          <cell r="E231">
            <v>0</v>
          </cell>
          <cell r="F231">
            <v>0</v>
          </cell>
        </row>
        <row r="232">
          <cell r="A232" t="str">
            <v>3.구  조  물  공</v>
          </cell>
          <cell r="E232">
            <v>0</v>
          </cell>
          <cell r="F232">
            <v>0</v>
          </cell>
        </row>
        <row r="233">
          <cell r="A233" t="str">
            <v>A.휴암교(R.C 라멘교)</v>
          </cell>
          <cell r="E233">
            <v>0</v>
          </cell>
          <cell r="F233">
            <v>0</v>
          </cell>
        </row>
        <row r="234">
          <cell r="A234" t="str">
            <v>3.01 구조물터파기</v>
          </cell>
          <cell r="E234">
            <v>0</v>
          </cell>
          <cell r="F234">
            <v>0</v>
          </cell>
        </row>
        <row r="235">
          <cell r="A235" t="str">
            <v>a.육상토사</v>
          </cell>
          <cell r="C235">
            <v>120</v>
          </cell>
          <cell r="D235" t="str">
            <v>M3</v>
          </cell>
          <cell r="E235">
            <v>0</v>
          </cell>
          <cell r="F235">
            <v>0</v>
          </cell>
        </row>
        <row r="236">
          <cell r="A236" t="str">
            <v>b.용수토 사</v>
          </cell>
          <cell r="E236">
            <v>0</v>
          </cell>
          <cell r="F236">
            <v>0</v>
          </cell>
        </row>
        <row r="237">
          <cell r="A237" t="str">
            <v>-1.용수토사</v>
          </cell>
          <cell r="C237">
            <v>3300</v>
          </cell>
          <cell r="D237" t="str">
            <v>M3</v>
          </cell>
          <cell r="E237">
            <v>0</v>
          </cell>
          <cell r="F237">
            <v>0</v>
          </cell>
        </row>
        <row r="238">
          <cell r="A238" t="str">
            <v>-2.용수토사</v>
          </cell>
          <cell r="C238">
            <v>340</v>
          </cell>
          <cell r="D238" t="str">
            <v>M3</v>
          </cell>
          <cell r="E238">
            <v>0</v>
          </cell>
          <cell r="F238">
            <v>0</v>
          </cell>
        </row>
        <row r="239">
          <cell r="A239" t="str">
            <v>c.용수풍화암</v>
          </cell>
          <cell r="E239">
            <v>0</v>
          </cell>
          <cell r="F239">
            <v>0</v>
          </cell>
        </row>
        <row r="240">
          <cell r="A240" t="str">
            <v>-1.용수풍화암</v>
          </cell>
          <cell r="C240">
            <v>280</v>
          </cell>
          <cell r="D240" t="str">
            <v>M3</v>
          </cell>
          <cell r="E240">
            <v>0</v>
          </cell>
          <cell r="F240">
            <v>0</v>
          </cell>
        </row>
        <row r="241">
          <cell r="A241" t="str">
            <v>-2.용수풍화암</v>
          </cell>
          <cell r="C241">
            <v>90</v>
          </cell>
          <cell r="D241" t="str">
            <v>M3</v>
          </cell>
          <cell r="E241">
            <v>0</v>
          </cell>
          <cell r="F241">
            <v>0</v>
          </cell>
        </row>
        <row r="242">
          <cell r="A242" t="str">
            <v>d.용수발파암</v>
          </cell>
          <cell r="C242">
            <v>70</v>
          </cell>
          <cell r="D242" t="str">
            <v>M3</v>
          </cell>
          <cell r="E242">
            <v>0</v>
          </cell>
          <cell r="F242">
            <v>0</v>
          </cell>
        </row>
        <row r="243">
          <cell r="A243" t="str">
            <v>3.02 되메우기(기계70%,인력30%)</v>
          </cell>
          <cell r="C243">
            <v>2740</v>
          </cell>
          <cell r="D243" t="str">
            <v>M3</v>
          </cell>
          <cell r="E243">
            <v>0</v>
          </cell>
          <cell r="F243">
            <v>0</v>
          </cell>
        </row>
        <row r="244">
          <cell r="A244" t="str">
            <v>3.03 뒷채움 및 다짐</v>
          </cell>
          <cell r="C244">
            <v>722</v>
          </cell>
          <cell r="D244" t="str">
            <v>M3</v>
          </cell>
          <cell r="E244">
            <v>0</v>
          </cell>
          <cell r="F244">
            <v>0</v>
          </cell>
        </row>
        <row r="245">
          <cell r="A245" t="str">
            <v>3.04 면정리및청소</v>
          </cell>
          <cell r="C245">
            <v>180</v>
          </cell>
          <cell r="D245" t="str">
            <v>M2</v>
          </cell>
          <cell r="E245">
            <v>0</v>
          </cell>
          <cell r="F245">
            <v>0</v>
          </cell>
        </row>
        <row r="246">
          <cell r="A246" t="str">
            <v>3.05 세굴방지용사석채움</v>
          </cell>
          <cell r="C246">
            <v>883</v>
          </cell>
          <cell r="D246" t="str">
            <v>M3</v>
          </cell>
          <cell r="E246">
            <v>0</v>
          </cell>
          <cell r="F246">
            <v>0</v>
          </cell>
        </row>
        <row r="247">
          <cell r="A247" t="str">
            <v>3.06 물 푸 기</v>
          </cell>
          <cell r="C247">
            <v>320</v>
          </cell>
          <cell r="D247" t="str">
            <v>Hr</v>
          </cell>
          <cell r="E247">
            <v>0</v>
          </cell>
          <cell r="F247">
            <v>0</v>
          </cell>
        </row>
        <row r="248">
          <cell r="A248" t="str">
            <v>3.07 석축쌓기</v>
          </cell>
          <cell r="E248">
            <v>0</v>
          </cell>
          <cell r="F248">
            <v>0</v>
          </cell>
        </row>
        <row r="249">
          <cell r="A249" t="str">
            <v>a.찰쌓기</v>
          </cell>
          <cell r="C249">
            <v>192</v>
          </cell>
          <cell r="D249" t="str">
            <v>M2</v>
          </cell>
          <cell r="E249">
            <v>0</v>
          </cell>
          <cell r="F249">
            <v>0</v>
          </cell>
        </row>
        <row r="250">
          <cell r="A250" t="str">
            <v>b.석축쌓기 기초</v>
          </cell>
          <cell r="C250">
            <v>45</v>
          </cell>
          <cell r="D250" t="str">
            <v>M</v>
          </cell>
          <cell r="E250">
            <v>0</v>
          </cell>
          <cell r="F250">
            <v>0</v>
          </cell>
        </row>
        <row r="251">
          <cell r="A251" t="str">
            <v>3.08 콘크리트 타설</v>
          </cell>
          <cell r="E251">
            <v>0</v>
          </cell>
          <cell r="F251">
            <v>0</v>
          </cell>
        </row>
        <row r="252">
          <cell r="A252" t="str">
            <v>a.무       근</v>
          </cell>
          <cell r="C252">
            <v>77</v>
          </cell>
          <cell r="D252" t="str">
            <v>M3</v>
          </cell>
          <cell r="E252">
            <v>0</v>
          </cell>
          <cell r="F252">
            <v>0</v>
          </cell>
        </row>
        <row r="253">
          <cell r="A253" t="str">
            <v>b.무       근</v>
          </cell>
          <cell r="C253">
            <v>439</v>
          </cell>
          <cell r="D253" t="str">
            <v>M3</v>
          </cell>
          <cell r="E253">
            <v>0</v>
          </cell>
          <cell r="F253">
            <v>0</v>
          </cell>
        </row>
        <row r="254">
          <cell r="A254" t="str">
            <v>c.펌프카타설</v>
          </cell>
          <cell r="C254">
            <v>1232</v>
          </cell>
          <cell r="D254" t="str">
            <v>M3</v>
          </cell>
          <cell r="E254">
            <v>0</v>
          </cell>
          <cell r="F254">
            <v>0</v>
          </cell>
        </row>
        <row r="255">
          <cell r="A255" t="str">
            <v>3.09 몰  탈</v>
          </cell>
          <cell r="C255">
            <v>1.89</v>
          </cell>
          <cell r="D255" t="str">
            <v>M3</v>
          </cell>
          <cell r="E255">
            <v>0</v>
          </cell>
          <cell r="F255">
            <v>0</v>
          </cell>
        </row>
        <row r="256">
          <cell r="A256" t="str">
            <v>3.10 PVC PIPE</v>
          </cell>
          <cell r="C256">
            <v>73</v>
          </cell>
          <cell r="D256" t="str">
            <v>M</v>
          </cell>
          <cell r="E256">
            <v>0</v>
          </cell>
          <cell r="F256">
            <v>0</v>
          </cell>
        </row>
        <row r="257">
          <cell r="A257" t="str">
            <v>3.11 거 푸 집 공</v>
          </cell>
          <cell r="E257">
            <v>0</v>
          </cell>
          <cell r="F257">
            <v>0</v>
          </cell>
        </row>
        <row r="258">
          <cell r="A258" t="str">
            <v>a.합 판 거 푸 집</v>
          </cell>
          <cell r="E258">
            <v>0</v>
          </cell>
          <cell r="F258">
            <v>0</v>
          </cell>
        </row>
        <row r="259">
          <cell r="A259" t="str">
            <v>-1.거푸집</v>
          </cell>
          <cell r="C259">
            <v>1277</v>
          </cell>
          <cell r="D259" t="str">
            <v>M2</v>
          </cell>
          <cell r="E259">
            <v>0</v>
          </cell>
          <cell r="F259">
            <v>0</v>
          </cell>
        </row>
        <row r="260">
          <cell r="A260" t="str">
            <v>-2.거푸집</v>
          </cell>
          <cell r="C260">
            <v>272</v>
          </cell>
          <cell r="D260" t="str">
            <v>M2</v>
          </cell>
          <cell r="E260">
            <v>0</v>
          </cell>
          <cell r="F260">
            <v>0</v>
          </cell>
        </row>
        <row r="261">
          <cell r="A261" t="str">
            <v>-3.거푸집</v>
          </cell>
          <cell r="C261">
            <v>332</v>
          </cell>
          <cell r="D261" t="str">
            <v>M2</v>
          </cell>
          <cell r="E261">
            <v>0</v>
          </cell>
          <cell r="F261">
            <v>0</v>
          </cell>
        </row>
        <row r="262">
          <cell r="A262" t="str">
            <v>b.원형거푸집</v>
          </cell>
          <cell r="C262">
            <v>69</v>
          </cell>
          <cell r="D262" t="str">
            <v>M2</v>
          </cell>
          <cell r="E262">
            <v>0</v>
          </cell>
          <cell r="F262">
            <v>0</v>
          </cell>
        </row>
        <row r="263">
          <cell r="A263" t="str">
            <v>3.12 동바리</v>
          </cell>
          <cell r="E263">
            <v>0</v>
          </cell>
          <cell r="F263">
            <v>0</v>
          </cell>
        </row>
        <row r="264">
          <cell r="A264" t="str">
            <v>a.동바리</v>
          </cell>
          <cell r="C264">
            <v>2630</v>
          </cell>
          <cell r="D264" t="str">
            <v>공/M3</v>
          </cell>
          <cell r="E264">
            <v>0</v>
          </cell>
          <cell r="F264">
            <v>0</v>
          </cell>
        </row>
        <row r="265">
          <cell r="A265" t="str">
            <v>b.수평연결재</v>
          </cell>
          <cell r="C265">
            <v>580</v>
          </cell>
          <cell r="D265" t="str">
            <v>M2</v>
          </cell>
          <cell r="E265">
            <v>0</v>
          </cell>
          <cell r="F265">
            <v>0</v>
          </cell>
        </row>
        <row r="266">
          <cell r="A266" t="str">
            <v>3.13 비계</v>
          </cell>
          <cell r="C266">
            <v>330</v>
          </cell>
          <cell r="D266" t="str">
            <v>M2</v>
          </cell>
          <cell r="E266">
            <v>0</v>
          </cell>
          <cell r="F266">
            <v>0</v>
          </cell>
        </row>
        <row r="267">
          <cell r="A267" t="str">
            <v>3.14 모따기</v>
          </cell>
          <cell r="C267">
            <v>75</v>
          </cell>
          <cell r="D267" t="str">
            <v>M</v>
          </cell>
          <cell r="E267">
            <v>0</v>
          </cell>
          <cell r="F267">
            <v>0</v>
          </cell>
        </row>
        <row r="268">
          <cell r="A268" t="str">
            <v>3.15 교명주(화강석)</v>
          </cell>
          <cell r="C268">
            <v>2</v>
          </cell>
          <cell r="D268" t="str">
            <v>EA</v>
          </cell>
          <cell r="E268">
            <v>0</v>
          </cell>
          <cell r="F268">
            <v>0</v>
          </cell>
        </row>
        <row r="269">
          <cell r="A269" t="str">
            <v>3.16 교명판및설명판</v>
          </cell>
          <cell r="E269">
            <v>0</v>
          </cell>
          <cell r="F269">
            <v>0</v>
          </cell>
        </row>
        <row r="270">
          <cell r="A270" t="str">
            <v>a.교명판</v>
          </cell>
          <cell r="C270">
            <v>2</v>
          </cell>
          <cell r="D270" t="str">
            <v>EA</v>
          </cell>
          <cell r="E270">
            <v>0</v>
          </cell>
          <cell r="F270">
            <v>0</v>
          </cell>
        </row>
        <row r="271">
          <cell r="A271" t="str">
            <v>b.설명판</v>
          </cell>
          <cell r="C271">
            <v>2</v>
          </cell>
          <cell r="D271" t="str">
            <v>EA</v>
          </cell>
          <cell r="E271">
            <v>0</v>
          </cell>
          <cell r="F271">
            <v>0</v>
          </cell>
        </row>
        <row r="272">
          <cell r="A272" t="str">
            <v>3.17 표 면 처 리</v>
          </cell>
          <cell r="E272">
            <v>0</v>
          </cell>
          <cell r="F272">
            <v>0</v>
          </cell>
        </row>
        <row r="273">
          <cell r="A273" t="str">
            <v>a.슬라브 양생</v>
          </cell>
          <cell r="C273">
            <v>445</v>
          </cell>
          <cell r="D273" t="str">
            <v>M2</v>
          </cell>
          <cell r="E273">
            <v>0</v>
          </cell>
          <cell r="F273">
            <v>0</v>
          </cell>
        </row>
        <row r="274">
          <cell r="A274" t="str">
            <v>b.데크휘니샤 면고르기</v>
          </cell>
          <cell r="C274">
            <v>445</v>
          </cell>
          <cell r="D274" t="str">
            <v>M2</v>
          </cell>
          <cell r="E274">
            <v>0</v>
          </cell>
          <cell r="F274">
            <v>0</v>
          </cell>
        </row>
        <row r="275">
          <cell r="A275" t="str">
            <v>3.18 교 면 방 수</v>
          </cell>
          <cell r="C275">
            <v>445</v>
          </cell>
          <cell r="D275" t="str">
            <v>M2</v>
          </cell>
          <cell r="E275">
            <v>0</v>
          </cell>
          <cell r="F275">
            <v>0</v>
          </cell>
        </row>
        <row r="276">
          <cell r="A276" t="str">
            <v>3.19 배면방수</v>
          </cell>
          <cell r="C276">
            <v>166</v>
          </cell>
          <cell r="D276" t="str">
            <v>M2</v>
          </cell>
          <cell r="E276">
            <v>0</v>
          </cell>
          <cell r="F276">
            <v>0</v>
          </cell>
        </row>
        <row r="277">
          <cell r="A277" t="str">
            <v>3.20 전선관부설</v>
          </cell>
          <cell r="C277">
            <v>62</v>
          </cell>
          <cell r="D277" t="str">
            <v>M</v>
          </cell>
          <cell r="E277">
            <v>0</v>
          </cell>
          <cell r="F277">
            <v>0</v>
          </cell>
        </row>
        <row r="278">
          <cell r="A278" t="str">
            <v>3.21 T.B.M 설치</v>
          </cell>
          <cell r="C278">
            <v>1</v>
          </cell>
          <cell r="D278" t="str">
            <v>EA</v>
          </cell>
          <cell r="E278">
            <v>0</v>
          </cell>
          <cell r="F278">
            <v>0</v>
          </cell>
        </row>
        <row r="279">
          <cell r="A279" t="str">
            <v>3.22 스페이서 설치</v>
          </cell>
          <cell r="E279">
            <v>0</v>
          </cell>
          <cell r="F279">
            <v>0</v>
          </cell>
        </row>
        <row r="280">
          <cell r="A280" t="str">
            <v>a.스페이서 설치</v>
          </cell>
          <cell r="C280">
            <v>986</v>
          </cell>
          <cell r="D280" t="str">
            <v>M2</v>
          </cell>
          <cell r="E280">
            <v>0</v>
          </cell>
          <cell r="F280">
            <v>0</v>
          </cell>
        </row>
        <row r="281">
          <cell r="A281" t="str">
            <v>b.스페이서 설치</v>
          </cell>
          <cell r="C281">
            <v>531</v>
          </cell>
          <cell r="D281" t="str">
            <v>M2</v>
          </cell>
          <cell r="E281">
            <v>0</v>
          </cell>
          <cell r="F281">
            <v>0</v>
          </cell>
        </row>
        <row r="282">
          <cell r="A282" t="str">
            <v>3.23 철근가공 및 조립</v>
          </cell>
          <cell r="E282">
            <v>0</v>
          </cell>
          <cell r="F282">
            <v>0</v>
          </cell>
        </row>
        <row r="283">
          <cell r="A283" t="str">
            <v>a.보       통</v>
          </cell>
          <cell r="C283">
            <v>17.899000000000001</v>
          </cell>
          <cell r="D283" t="str">
            <v>TON</v>
          </cell>
          <cell r="E283">
            <v>0</v>
          </cell>
          <cell r="F283">
            <v>0</v>
          </cell>
        </row>
        <row r="284">
          <cell r="A284" t="str">
            <v>b.복       잡</v>
          </cell>
          <cell r="C284">
            <v>158.209</v>
          </cell>
          <cell r="D284" t="str">
            <v>TON</v>
          </cell>
          <cell r="E284">
            <v>0</v>
          </cell>
          <cell r="F284">
            <v>0</v>
          </cell>
        </row>
        <row r="285">
          <cell r="A285" t="str">
            <v>3.24 배 수 시 설 공</v>
          </cell>
          <cell r="E285">
            <v>0</v>
          </cell>
          <cell r="F285">
            <v>0</v>
          </cell>
        </row>
        <row r="286">
          <cell r="A286" t="str">
            <v>a.교량배수물빼기공</v>
          </cell>
          <cell r="C286">
            <v>59</v>
          </cell>
          <cell r="D286" t="str">
            <v>M</v>
          </cell>
          <cell r="E286">
            <v>0</v>
          </cell>
          <cell r="F286">
            <v>0</v>
          </cell>
        </row>
        <row r="287">
          <cell r="A287" t="str">
            <v>b.하층줄눈(성형)</v>
          </cell>
          <cell r="C287">
            <v>59</v>
          </cell>
          <cell r="D287" t="str">
            <v>M</v>
          </cell>
          <cell r="E287">
            <v>0</v>
          </cell>
          <cell r="F287">
            <v>0</v>
          </cell>
        </row>
        <row r="288">
          <cell r="A288" t="str">
            <v>c.상층줄눈(주입)</v>
          </cell>
          <cell r="C288">
            <v>59</v>
          </cell>
          <cell r="D288" t="str">
            <v>M</v>
          </cell>
          <cell r="E288">
            <v>0</v>
          </cell>
          <cell r="F288">
            <v>0</v>
          </cell>
        </row>
        <row r="289">
          <cell r="A289" t="str">
            <v>d.표면처리(방수)</v>
          </cell>
          <cell r="C289">
            <v>12</v>
          </cell>
          <cell r="D289" t="str">
            <v>M2</v>
          </cell>
          <cell r="E289">
            <v>0</v>
          </cell>
          <cell r="F289">
            <v>0</v>
          </cell>
        </row>
        <row r="290">
          <cell r="A290" t="str">
            <v>e.집수구(스턴레스)</v>
          </cell>
          <cell r="C290">
            <v>6</v>
          </cell>
          <cell r="D290" t="str">
            <v>EA</v>
          </cell>
          <cell r="E290">
            <v>0</v>
          </cell>
          <cell r="F290">
            <v>0</v>
          </cell>
        </row>
        <row r="291">
          <cell r="A291" t="str">
            <v>f.교량배수용강관(하천용)</v>
          </cell>
          <cell r="C291">
            <v>7</v>
          </cell>
          <cell r="D291" t="str">
            <v>M</v>
          </cell>
          <cell r="E291">
            <v>0</v>
          </cell>
          <cell r="F291">
            <v>0</v>
          </cell>
        </row>
        <row r="292">
          <cell r="A292" t="str">
            <v>g.이음부(스텐레스)</v>
          </cell>
          <cell r="C292">
            <v>6</v>
          </cell>
          <cell r="D292" t="str">
            <v>EA</v>
          </cell>
          <cell r="E292">
            <v>0</v>
          </cell>
          <cell r="F292">
            <v>0</v>
          </cell>
        </row>
        <row r="293">
          <cell r="A293" t="str">
            <v>3.25 DOWEL BAR 설치</v>
          </cell>
          <cell r="C293">
            <v>96</v>
          </cell>
          <cell r="D293" t="str">
            <v>개소</v>
          </cell>
          <cell r="E293">
            <v>0</v>
          </cell>
          <cell r="F293">
            <v>0</v>
          </cell>
        </row>
        <row r="294">
          <cell r="A294" t="str">
            <v>3.26 스치로폴</v>
          </cell>
          <cell r="E294">
            <v>0</v>
          </cell>
          <cell r="F294">
            <v>0</v>
          </cell>
        </row>
        <row r="295">
          <cell r="A295" t="str">
            <v>a.스치로폴</v>
          </cell>
          <cell r="C295">
            <v>77</v>
          </cell>
          <cell r="D295" t="str">
            <v>M2</v>
          </cell>
          <cell r="E295">
            <v>0</v>
          </cell>
          <cell r="F295">
            <v>0</v>
          </cell>
        </row>
        <row r="296">
          <cell r="A296" t="str">
            <v>3.27 방호책난간</v>
          </cell>
          <cell r="C296">
            <v>30</v>
          </cell>
          <cell r="D296" t="str">
            <v>M</v>
          </cell>
          <cell r="E296">
            <v>0</v>
          </cell>
          <cell r="F296">
            <v>0</v>
          </cell>
        </row>
        <row r="297">
          <cell r="A297" t="str">
            <v>3.28 강관파일</v>
          </cell>
          <cell r="E297">
            <v>0</v>
          </cell>
          <cell r="F297">
            <v>0</v>
          </cell>
        </row>
        <row r="298">
          <cell r="A298" t="str">
            <v>a.자재비 (R=508 M/M,T=12 M/M)</v>
          </cell>
          <cell r="C298">
            <v>221</v>
          </cell>
          <cell r="D298" t="str">
            <v>M</v>
          </cell>
          <cell r="E298">
            <v>0</v>
          </cell>
          <cell r="F298">
            <v>0</v>
          </cell>
        </row>
        <row r="299">
          <cell r="A299" t="str">
            <v>b.S.I.P</v>
          </cell>
          <cell r="C299">
            <v>221</v>
          </cell>
          <cell r="D299" t="str">
            <v>M</v>
          </cell>
          <cell r="E299">
            <v>0</v>
          </cell>
          <cell r="F299">
            <v>0</v>
          </cell>
        </row>
        <row r="300">
          <cell r="A300" t="str">
            <v>c.두부보강 (볼트식)</v>
          </cell>
          <cell r="C300">
            <v>42</v>
          </cell>
          <cell r="D300" t="str">
            <v>개소</v>
          </cell>
          <cell r="E300">
            <v>0</v>
          </cell>
          <cell r="F300">
            <v>0</v>
          </cell>
        </row>
        <row r="301">
          <cell r="A301" t="str">
            <v>d.선단 보강</v>
          </cell>
          <cell r="C301">
            <v>42</v>
          </cell>
          <cell r="D301" t="str">
            <v>개소</v>
          </cell>
          <cell r="E301">
            <v>0</v>
          </cell>
          <cell r="F301">
            <v>0</v>
          </cell>
        </row>
        <row r="302">
          <cell r="A302" t="str">
            <v>3.29 부직포</v>
          </cell>
          <cell r="C302">
            <v>126</v>
          </cell>
          <cell r="D302" t="str">
            <v>M2</v>
          </cell>
          <cell r="E302">
            <v>0</v>
          </cell>
          <cell r="F302">
            <v>0</v>
          </cell>
        </row>
        <row r="303">
          <cell r="A303" t="str">
            <v>3.30 가시설공</v>
          </cell>
          <cell r="E303">
            <v>0</v>
          </cell>
          <cell r="F303">
            <v>0</v>
          </cell>
        </row>
        <row r="304">
          <cell r="A304" t="str">
            <v>a.토  사천공(φ16" 3 WING BIT)</v>
          </cell>
          <cell r="C304">
            <v>789</v>
          </cell>
          <cell r="D304" t="str">
            <v>M</v>
          </cell>
          <cell r="E304">
            <v>0</v>
          </cell>
          <cell r="F304">
            <v>0</v>
          </cell>
        </row>
        <row r="305">
          <cell r="A305" t="str">
            <v>b.풍화암천공(φ16" 3 WING BIT)</v>
          </cell>
          <cell r="C305">
            <v>117</v>
          </cell>
          <cell r="D305" t="str">
            <v>M</v>
          </cell>
          <cell r="E305">
            <v>0</v>
          </cell>
          <cell r="F305">
            <v>0</v>
          </cell>
        </row>
        <row r="306">
          <cell r="A306" t="str">
            <v>c.경암천공(T-4)</v>
          </cell>
          <cell r="C306">
            <v>489</v>
          </cell>
          <cell r="D306" t="str">
            <v>M</v>
          </cell>
          <cell r="E306">
            <v>0</v>
          </cell>
          <cell r="F306">
            <v>0</v>
          </cell>
        </row>
        <row r="307">
          <cell r="A307" t="str">
            <v>d.SHEET PILE항타및항발</v>
          </cell>
          <cell r="C307">
            <v>1396</v>
          </cell>
          <cell r="D307" t="str">
            <v>M</v>
          </cell>
          <cell r="E307">
            <v>0</v>
          </cell>
          <cell r="F307">
            <v>0</v>
          </cell>
        </row>
        <row r="308">
          <cell r="A308" t="str">
            <v>e.버팀보 제작</v>
          </cell>
          <cell r="C308">
            <v>16</v>
          </cell>
          <cell r="D308" t="str">
            <v>본</v>
          </cell>
          <cell r="E308">
            <v>0</v>
          </cell>
          <cell r="F308">
            <v>0</v>
          </cell>
        </row>
        <row r="309">
          <cell r="A309" t="str">
            <v>f.버팀보 설치 (6∼8m)</v>
          </cell>
          <cell r="C309">
            <v>16</v>
          </cell>
          <cell r="D309" t="str">
            <v>EA</v>
          </cell>
          <cell r="E309">
            <v>0</v>
          </cell>
          <cell r="F309">
            <v>0</v>
          </cell>
        </row>
        <row r="310">
          <cell r="A310" t="str">
            <v>g.버팀보 철거 (6∼8m)</v>
          </cell>
          <cell r="C310">
            <v>16</v>
          </cell>
          <cell r="D310" t="str">
            <v>EA</v>
          </cell>
          <cell r="E310">
            <v>0</v>
          </cell>
          <cell r="F310">
            <v>0</v>
          </cell>
        </row>
        <row r="311">
          <cell r="A311" t="str">
            <v>h.CORNER STRUT제작</v>
          </cell>
          <cell r="C311">
            <v>8</v>
          </cell>
          <cell r="D311" t="str">
            <v>EA</v>
          </cell>
          <cell r="E311">
            <v>0</v>
          </cell>
          <cell r="F311">
            <v>0</v>
          </cell>
        </row>
        <row r="312">
          <cell r="A312" t="str">
            <v>i.CORNER STRUT 설치 (6∼8m)</v>
          </cell>
          <cell r="C312">
            <v>8</v>
          </cell>
          <cell r="D312" t="str">
            <v>EA</v>
          </cell>
          <cell r="E312">
            <v>0</v>
          </cell>
          <cell r="F312">
            <v>0</v>
          </cell>
        </row>
        <row r="313">
          <cell r="A313" t="str">
            <v>j.CORNER STRUT 철거 (6∼8m)</v>
          </cell>
          <cell r="C313">
            <v>8</v>
          </cell>
          <cell r="D313" t="str">
            <v>EA</v>
          </cell>
          <cell r="E313">
            <v>0</v>
          </cell>
          <cell r="F313">
            <v>0</v>
          </cell>
        </row>
        <row r="314">
          <cell r="A314" t="str">
            <v>k.JACK 설치해체</v>
          </cell>
          <cell r="C314">
            <v>24</v>
          </cell>
          <cell r="D314" t="str">
            <v>개소</v>
          </cell>
          <cell r="E314">
            <v>0</v>
          </cell>
          <cell r="F314">
            <v>0</v>
          </cell>
        </row>
        <row r="315">
          <cell r="A315" t="str">
            <v>l.보걸이설치</v>
          </cell>
          <cell r="C315">
            <v>118</v>
          </cell>
          <cell r="D315" t="str">
            <v>EA</v>
          </cell>
          <cell r="E315">
            <v>0</v>
          </cell>
          <cell r="F315">
            <v>0</v>
          </cell>
        </row>
        <row r="316">
          <cell r="A316" t="str">
            <v>m.보걸이철거</v>
          </cell>
          <cell r="C316">
            <v>118</v>
          </cell>
          <cell r="D316" t="str">
            <v>EA</v>
          </cell>
          <cell r="E316">
            <v>0</v>
          </cell>
          <cell r="F316">
            <v>0</v>
          </cell>
        </row>
        <row r="317">
          <cell r="A317" t="str">
            <v>n.띠장설치</v>
          </cell>
          <cell r="C317">
            <v>220</v>
          </cell>
          <cell r="D317" t="str">
            <v>M</v>
          </cell>
          <cell r="E317">
            <v>0</v>
          </cell>
          <cell r="F317">
            <v>0</v>
          </cell>
        </row>
        <row r="318">
          <cell r="A318" t="str">
            <v>o.띠장철거</v>
          </cell>
          <cell r="C318">
            <v>220</v>
          </cell>
          <cell r="D318" t="str">
            <v>M</v>
          </cell>
          <cell r="E318">
            <v>0</v>
          </cell>
          <cell r="F318">
            <v>0</v>
          </cell>
        </row>
        <row r="319">
          <cell r="A319" t="str">
            <v>p.띠장연결</v>
          </cell>
          <cell r="C319">
            <v>5</v>
          </cell>
          <cell r="D319" t="str">
            <v>EA</v>
          </cell>
          <cell r="E319">
            <v>0</v>
          </cell>
          <cell r="F319">
            <v>0</v>
          </cell>
        </row>
        <row r="320">
          <cell r="A320" t="str">
            <v>q.BRACING BEAM 설치 (15∼18m)</v>
          </cell>
          <cell r="C320">
            <v>2</v>
          </cell>
          <cell r="D320" t="str">
            <v>EA</v>
          </cell>
          <cell r="E320">
            <v>0</v>
          </cell>
          <cell r="F320">
            <v>0</v>
          </cell>
        </row>
        <row r="321">
          <cell r="A321" t="str">
            <v>r.BRACING BEAM 철거 (15∼18m)</v>
          </cell>
          <cell r="C321">
            <v>2</v>
          </cell>
          <cell r="D321" t="str">
            <v>EA</v>
          </cell>
          <cell r="E321">
            <v>0</v>
          </cell>
          <cell r="F321">
            <v>0</v>
          </cell>
        </row>
        <row r="322">
          <cell r="A322" t="str">
            <v>s.L형강설치</v>
          </cell>
          <cell r="C322">
            <v>8</v>
          </cell>
          <cell r="D322" t="str">
            <v>M</v>
          </cell>
          <cell r="E322">
            <v>0</v>
          </cell>
          <cell r="F322">
            <v>0</v>
          </cell>
        </row>
        <row r="323">
          <cell r="A323" t="str">
            <v>t.L형강철거</v>
          </cell>
          <cell r="C323">
            <v>8</v>
          </cell>
          <cell r="D323" t="str">
            <v>M</v>
          </cell>
          <cell r="E323">
            <v>0</v>
          </cell>
          <cell r="F323">
            <v>0</v>
          </cell>
        </row>
        <row r="324">
          <cell r="A324" t="str">
            <v>u.어스앙카공</v>
          </cell>
          <cell r="C324">
            <v>48</v>
          </cell>
          <cell r="D324" t="str">
            <v>EA</v>
          </cell>
          <cell r="E324">
            <v>0</v>
          </cell>
          <cell r="F324">
            <v>0</v>
          </cell>
        </row>
        <row r="325">
          <cell r="A325" t="str">
            <v>v.구조용H형강</v>
          </cell>
          <cell r="C325">
            <v>37.283999999999999</v>
          </cell>
          <cell r="D325" t="str">
            <v>TON</v>
          </cell>
          <cell r="E325">
            <v>0</v>
          </cell>
          <cell r="F325">
            <v>0</v>
          </cell>
        </row>
        <row r="326">
          <cell r="A326" t="str">
            <v>w.구조용H형강</v>
          </cell>
          <cell r="C326">
            <v>2.08</v>
          </cell>
          <cell r="D326" t="str">
            <v>TON</v>
          </cell>
          <cell r="E326">
            <v>0</v>
          </cell>
          <cell r="F326">
            <v>0</v>
          </cell>
        </row>
        <row r="327">
          <cell r="A327" t="str">
            <v>x.강널말뚝</v>
          </cell>
          <cell r="C327">
            <v>100.652</v>
          </cell>
          <cell r="D327" t="str">
            <v>TON</v>
          </cell>
          <cell r="E327">
            <v>0</v>
          </cell>
          <cell r="F327">
            <v>0</v>
          </cell>
        </row>
        <row r="328">
          <cell r="A328" t="str">
            <v>y.강재 및 형강운반비</v>
          </cell>
          <cell r="C328">
            <v>140.23699999999999</v>
          </cell>
          <cell r="D328" t="str">
            <v>TON</v>
          </cell>
          <cell r="E328">
            <v>0</v>
          </cell>
          <cell r="F328">
            <v>0</v>
          </cell>
        </row>
        <row r="329">
          <cell r="A329" t="str">
            <v>3.31 휴암교 철거</v>
          </cell>
          <cell r="C329">
            <v>1</v>
          </cell>
          <cell r="D329" t="str">
            <v>식</v>
          </cell>
          <cell r="E329">
            <v>0</v>
          </cell>
          <cell r="F329">
            <v>0</v>
          </cell>
        </row>
        <row r="330">
          <cell r="A330" t="str">
            <v>B.산수1교(S.T.BOX교)</v>
          </cell>
          <cell r="E330">
            <v>0</v>
          </cell>
          <cell r="F330">
            <v>0</v>
          </cell>
        </row>
        <row r="331">
          <cell r="A331" t="str">
            <v>3.01 터 파 기</v>
          </cell>
          <cell r="E331">
            <v>0</v>
          </cell>
          <cell r="F331">
            <v>0</v>
          </cell>
        </row>
        <row r="332">
          <cell r="A332" t="str">
            <v>a.육상토사</v>
          </cell>
          <cell r="C332">
            <v>480</v>
          </cell>
          <cell r="D332" t="str">
            <v>M3</v>
          </cell>
          <cell r="E332">
            <v>0</v>
          </cell>
          <cell r="F332">
            <v>0</v>
          </cell>
        </row>
        <row r="333">
          <cell r="A333" t="str">
            <v>b.육상풍화암</v>
          </cell>
          <cell r="C333">
            <v>1050</v>
          </cell>
          <cell r="D333" t="str">
            <v>M3</v>
          </cell>
          <cell r="E333">
            <v>0</v>
          </cell>
          <cell r="F333">
            <v>0</v>
          </cell>
        </row>
        <row r="334">
          <cell r="A334" t="str">
            <v>c.용수토사</v>
          </cell>
          <cell r="E334">
            <v>0</v>
          </cell>
          <cell r="F334">
            <v>0</v>
          </cell>
        </row>
        <row r="335">
          <cell r="A335" t="str">
            <v>-1.용수토사</v>
          </cell>
          <cell r="C335">
            <v>4120</v>
          </cell>
          <cell r="D335" t="str">
            <v>M3</v>
          </cell>
          <cell r="E335">
            <v>0</v>
          </cell>
          <cell r="F335">
            <v>0</v>
          </cell>
        </row>
        <row r="336">
          <cell r="A336" t="str">
            <v>-2.용수토사</v>
          </cell>
          <cell r="C336">
            <v>4530</v>
          </cell>
          <cell r="D336" t="str">
            <v>M3</v>
          </cell>
          <cell r="E336">
            <v>0</v>
          </cell>
          <cell r="F336">
            <v>0</v>
          </cell>
        </row>
        <row r="337">
          <cell r="A337" t="str">
            <v>d.용수풍화암</v>
          </cell>
          <cell r="E337">
            <v>0</v>
          </cell>
          <cell r="F337">
            <v>0</v>
          </cell>
        </row>
        <row r="338">
          <cell r="A338" t="str">
            <v>-1.용수풍화암</v>
          </cell>
          <cell r="C338">
            <v>130</v>
          </cell>
          <cell r="D338" t="str">
            <v>M3</v>
          </cell>
          <cell r="E338">
            <v>0</v>
          </cell>
          <cell r="F338">
            <v>0</v>
          </cell>
        </row>
        <row r="339">
          <cell r="A339" t="str">
            <v>e.용수발파암</v>
          </cell>
          <cell r="E339">
            <v>0</v>
          </cell>
          <cell r="F339">
            <v>0</v>
          </cell>
        </row>
        <row r="340">
          <cell r="A340" t="str">
            <v>-1.용수발파암</v>
          </cell>
          <cell r="C340">
            <v>2960</v>
          </cell>
          <cell r="D340" t="str">
            <v>㎥</v>
          </cell>
          <cell r="E340">
            <v>0</v>
          </cell>
          <cell r="F340">
            <v>0</v>
          </cell>
        </row>
        <row r="341">
          <cell r="A341" t="str">
            <v>3.02 되메우기(기계70%,인력30%)</v>
          </cell>
          <cell r="C341">
            <v>880</v>
          </cell>
          <cell r="D341" t="str">
            <v>M3</v>
          </cell>
          <cell r="E341">
            <v>0</v>
          </cell>
          <cell r="F341">
            <v>0</v>
          </cell>
        </row>
        <row r="342">
          <cell r="A342" t="str">
            <v>3.03 뒷채움 및 다짐</v>
          </cell>
          <cell r="C342">
            <v>840</v>
          </cell>
          <cell r="D342" t="str">
            <v>M3</v>
          </cell>
          <cell r="E342">
            <v>0</v>
          </cell>
          <cell r="F342">
            <v>0</v>
          </cell>
        </row>
        <row r="343">
          <cell r="A343" t="str">
            <v>3.04 면정리및청소</v>
          </cell>
          <cell r="C343">
            <v>1032</v>
          </cell>
          <cell r="D343" t="str">
            <v>M2</v>
          </cell>
          <cell r="E343">
            <v>0</v>
          </cell>
          <cell r="F343">
            <v>0</v>
          </cell>
        </row>
        <row r="344">
          <cell r="A344" t="str">
            <v>3.05 앞 성 토</v>
          </cell>
          <cell r="C344">
            <v>2132</v>
          </cell>
          <cell r="D344" t="str">
            <v>M3</v>
          </cell>
          <cell r="E344">
            <v>0</v>
          </cell>
          <cell r="F344">
            <v>0</v>
          </cell>
        </row>
        <row r="345">
          <cell r="A345" t="str">
            <v>3.06 세굴방지용사석채움</v>
          </cell>
          <cell r="C345">
            <v>2950</v>
          </cell>
          <cell r="D345" t="str">
            <v>M3</v>
          </cell>
          <cell r="E345">
            <v>0</v>
          </cell>
          <cell r="F345">
            <v>0</v>
          </cell>
        </row>
        <row r="346">
          <cell r="A346" t="str">
            <v>3.07 물 푸 기</v>
          </cell>
          <cell r="C346">
            <v>2770</v>
          </cell>
          <cell r="D346" t="str">
            <v>Hr</v>
          </cell>
          <cell r="E346">
            <v>0</v>
          </cell>
          <cell r="F346">
            <v>0</v>
          </cell>
        </row>
        <row r="347">
          <cell r="A347" t="str">
            <v>3.08 콘크리트 타설</v>
          </cell>
          <cell r="E347">
            <v>0</v>
          </cell>
          <cell r="F347">
            <v>0</v>
          </cell>
        </row>
        <row r="348">
          <cell r="A348" t="str">
            <v>a.철       근</v>
          </cell>
          <cell r="C348">
            <v>349</v>
          </cell>
          <cell r="D348" t="str">
            <v>M3</v>
          </cell>
          <cell r="E348">
            <v>0</v>
          </cell>
          <cell r="F348">
            <v>0</v>
          </cell>
        </row>
        <row r="349">
          <cell r="A349" t="str">
            <v>b.무       근</v>
          </cell>
          <cell r="C349">
            <v>116</v>
          </cell>
          <cell r="D349" t="str">
            <v>M3</v>
          </cell>
          <cell r="E349">
            <v>0</v>
          </cell>
          <cell r="F349">
            <v>0</v>
          </cell>
        </row>
        <row r="350">
          <cell r="A350" t="str">
            <v>c.무       근</v>
          </cell>
          <cell r="C350">
            <v>362</v>
          </cell>
          <cell r="D350" t="str">
            <v>M3</v>
          </cell>
          <cell r="E350">
            <v>0</v>
          </cell>
          <cell r="F350">
            <v>0</v>
          </cell>
        </row>
        <row r="351">
          <cell r="A351" t="str">
            <v>d.펌프카타설</v>
          </cell>
          <cell r="C351">
            <v>5637</v>
          </cell>
          <cell r="D351" t="str">
            <v>M3</v>
          </cell>
          <cell r="E351">
            <v>0</v>
          </cell>
          <cell r="F351">
            <v>0</v>
          </cell>
        </row>
        <row r="352">
          <cell r="A352" t="str">
            <v>e.펌프카타설</v>
          </cell>
          <cell r="C352">
            <v>719</v>
          </cell>
          <cell r="D352" t="str">
            <v>M3</v>
          </cell>
          <cell r="E352">
            <v>0</v>
          </cell>
          <cell r="F352">
            <v>0</v>
          </cell>
        </row>
        <row r="353">
          <cell r="A353" t="str">
            <v>3.09 무수축 콘크리트</v>
          </cell>
          <cell r="C353">
            <v>10.055999999999999</v>
          </cell>
          <cell r="D353" t="str">
            <v>M3</v>
          </cell>
          <cell r="E353">
            <v>0</v>
          </cell>
          <cell r="F353">
            <v>0</v>
          </cell>
        </row>
        <row r="354">
          <cell r="A354" t="str">
            <v>3.10 무수축 몰탈</v>
          </cell>
          <cell r="C354">
            <v>2.3159999999999998</v>
          </cell>
          <cell r="D354" t="str">
            <v>M3</v>
          </cell>
          <cell r="E354">
            <v>0</v>
          </cell>
          <cell r="F354">
            <v>0</v>
          </cell>
        </row>
        <row r="355">
          <cell r="A355" t="str">
            <v>3.11 거푸집공</v>
          </cell>
          <cell r="E355">
            <v>0</v>
          </cell>
          <cell r="F355">
            <v>0</v>
          </cell>
        </row>
        <row r="356">
          <cell r="A356" t="str">
            <v>a.합 판 거 푸 집</v>
          </cell>
          <cell r="E356">
            <v>0</v>
          </cell>
          <cell r="F356">
            <v>0</v>
          </cell>
        </row>
        <row r="357">
          <cell r="A357" t="str">
            <v>-1.거푸집</v>
          </cell>
          <cell r="C357">
            <v>5959</v>
          </cell>
          <cell r="D357" t="str">
            <v>M2</v>
          </cell>
          <cell r="E357">
            <v>0</v>
          </cell>
          <cell r="F357">
            <v>0</v>
          </cell>
        </row>
        <row r="358">
          <cell r="A358" t="str">
            <v>-2.거푸집</v>
          </cell>
          <cell r="C358">
            <v>46</v>
          </cell>
          <cell r="D358" t="str">
            <v>M2</v>
          </cell>
          <cell r="E358">
            <v>0</v>
          </cell>
          <cell r="F358">
            <v>0</v>
          </cell>
        </row>
        <row r="359">
          <cell r="A359" t="str">
            <v>-3.거푸집</v>
          </cell>
          <cell r="C359">
            <v>123</v>
          </cell>
          <cell r="D359" t="str">
            <v>M2</v>
          </cell>
          <cell r="E359">
            <v>0</v>
          </cell>
          <cell r="F359">
            <v>0</v>
          </cell>
        </row>
        <row r="360">
          <cell r="A360" t="str">
            <v>-4.거푸집</v>
          </cell>
          <cell r="C360">
            <v>142</v>
          </cell>
          <cell r="D360" t="str">
            <v>M2</v>
          </cell>
          <cell r="E360">
            <v>0</v>
          </cell>
          <cell r="F360">
            <v>0</v>
          </cell>
        </row>
        <row r="361">
          <cell r="A361" t="str">
            <v>-5.거푸집</v>
          </cell>
          <cell r="C361">
            <v>284</v>
          </cell>
          <cell r="D361" t="str">
            <v>M2</v>
          </cell>
          <cell r="E361">
            <v>0</v>
          </cell>
          <cell r="F361">
            <v>0</v>
          </cell>
        </row>
        <row r="362">
          <cell r="A362" t="str">
            <v>-6.거푸집</v>
          </cell>
          <cell r="C362">
            <v>17</v>
          </cell>
          <cell r="D362" t="str">
            <v>M2</v>
          </cell>
          <cell r="E362">
            <v>0</v>
          </cell>
          <cell r="F362">
            <v>0</v>
          </cell>
        </row>
        <row r="363">
          <cell r="A363" t="str">
            <v>-7.거푸집</v>
          </cell>
          <cell r="C363">
            <v>899</v>
          </cell>
          <cell r="D363" t="str">
            <v>M2</v>
          </cell>
          <cell r="E363">
            <v>0</v>
          </cell>
          <cell r="F363">
            <v>0</v>
          </cell>
        </row>
        <row r="364">
          <cell r="A364" t="str">
            <v>-8.거푸집</v>
          </cell>
          <cell r="C364">
            <v>243</v>
          </cell>
          <cell r="D364" t="str">
            <v>M2</v>
          </cell>
          <cell r="E364">
            <v>0</v>
          </cell>
          <cell r="F364">
            <v>0</v>
          </cell>
        </row>
        <row r="365">
          <cell r="A365" t="str">
            <v>b.P.E무늬거푸집</v>
          </cell>
          <cell r="E365">
            <v>0</v>
          </cell>
          <cell r="F365">
            <v>0</v>
          </cell>
        </row>
        <row r="366">
          <cell r="A366" t="str">
            <v>-1.P.E무늬거푸집</v>
          </cell>
          <cell r="C366">
            <v>372</v>
          </cell>
          <cell r="D366" t="str">
            <v>㎡</v>
          </cell>
          <cell r="E366">
            <v>0</v>
          </cell>
          <cell r="F366">
            <v>0</v>
          </cell>
        </row>
        <row r="367">
          <cell r="A367" t="str">
            <v>-2.P.E무늬거푸집</v>
          </cell>
          <cell r="C367">
            <v>2</v>
          </cell>
          <cell r="D367" t="str">
            <v>㎡</v>
          </cell>
          <cell r="E367">
            <v>0</v>
          </cell>
          <cell r="F367">
            <v>0</v>
          </cell>
        </row>
        <row r="368">
          <cell r="A368" t="str">
            <v>c.목재 원형 거푸집</v>
          </cell>
          <cell r="E368">
            <v>0</v>
          </cell>
          <cell r="F368">
            <v>0</v>
          </cell>
        </row>
        <row r="369">
          <cell r="A369" t="str">
            <v>-1.원형거푸집</v>
          </cell>
          <cell r="C369">
            <v>616</v>
          </cell>
          <cell r="D369" t="str">
            <v>M2</v>
          </cell>
          <cell r="E369">
            <v>0</v>
          </cell>
          <cell r="F369">
            <v>0</v>
          </cell>
        </row>
        <row r="370">
          <cell r="A370" t="str">
            <v>-2.원형거푸집</v>
          </cell>
          <cell r="C370">
            <v>264</v>
          </cell>
          <cell r="D370" t="str">
            <v>M2</v>
          </cell>
          <cell r="E370">
            <v>0</v>
          </cell>
          <cell r="F370">
            <v>0</v>
          </cell>
        </row>
        <row r="371">
          <cell r="A371" t="str">
            <v>-3.원형거푸집</v>
          </cell>
          <cell r="C371">
            <v>264</v>
          </cell>
          <cell r="D371" t="str">
            <v>M2</v>
          </cell>
          <cell r="E371">
            <v>0</v>
          </cell>
          <cell r="F371">
            <v>0</v>
          </cell>
        </row>
        <row r="372">
          <cell r="A372" t="str">
            <v>-4.원형거푸집</v>
          </cell>
          <cell r="C372">
            <v>228</v>
          </cell>
          <cell r="D372" t="str">
            <v>M2</v>
          </cell>
          <cell r="E372">
            <v>0</v>
          </cell>
          <cell r="F372">
            <v>0</v>
          </cell>
        </row>
        <row r="373">
          <cell r="A373" t="str">
            <v>-5.원형거푸집</v>
          </cell>
          <cell r="C373">
            <v>163</v>
          </cell>
          <cell r="D373" t="str">
            <v>M2</v>
          </cell>
          <cell r="E373">
            <v>0</v>
          </cell>
          <cell r="F373">
            <v>0</v>
          </cell>
        </row>
        <row r="374">
          <cell r="A374" t="str">
            <v>-6.원형거푸집</v>
          </cell>
          <cell r="C374">
            <v>55</v>
          </cell>
          <cell r="D374" t="str">
            <v>M2</v>
          </cell>
          <cell r="E374">
            <v>0</v>
          </cell>
          <cell r="F374">
            <v>0</v>
          </cell>
        </row>
        <row r="375">
          <cell r="A375" t="str">
            <v>-7.원형거푸집</v>
          </cell>
          <cell r="C375">
            <v>2</v>
          </cell>
          <cell r="D375" t="str">
            <v>M2</v>
          </cell>
          <cell r="E375">
            <v>0</v>
          </cell>
          <cell r="F375">
            <v>0</v>
          </cell>
        </row>
        <row r="376">
          <cell r="A376" t="str">
            <v>3.12 동바리</v>
          </cell>
          <cell r="E376">
            <v>0</v>
          </cell>
          <cell r="F376">
            <v>0</v>
          </cell>
        </row>
        <row r="377">
          <cell r="A377" t="str">
            <v>a.동바리</v>
          </cell>
          <cell r="C377">
            <v>3030</v>
          </cell>
          <cell r="D377" t="str">
            <v>공M3</v>
          </cell>
          <cell r="E377">
            <v>0</v>
          </cell>
          <cell r="F377">
            <v>0</v>
          </cell>
        </row>
        <row r="378">
          <cell r="A378" t="str">
            <v>b.동바리</v>
          </cell>
          <cell r="C378">
            <v>850</v>
          </cell>
          <cell r="D378" t="str">
            <v>공M3</v>
          </cell>
          <cell r="E378">
            <v>0</v>
          </cell>
          <cell r="F378">
            <v>0</v>
          </cell>
        </row>
        <row r="379">
          <cell r="A379" t="str">
            <v>c.동바리</v>
          </cell>
          <cell r="C379">
            <v>2530</v>
          </cell>
          <cell r="D379" t="str">
            <v>공/M3</v>
          </cell>
          <cell r="E379">
            <v>0</v>
          </cell>
          <cell r="F379">
            <v>0</v>
          </cell>
        </row>
        <row r="380">
          <cell r="A380" t="str">
            <v>d.수평연결재</v>
          </cell>
          <cell r="C380">
            <v>550</v>
          </cell>
          <cell r="D380" t="str">
            <v>M2</v>
          </cell>
          <cell r="E380">
            <v>0</v>
          </cell>
          <cell r="F380">
            <v>0</v>
          </cell>
        </row>
        <row r="381">
          <cell r="A381" t="str">
            <v>3.13 비계</v>
          </cell>
          <cell r="C381">
            <v>5630</v>
          </cell>
          <cell r="D381" t="str">
            <v>M2</v>
          </cell>
          <cell r="E381">
            <v>0</v>
          </cell>
          <cell r="F381">
            <v>0</v>
          </cell>
        </row>
        <row r="382">
          <cell r="A382" t="str">
            <v>3.14 모따기</v>
          </cell>
          <cell r="C382">
            <v>1437</v>
          </cell>
          <cell r="D382" t="str">
            <v>M</v>
          </cell>
          <cell r="E382">
            <v>0</v>
          </cell>
          <cell r="F382">
            <v>0</v>
          </cell>
        </row>
        <row r="383">
          <cell r="A383" t="str">
            <v>3.15 신축이음장치</v>
          </cell>
          <cell r="C383">
            <v>39</v>
          </cell>
          <cell r="D383" t="str">
            <v>M</v>
          </cell>
          <cell r="E383">
            <v>0</v>
          </cell>
          <cell r="F383">
            <v>0</v>
          </cell>
        </row>
        <row r="384">
          <cell r="A384" t="str">
            <v>3.16 교명주(화강석)</v>
          </cell>
          <cell r="C384">
            <v>4</v>
          </cell>
          <cell r="D384" t="str">
            <v>EA</v>
          </cell>
          <cell r="E384">
            <v>0</v>
          </cell>
          <cell r="F384">
            <v>0</v>
          </cell>
        </row>
        <row r="385">
          <cell r="A385" t="str">
            <v>3.17 교명판및설명판</v>
          </cell>
          <cell r="E385">
            <v>0</v>
          </cell>
          <cell r="F385">
            <v>0</v>
          </cell>
        </row>
        <row r="386">
          <cell r="A386" t="str">
            <v>a.교명판</v>
          </cell>
          <cell r="C386">
            <v>2</v>
          </cell>
          <cell r="D386" t="str">
            <v>EA</v>
          </cell>
          <cell r="E386">
            <v>0</v>
          </cell>
          <cell r="F386">
            <v>0</v>
          </cell>
        </row>
        <row r="387">
          <cell r="A387" t="str">
            <v>b.설명판</v>
          </cell>
          <cell r="C387">
            <v>2</v>
          </cell>
          <cell r="D387" t="str">
            <v>EA</v>
          </cell>
          <cell r="E387">
            <v>0</v>
          </cell>
          <cell r="F387">
            <v>0</v>
          </cell>
        </row>
        <row r="388">
          <cell r="A388" t="str">
            <v>3.18 표면처리</v>
          </cell>
          <cell r="E388">
            <v>0</v>
          </cell>
          <cell r="F388">
            <v>0</v>
          </cell>
        </row>
        <row r="389">
          <cell r="A389" t="str">
            <v>a.슬라브 양생</v>
          </cell>
          <cell r="C389">
            <v>4978</v>
          </cell>
          <cell r="D389" t="str">
            <v>M2</v>
          </cell>
          <cell r="E389">
            <v>0</v>
          </cell>
          <cell r="F389">
            <v>0</v>
          </cell>
        </row>
        <row r="390">
          <cell r="A390" t="str">
            <v>b.데크휘니샤 면고르기</v>
          </cell>
          <cell r="C390">
            <v>4978</v>
          </cell>
          <cell r="D390" t="str">
            <v>M2</v>
          </cell>
          <cell r="E390">
            <v>0</v>
          </cell>
          <cell r="F390">
            <v>0</v>
          </cell>
        </row>
        <row r="391">
          <cell r="A391" t="str">
            <v>3.19 교면방수</v>
          </cell>
          <cell r="C391">
            <v>4978</v>
          </cell>
          <cell r="D391" t="str">
            <v>M2</v>
          </cell>
          <cell r="E391">
            <v>0</v>
          </cell>
          <cell r="F391">
            <v>0</v>
          </cell>
        </row>
        <row r="392">
          <cell r="A392" t="str">
            <v>3.20 배면방수</v>
          </cell>
          <cell r="C392">
            <v>324</v>
          </cell>
          <cell r="D392" t="str">
            <v>M2</v>
          </cell>
          <cell r="E392">
            <v>0</v>
          </cell>
          <cell r="F392">
            <v>0</v>
          </cell>
        </row>
        <row r="393">
          <cell r="A393" t="str">
            <v>3.21 전선관부설</v>
          </cell>
          <cell r="C393">
            <v>1077</v>
          </cell>
          <cell r="D393" t="str">
            <v>M</v>
          </cell>
          <cell r="E393">
            <v>0</v>
          </cell>
          <cell r="F393">
            <v>0</v>
          </cell>
        </row>
        <row r="394">
          <cell r="A394" t="str">
            <v>3.22 T.B.M 설치</v>
          </cell>
          <cell r="C394">
            <v>2</v>
          </cell>
          <cell r="D394" t="str">
            <v>개</v>
          </cell>
          <cell r="E394">
            <v>0</v>
          </cell>
          <cell r="F394">
            <v>0</v>
          </cell>
        </row>
        <row r="395">
          <cell r="A395" t="str">
            <v>3.23 낙하물 방지공</v>
          </cell>
          <cell r="C395">
            <v>5860</v>
          </cell>
          <cell r="D395" t="str">
            <v>M2</v>
          </cell>
          <cell r="E395">
            <v>0</v>
          </cell>
          <cell r="F395">
            <v>0</v>
          </cell>
        </row>
        <row r="396">
          <cell r="A396" t="str">
            <v>3.24 방호벽</v>
          </cell>
          <cell r="C396">
            <v>538</v>
          </cell>
          <cell r="D396" t="str">
            <v>M</v>
          </cell>
          <cell r="E396">
            <v>0</v>
          </cell>
          <cell r="F396">
            <v>0</v>
          </cell>
        </row>
        <row r="397">
          <cell r="A397" t="str">
            <v>3.25 중앙분리대</v>
          </cell>
          <cell r="C397">
            <v>510</v>
          </cell>
          <cell r="D397" t="str">
            <v>M</v>
          </cell>
          <cell r="E397">
            <v>0</v>
          </cell>
          <cell r="F397">
            <v>0</v>
          </cell>
        </row>
        <row r="398">
          <cell r="A398" t="str">
            <v>3.26 NOTCH  설치</v>
          </cell>
          <cell r="C398">
            <v>1020</v>
          </cell>
          <cell r="D398" t="str">
            <v>M</v>
          </cell>
          <cell r="E398">
            <v>0</v>
          </cell>
          <cell r="F398">
            <v>0</v>
          </cell>
        </row>
        <row r="399">
          <cell r="A399" t="str">
            <v>3.27 교량유지관리용표지판</v>
          </cell>
          <cell r="E399">
            <v>0</v>
          </cell>
          <cell r="F399">
            <v>0</v>
          </cell>
        </row>
        <row r="400">
          <cell r="A400" t="str">
            <v>a.강교용</v>
          </cell>
          <cell r="C400">
            <v>40</v>
          </cell>
          <cell r="D400" t="str">
            <v>EA</v>
          </cell>
          <cell r="E400">
            <v>0</v>
          </cell>
          <cell r="F400">
            <v>0</v>
          </cell>
        </row>
        <row r="401">
          <cell r="A401" t="str">
            <v>b.교각,교 대 용</v>
          </cell>
          <cell r="C401">
            <v>18</v>
          </cell>
          <cell r="D401" t="str">
            <v>EA</v>
          </cell>
          <cell r="E401">
            <v>0</v>
          </cell>
          <cell r="F401">
            <v>0</v>
          </cell>
        </row>
        <row r="402">
          <cell r="A402" t="str">
            <v>3.28 스페이서 설치</v>
          </cell>
          <cell r="E402">
            <v>0</v>
          </cell>
          <cell r="F402">
            <v>0</v>
          </cell>
        </row>
        <row r="403">
          <cell r="A403" t="str">
            <v>a.스페이서 설치</v>
          </cell>
          <cell r="C403">
            <v>3351</v>
          </cell>
          <cell r="D403" t="str">
            <v>M2</v>
          </cell>
          <cell r="E403">
            <v>0</v>
          </cell>
          <cell r="F403">
            <v>0</v>
          </cell>
        </row>
        <row r="404">
          <cell r="A404" t="str">
            <v>b.스페이서 설치</v>
          </cell>
          <cell r="C404">
            <v>6452</v>
          </cell>
          <cell r="D404" t="str">
            <v>M2</v>
          </cell>
          <cell r="E404">
            <v>0</v>
          </cell>
          <cell r="F404">
            <v>0</v>
          </cell>
        </row>
        <row r="405">
          <cell r="A405" t="str">
            <v>3.29 철근가공 및 조립</v>
          </cell>
          <cell r="E405">
            <v>0</v>
          </cell>
          <cell r="F405">
            <v>0</v>
          </cell>
        </row>
        <row r="406">
          <cell r="A406" t="str">
            <v>a.보       통</v>
          </cell>
          <cell r="C406">
            <v>69.248999999999995</v>
          </cell>
          <cell r="D406" t="str">
            <v>TON</v>
          </cell>
          <cell r="E406">
            <v>0</v>
          </cell>
          <cell r="F406">
            <v>0</v>
          </cell>
        </row>
        <row r="407">
          <cell r="A407" t="str">
            <v>b.복       잡</v>
          </cell>
          <cell r="C407">
            <v>470.63799999999998</v>
          </cell>
          <cell r="D407" t="str">
            <v>TON</v>
          </cell>
          <cell r="E407">
            <v>0</v>
          </cell>
          <cell r="F407">
            <v>0</v>
          </cell>
        </row>
        <row r="408">
          <cell r="A408" t="str">
            <v>c.매 우 복 잡</v>
          </cell>
          <cell r="C408">
            <v>646.73299999999995</v>
          </cell>
          <cell r="D408" t="str">
            <v>TON</v>
          </cell>
          <cell r="E408">
            <v>0</v>
          </cell>
          <cell r="F408">
            <v>0</v>
          </cell>
        </row>
        <row r="409">
          <cell r="A409" t="str">
            <v>3.30 교량유지관리점검시설</v>
          </cell>
          <cell r="C409">
            <v>4</v>
          </cell>
          <cell r="D409" t="str">
            <v>EA</v>
          </cell>
          <cell r="E409">
            <v>0</v>
          </cell>
          <cell r="F409">
            <v>0</v>
          </cell>
        </row>
        <row r="410">
          <cell r="A410" t="str">
            <v>3.31 배수시설공</v>
          </cell>
          <cell r="E410">
            <v>0</v>
          </cell>
          <cell r="F410">
            <v>0</v>
          </cell>
        </row>
        <row r="411">
          <cell r="A411" t="str">
            <v>a.교량배수물배기공</v>
          </cell>
          <cell r="C411">
            <v>505</v>
          </cell>
          <cell r="D411" t="str">
            <v>M</v>
          </cell>
          <cell r="E411">
            <v>0</v>
          </cell>
          <cell r="F411">
            <v>0</v>
          </cell>
        </row>
        <row r="412">
          <cell r="A412" t="str">
            <v>b.하층줄눈(성형)</v>
          </cell>
          <cell r="C412">
            <v>505</v>
          </cell>
          <cell r="D412" t="str">
            <v>M</v>
          </cell>
          <cell r="E412">
            <v>0</v>
          </cell>
          <cell r="F412">
            <v>0</v>
          </cell>
        </row>
        <row r="413">
          <cell r="A413" t="str">
            <v>c.상층줄눈(주입)</v>
          </cell>
          <cell r="C413">
            <v>505</v>
          </cell>
          <cell r="D413" t="str">
            <v>M</v>
          </cell>
          <cell r="E413">
            <v>0</v>
          </cell>
          <cell r="F413">
            <v>0</v>
          </cell>
        </row>
        <row r="414">
          <cell r="A414" t="str">
            <v>d.표면처리(방수)</v>
          </cell>
          <cell r="C414">
            <v>101</v>
          </cell>
          <cell r="D414" t="str">
            <v>M2</v>
          </cell>
          <cell r="E414">
            <v>0</v>
          </cell>
          <cell r="F414">
            <v>0</v>
          </cell>
        </row>
        <row r="415">
          <cell r="A415" t="str">
            <v>e.하천용 집수구(스턴레스)</v>
          </cell>
          <cell r="C415">
            <v>38</v>
          </cell>
          <cell r="D415" t="str">
            <v>EA</v>
          </cell>
          <cell r="E415">
            <v>0</v>
          </cell>
          <cell r="F415">
            <v>0</v>
          </cell>
        </row>
        <row r="416">
          <cell r="A416" t="str">
            <v>f.교량배수용강관(하천용)</v>
          </cell>
          <cell r="C416">
            <v>235</v>
          </cell>
          <cell r="D416" t="str">
            <v>M</v>
          </cell>
          <cell r="E416">
            <v>0</v>
          </cell>
          <cell r="F416">
            <v>0</v>
          </cell>
        </row>
        <row r="417">
          <cell r="A417" t="str">
            <v>g.이음부(스텐레스)</v>
          </cell>
          <cell r="C417">
            <v>46</v>
          </cell>
          <cell r="D417" t="str">
            <v>EA</v>
          </cell>
          <cell r="E417">
            <v>0</v>
          </cell>
          <cell r="F417">
            <v>0</v>
          </cell>
        </row>
        <row r="418">
          <cell r="A418" t="str">
            <v>h.곡관(스텐레스)</v>
          </cell>
          <cell r="C418">
            <v>8</v>
          </cell>
          <cell r="D418" t="str">
            <v>EA</v>
          </cell>
          <cell r="E418">
            <v>0</v>
          </cell>
          <cell r="F418">
            <v>0</v>
          </cell>
        </row>
        <row r="419">
          <cell r="A419" t="str">
            <v>3.32 DOWEL BAR 설치</v>
          </cell>
          <cell r="C419">
            <v>96</v>
          </cell>
          <cell r="D419" t="str">
            <v>EA</v>
          </cell>
          <cell r="E419">
            <v>0</v>
          </cell>
          <cell r="F419">
            <v>0</v>
          </cell>
        </row>
        <row r="420">
          <cell r="A420" t="str">
            <v>3.33 스치로폴</v>
          </cell>
          <cell r="E420">
            <v>0</v>
          </cell>
          <cell r="F420">
            <v>0</v>
          </cell>
        </row>
        <row r="421">
          <cell r="A421" t="str">
            <v>a.스치로폴</v>
          </cell>
          <cell r="C421">
            <v>557</v>
          </cell>
          <cell r="D421" t="str">
            <v>M2</v>
          </cell>
          <cell r="E421">
            <v>0</v>
          </cell>
          <cell r="F421">
            <v>0</v>
          </cell>
        </row>
        <row r="422">
          <cell r="A422" t="str">
            <v>3.34 교량받침</v>
          </cell>
          <cell r="E422">
            <v>0</v>
          </cell>
          <cell r="F422">
            <v>0</v>
          </cell>
        </row>
        <row r="423">
          <cell r="A423" t="str">
            <v>a.교좌장치(일방향)POT</v>
          </cell>
          <cell r="C423">
            <v>4</v>
          </cell>
          <cell r="D423" t="str">
            <v>EA</v>
          </cell>
          <cell r="E423">
            <v>0</v>
          </cell>
          <cell r="F423">
            <v>0</v>
          </cell>
        </row>
        <row r="424">
          <cell r="A424" t="str">
            <v>b.교좌장치(양방향)POT</v>
          </cell>
          <cell r="C424">
            <v>12</v>
          </cell>
          <cell r="D424" t="str">
            <v>EA</v>
          </cell>
          <cell r="E424">
            <v>0</v>
          </cell>
          <cell r="F424">
            <v>0</v>
          </cell>
        </row>
        <row r="425">
          <cell r="A425" t="str">
            <v>c.교좌장치(일방향)POT</v>
          </cell>
          <cell r="C425">
            <v>16</v>
          </cell>
          <cell r="D425" t="str">
            <v>EA</v>
          </cell>
          <cell r="E425">
            <v>0</v>
          </cell>
          <cell r="F425">
            <v>0</v>
          </cell>
        </row>
        <row r="426">
          <cell r="A426" t="str">
            <v>d.교좌장치(양방향)POT</v>
          </cell>
          <cell r="C426">
            <v>12</v>
          </cell>
          <cell r="D426" t="str">
            <v>EA</v>
          </cell>
          <cell r="E426">
            <v>0</v>
          </cell>
          <cell r="F426">
            <v>0</v>
          </cell>
        </row>
        <row r="427">
          <cell r="A427" t="str">
            <v>e.교좌장치(고정단)POT</v>
          </cell>
          <cell r="C427">
            <v>4</v>
          </cell>
          <cell r="D427" t="str">
            <v>EA</v>
          </cell>
          <cell r="E427">
            <v>0</v>
          </cell>
          <cell r="F427">
            <v>0</v>
          </cell>
        </row>
        <row r="428">
          <cell r="A428" t="str">
            <v>3.35 강   교</v>
          </cell>
          <cell r="E428">
            <v>0</v>
          </cell>
          <cell r="F428">
            <v>0</v>
          </cell>
        </row>
        <row r="429">
          <cell r="A429" t="str">
            <v>a.강교제작(산수1교)</v>
          </cell>
          <cell r="C429">
            <v>1953.0050000000001</v>
          </cell>
          <cell r="D429" t="str">
            <v>TON</v>
          </cell>
          <cell r="E429">
            <v>0</v>
          </cell>
          <cell r="F429">
            <v>0</v>
          </cell>
        </row>
        <row r="430">
          <cell r="A430" t="str">
            <v>b.강교운반(산수1교)</v>
          </cell>
          <cell r="C430">
            <v>1953.0050000000001</v>
          </cell>
          <cell r="D430" t="str">
            <v>TON</v>
          </cell>
          <cell r="E430">
            <v>0</v>
          </cell>
          <cell r="F430">
            <v>0</v>
          </cell>
        </row>
        <row r="431">
          <cell r="A431" t="str">
            <v>c.강교가설(산수1교)</v>
          </cell>
          <cell r="C431">
            <v>1953.0050000000001</v>
          </cell>
          <cell r="D431" t="str">
            <v>TON</v>
          </cell>
          <cell r="E431">
            <v>0</v>
          </cell>
          <cell r="F431">
            <v>0</v>
          </cell>
        </row>
        <row r="432">
          <cell r="A432" t="str">
            <v>3.36 강교 도장</v>
          </cell>
          <cell r="E432">
            <v>0</v>
          </cell>
          <cell r="F432">
            <v>0</v>
          </cell>
        </row>
        <row r="433">
          <cell r="A433" t="str">
            <v>a.내부도장</v>
          </cell>
          <cell r="C433">
            <v>16828</v>
          </cell>
          <cell r="D433" t="str">
            <v>M2</v>
          </cell>
          <cell r="E433">
            <v>0</v>
          </cell>
          <cell r="F433">
            <v>0</v>
          </cell>
        </row>
        <row r="434">
          <cell r="A434" t="str">
            <v>b.외부포장면도장</v>
          </cell>
          <cell r="C434">
            <v>3328</v>
          </cell>
          <cell r="D434" t="str">
            <v>M2</v>
          </cell>
          <cell r="E434">
            <v>0</v>
          </cell>
          <cell r="F434">
            <v>0</v>
          </cell>
        </row>
        <row r="435">
          <cell r="A435" t="str">
            <v>c.연결판도장</v>
          </cell>
          <cell r="C435">
            <v>4076</v>
          </cell>
          <cell r="D435" t="str">
            <v>M2</v>
          </cell>
          <cell r="E435">
            <v>0</v>
          </cell>
          <cell r="F435">
            <v>0</v>
          </cell>
        </row>
        <row r="436">
          <cell r="A436" t="str">
            <v>d.외부도장</v>
          </cell>
          <cell r="C436">
            <v>9793</v>
          </cell>
          <cell r="D436" t="str">
            <v>M2</v>
          </cell>
          <cell r="E436">
            <v>0</v>
          </cell>
          <cell r="F436">
            <v>0</v>
          </cell>
        </row>
        <row r="437">
          <cell r="A437" t="str">
            <v>e.외부도장</v>
          </cell>
          <cell r="C437">
            <v>8940</v>
          </cell>
          <cell r="D437" t="str">
            <v>M2</v>
          </cell>
          <cell r="E437">
            <v>0</v>
          </cell>
          <cell r="F437">
            <v>0</v>
          </cell>
        </row>
        <row r="438">
          <cell r="A438" t="str">
            <v>f.내부볼트및연결판도장</v>
          </cell>
          <cell r="C438">
            <v>881</v>
          </cell>
          <cell r="D438" t="str">
            <v>M2</v>
          </cell>
          <cell r="E438">
            <v>0</v>
          </cell>
          <cell r="F438">
            <v>0</v>
          </cell>
        </row>
        <row r="439">
          <cell r="A439" t="str">
            <v>g.외부볼트및연결판도장</v>
          </cell>
          <cell r="C439">
            <v>926</v>
          </cell>
          <cell r="D439" t="str">
            <v>M2</v>
          </cell>
          <cell r="E439">
            <v>0</v>
          </cell>
          <cell r="F439">
            <v>0</v>
          </cell>
        </row>
        <row r="440">
          <cell r="A440" t="str">
            <v>3.37 강교 비파괴 검사비</v>
          </cell>
          <cell r="E440">
            <v>0</v>
          </cell>
          <cell r="F440">
            <v>0</v>
          </cell>
        </row>
        <row r="441">
          <cell r="A441" t="str">
            <v>a.강교 비파괴 검사비</v>
          </cell>
          <cell r="C441">
            <v>2528</v>
          </cell>
          <cell r="D441" t="str">
            <v>매</v>
          </cell>
          <cell r="E441">
            <v>0</v>
          </cell>
          <cell r="F441">
            <v>0</v>
          </cell>
        </row>
        <row r="442">
          <cell r="A442" t="str">
            <v>b.강교 비파괴 검사비</v>
          </cell>
          <cell r="C442">
            <v>2243</v>
          </cell>
          <cell r="D442" t="str">
            <v>M</v>
          </cell>
          <cell r="E442">
            <v>0</v>
          </cell>
          <cell r="F442">
            <v>0</v>
          </cell>
        </row>
        <row r="443">
          <cell r="A443" t="str">
            <v>c.강교 비파괴 검사비</v>
          </cell>
          <cell r="C443">
            <v>430</v>
          </cell>
          <cell r="D443" t="str">
            <v>M</v>
          </cell>
          <cell r="E443">
            <v>0</v>
          </cell>
          <cell r="F443">
            <v>0</v>
          </cell>
        </row>
        <row r="444">
          <cell r="A444" t="str">
            <v>3.38 가시설공</v>
          </cell>
          <cell r="E444">
            <v>0</v>
          </cell>
          <cell r="F444">
            <v>0</v>
          </cell>
        </row>
        <row r="445">
          <cell r="A445" t="str">
            <v>a.토사천공(φ16" 3 WING BIT)</v>
          </cell>
          <cell r="C445">
            <v>4327</v>
          </cell>
          <cell r="D445" t="str">
            <v>M</v>
          </cell>
          <cell r="E445">
            <v>0</v>
          </cell>
          <cell r="F445">
            <v>0</v>
          </cell>
        </row>
        <row r="446">
          <cell r="A446" t="str">
            <v>b.연암천공(T-4)</v>
          </cell>
          <cell r="C446">
            <v>2641</v>
          </cell>
          <cell r="D446" t="str">
            <v>M</v>
          </cell>
          <cell r="E446">
            <v>0</v>
          </cell>
          <cell r="F446">
            <v>0</v>
          </cell>
        </row>
        <row r="447">
          <cell r="A447" t="str">
            <v>c.SHEET PILE 천공후 항타및항발</v>
          </cell>
          <cell r="C447">
            <v>6968</v>
          </cell>
          <cell r="D447" t="str">
            <v>M</v>
          </cell>
          <cell r="E447">
            <v>0</v>
          </cell>
          <cell r="F447">
            <v>0</v>
          </cell>
        </row>
        <row r="448">
          <cell r="A448" t="str">
            <v>d.버팀보 제작</v>
          </cell>
          <cell r="C448">
            <v>80</v>
          </cell>
          <cell r="D448" t="str">
            <v>본</v>
          </cell>
          <cell r="E448">
            <v>0</v>
          </cell>
          <cell r="F448">
            <v>0</v>
          </cell>
        </row>
        <row r="449">
          <cell r="A449" t="str">
            <v>e.버팀보 설치 (12∼14m)</v>
          </cell>
          <cell r="C449">
            <v>80</v>
          </cell>
          <cell r="D449" t="str">
            <v>EA</v>
          </cell>
          <cell r="E449">
            <v>0</v>
          </cell>
          <cell r="F449">
            <v>0</v>
          </cell>
        </row>
        <row r="450">
          <cell r="A450" t="str">
            <v>f.버팀보 철거 (12∼14m)</v>
          </cell>
          <cell r="C450">
            <v>80</v>
          </cell>
          <cell r="D450" t="str">
            <v>EA</v>
          </cell>
          <cell r="E450">
            <v>0</v>
          </cell>
          <cell r="F450">
            <v>0</v>
          </cell>
        </row>
        <row r="451">
          <cell r="A451" t="str">
            <v>g.CORNER STRUT 제작</v>
          </cell>
          <cell r="C451">
            <v>400</v>
          </cell>
          <cell r="D451" t="str">
            <v>EA</v>
          </cell>
          <cell r="E451">
            <v>0</v>
          </cell>
          <cell r="F451">
            <v>0</v>
          </cell>
        </row>
        <row r="452">
          <cell r="A452" t="str">
            <v>h.CORNER STRUT 설치 (3∼5m)</v>
          </cell>
          <cell r="C452">
            <v>320</v>
          </cell>
          <cell r="D452" t="str">
            <v>EA</v>
          </cell>
          <cell r="E452">
            <v>0</v>
          </cell>
          <cell r="F452">
            <v>0</v>
          </cell>
        </row>
        <row r="453">
          <cell r="A453" t="str">
            <v>i.CORNER STRUT 철거 (3∼5m)</v>
          </cell>
          <cell r="C453">
            <v>320</v>
          </cell>
          <cell r="D453" t="str">
            <v>EA</v>
          </cell>
          <cell r="E453">
            <v>0</v>
          </cell>
          <cell r="F453">
            <v>0</v>
          </cell>
        </row>
        <row r="454">
          <cell r="A454" t="str">
            <v>j.CORNER STRUT 설치 (6∼8m)</v>
          </cell>
          <cell r="C454">
            <v>32</v>
          </cell>
          <cell r="D454" t="str">
            <v>EA</v>
          </cell>
          <cell r="E454">
            <v>0</v>
          </cell>
          <cell r="F454">
            <v>0</v>
          </cell>
        </row>
        <row r="455">
          <cell r="A455" t="str">
            <v>k.CORNER STRUT 철거 (6∼8m)</v>
          </cell>
          <cell r="C455">
            <v>32</v>
          </cell>
          <cell r="D455" t="str">
            <v>EA</v>
          </cell>
          <cell r="E455">
            <v>0</v>
          </cell>
          <cell r="F455">
            <v>0</v>
          </cell>
        </row>
        <row r="456">
          <cell r="A456" t="str">
            <v>l.CORNER STRUT 설치 (9∼11m)</v>
          </cell>
          <cell r="C456">
            <v>48</v>
          </cell>
          <cell r="D456" t="str">
            <v>EA</v>
          </cell>
          <cell r="E456">
            <v>0</v>
          </cell>
          <cell r="F456">
            <v>0</v>
          </cell>
        </row>
        <row r="457">
          <cell r="A457" t="str">
            <v>m.CORNER STRUT 철거 (9∼11m)</v>
          </cell>
          <cell r="C457">
            <v>48</v>
          </cell>
          <cell r="D457" t="str">
            <v>EA</v>
          </cell>
          <cell r="E457">
            <v>0</v>
          </cell>
          <cell r="F457">
            <v>0</v>
          </cell>
        </row>
        <row r="458">
          <cell r="A458" t="str">
            <v>n.JACK 설치해체</v>
          </cell>
          <cell r="C458">
            <v>240</v>
          </cell>
          <cell r="D458" t="str">
            <v>EA</v>
          </cell>
          <cell r="E458">
            <v>0</v>
          </cell>
          <cell r="F458">
            <v>0</v>
          </cell>
        </row>
        <row r="459">
          <cell r="A459" t="str">
            <v>o.보걸이설치</v>
          </cell>
          <cell r="C459">
            <v>800</v>
          </cell>
          <cell r="D459" t="str">
            <v>EA</v>
          </cell>
          <cell r="E459">
            <v>0</v>
          </cell>
          <cell r="F459">
            <v>0</v>
          </cell>
        </row>
        <row r="460">
          <cell r="A460" t="str">
            <v>p.보걸이철거</v>
          </cell>
          <cell r="C460">
            <v>800</v>
          </cell>
          <cell r="D460" t="str">
            <v>EA</v>
          </cell>
          <cell r="E460">
            <v>0</v>
          </cell>
          <cell r="F460">
            <v>0</v>
          </cell>
        </row>
        <row r="461">
          <cell r="A461" t="str">
            <v>q.띠장설치</v>
          </cell>
          <cell r="C461">
            <v>1428</v>
          </cell>
          <cell r="D461" t="str">
            <v>M</v>
          </cell>
          <cell r="E461">
            <v>0</v>
          </cell>
          <cell r="F461">
            <v>0</v>
          </cell>
        </row>
        <row r="462">
          <cell r="A462" t="str">
            <v>r.띠장철거</v>
          </cell>
          <cell r="C462">
            <v>1428</v>
          </cell>
          <cell r="D462" t="str">
            <v>M</v>
          </cell>
          <cell r="E462">
            <v>0</v>
          </cell>
          <cell r="F462">
            <v>0</v>
          </cell>
        </row>
        <row r="463">
          <cell r="A463" t="str">
            <v>s.띠장연결</v>
          </cell>
          <cell r="C463">
            <v>20</v>
          </cell>
          <cell r="D463" t="str">
            <v>EA</v>
          </cell>
          <cell r="E463">
            <v>0</v>
          </cell>
          <cell r="F463">
            <v>0</v>
          </cell>
        </row>
        <row r="464">
          <cell r="A464" t="str">
            <v>t.BRACING BEAM 설치 (3∼5m)</v>
          </cell>
          <cell r="C464">
            <v>80</v>
          </cell>
          <cell r="D464" t="str">
            <v>EA</v>
          </cell>
          <cell r="E464">
            <v>0</v>
          </cell>
          <cell r="F464">
            <v>0</v>
          </cell>
        </row>
        <row r="465">
          <cell r="A465" t="str">
            <v>u.BRACING BEAM 철거 (3∼5m)</v>
          </cell>
          <cell r="C465">
            <v>80</v>
          </cell>
          <cell r="D465" t="str">
            <v>EA</v>
          </cell>
          <cell r="E465">
            <v>0</v>
          </cell>
          <cell r="F465">
            <v>0</v>
          </cell>
        </row>
        <row r="466">
          <cell r="A466" t="str">
            <v>v.BRACING BEAM 설치 (6∼8m)</v>
          </cell>
          <cell r="C466">
            <v>20</v>
          </cell>
          <cell r="D466" t="str">
            <v>EA</v>
          </cell>
          <cell r="E466">
            <v>0</v>
          </cell>
          <cell r="F466">
            <v>0</v>
          </cell>
        </row>
        <row r="467">
          <cell r="A467" t="str">
            <v>w.BRACING BEAM 철거 (6∼8m)</v>
          </cell>
          <cell r="C467">
            <v>20</v>
          </cell>
          <cell r="D467" t="str">
            <v>EA</v>
          </cell>
          <cell r="E467">
            <v>0</v>
          </cell>
          <cell r="F467">
            <v>0</v>
          </cell>
        </row>
        <row r="468">
          <cell r="A468" t="str">
            <v>x.피스브라켓 설치 및 철거</v>
          </cell>
          <cell r="C468">
            <v>240</v>
          </cell>
          <cell r="D468" t="str">
            <v>EA</v>
          </cell>
          <cell r="E468">
            <v>0</v>
          </cell>
          <cell r="F468">
            <v>0</v>
          </cell>
        </row>
        <row r="469">
          <cell r="A469" t="str">
            <v>y.H-PILE항타</v>
          </cell>
          <cell r="C469">
            <v>168</v>
          </cell>
          <cell r="D469" t="str">
            <v>M</v>
          </cell>
          <cell r="E469">
            <v>0</v>
          </cell>
          <cell r="F469">
            <v>0</v>
          </cell>
        </row>
        <row r="470">
          <cell r="A470" t="str">
            <v>z.H-PILE항발</v>
          </cell>
          <cell r="C470">
            <v>168</v>
          </cell>
          <cell r="D470" t="str">
            <v>M</v>
          </cell>
          <cell r="E470">
            <v>0</v>
          </cell>
          <cell r="F470">
            <v>0</v>
          </cell>
        </row>
        <row r="471">
          <cell r="A471" t="str">
            <v>aa.구조용H형강</v>
          </cell>
          <cell r="C471">
            <v>397.28199999999998</v>
          </cell>
          <cell r="D471" t="str">
            <v>TON</v>
          </cell>
          <cell r="E471">
            <v>0</v>
          </cell>
          <cell r="F471">
            <v>0</v>
          </cell>
        </row>
        <row r="472">
          <cell r="A472" t="str">
            <v>ab.구조용H형강</v>
          </cell>
          <cell r="C472">
            <v>54.082999999999998</v>
          </cell>
          <cell r="D472" t="str">
            <v>TON</v>
          </cell>
          <cell r="E472">
            <v>0</v>
          </cell>
          <cell r="F472">
            <v>0</v>
          </cell>
        </row>
        <row r="473">
          <cell r="A473" t="str">
            <v>ac.강널말뚝</v>
          </cell>
          <cell r="C473">
            <v>502.39299999999997</v>
          </cell>
          <cell r="D473" t="str">
            <v>TON</v>
          </cell>
          <cell r="E473">
            <v>0</v>
          </cell>
          <cell r="F473">
            <v>0</v>
          </cell>
        </row>
        <row r="474">
          <cell r="A474" t="str">
            <v>ad.강재 및 형강운반비</v>
          </cell>
          <cell r="C474">
            <v>953.75800000000004</v>
          </cell>
          <cell r="D474" t="str">
            <v>TON</v>
          </cell>
          <cell r="E474">
            <v>0</v>
          </cell>
          <cell r="F474">
            <v>0</v>
          </cell>
        </row>
        <row r="475">
          <cell r="A475" t="str">
            <v>3.39 가교가설(산수1교)</v>
          </cell>
          <cell r="C475">
            <v>1</v>
          </cell>
          <cell r="D475" t="str">
            <v>식</v>
          </cell>
          <cell r="E475">
            <v>0</v>
          </cell>
          <cell r="F475">
            <v>0</v>
          </cell>
        </row>
        <row r="476">
          <cell r="A476" t="str">
            <v>3.40 점검등설비공사(산수1교)</v>
          </cell>
          <cell r="C476">
            <v>1</v>
          </cell>
          <cell r="D476" t="str">
            <v>식</v>
          </cell>
          <cell r="E476">
            <v>0</v>
          </cell>
          <cell r="F476">
            <v>0</v>
          </cell>
        </row>
        <row r="477">
          <cell r="A477" t="str">
            <v>3.41 한전인입비(산수1교)</v>
          </cell>
          <cell r="C477">
            <v>1</v>
          </cell>
          <cell r="D477" t="str">
            <v>P.S</v>
          </cell>
          <cell r="E477">
            <v>0</v>
          </cell>
          <cell r="F477">
            <v>0</v>
          </cell>
        </row>
        <row r="478">
          <cell r="A478" t="str">
            <v>C.산수2교(S.T.BOX교)</v>
          </cell>
          <cell r="E478">
            <v>0</v>
          </cell>
          <cell r="F478">
            <v>0</v>
          </cell>
        </row>
        <row r="479">
          <cell r="A479" t="str">
            <v>3.01 터 파 기</v>
          </cell>
          <cell r="E479">
            <v>0</v>
          </cell>
          <cell r="F479">
            <v>0</v>
          </cell>
        </row>
        <row r="480">
          <cell r="A480" t="str">
            <v>a.육상토사</v>
          </cell>
          <cell r="C480">
            <v>310</v>
          </cell>
          <cell r="D480" t="str">
            <v>M3</v>
          </cell>
          <cell r="E480">
            <v>0</v>
          </cell>
          <cell r="F480">
            <v>0</v>
          </cell>
        </row>
        <row r="481">
          <cell r="A481" t="str">
            <v>b.육상풍화암</v>
          </cell>
          <cell r="E481">
            <v>0</v>
          </cell>
          <cell r="F481">
            <v>0</v>
          </cell>
        </row>
        <row r="482">
          <cell r="A482" t="str">
            <v>-1.육상풍화암</v>
          </cell>
          <cell r="C482">
            <v>1560</v>
          </cell>
          <cell r="D482" t="str">
            <v>M3</v>
          </cell>
          <cell r="E482">
            <v>0</v>
          </cell>
          <cell r="F482">
            <v>0</v>
          </cell>
        </row>
        <row r="483">
          <cell r="A483" t="str">
            <v>-2.육상풍화암</v>
          </cell>
          <cell r="C483">
            <v>20</v>
          </cell>
          <cell r="D483" t="str">
            <v>M3</v>
          </cell>
          <cell r="E483">
            <v>0</v>
          </cell>
          <cell r="F483">
            <v>0</v>
          </cell>
        </row>
        <row r="484">
          <cell r="A484" t="str">
            <v>c.용수토사</v>
          </cell>
          <cell r="E484">
            <v>0</v>
          </cell>
          <cell r="F484">
            <v>0</v>
          </cell>
        </row>
        <row r="485">
          <cell r="A485" t="str">
            <v>-1.용수토사</v>
          </cell>
          <cell r="C485">
            <v>2160</v>
          </cell>
          <cell r="D485" t="str">
            <v>M3</v>
          </cell>
          <cell r="E485">
            <v>0</v>
          </cell>
          <cell r="F485">
            <v>0</v>
          </cell>
        </row>
        <row r="486">
          <cell r="A486" t="str">
            <v>-2.용수토사</v>
          </cell>
          <cell r="C486">
            <v>420</v>
          </cell>
          <cell r="D486" t="str">
            <v>M3</v>
          </cell>
          <cell r="E486">
            <v>0</v>
          </cell>
          <cell r="F486">
            <v>0</v>
          </cell>
        </row>
        <row r="487">
          <cell r="A487" t="str">
            <v>d.용수풍화암</v>
          </cell>
          <cell r="C487">
            <v>310</v>
          </cell>
          <cell r="D487" t="str">
            <v>M3</v>
          </cell>
          <cell r="E487">
            <v>0</v>
          </cell>
          <cell r="F487">
            <v>0</v>
          </cell>
        </row>
        <row r="488">
          <cell r="A488" t="str">
            <v>e.용수발파암</v>
          </cell>
          <cell r="C488">
            <v>490</v>
          </cell>
          <cell r="D488" t="str">
            <v>M3</v>
          </cell>
          <cell r="E488">
            <v>0</v>
          </cell>
          <cell r="F488">
            <v>0</v>
          </cell>
        </row>
        <row r="489">
          <cell r="A489" t="str">
            <v>3.02 되메우기(기계70%,인력30%)</v>
          </cell>
          <cell r="C489">
            <v>1370</v>
          </cell>
          <cell r="D489" t="str">
            <v>M3</v>
          </cell>
          <cell r="E489">
            <v>0</v>
          </cell>
          <cell r="F489">
            <v>0</v>
          </cell>
        </row>
        <row r="490">
          <cell r="A490" t="str">
            <v>3.03 뒷채움 및 다짐</v>
          </cell>
          <cell r="C490">
            <v>611</v>
          </cell>
          <cell r="D490" t="str">
            <v>M3</v>
          </cell>
          <cell r="E490">
            <v>0</v>
          </cell>
          <cell r="F490">
            <v>0</v>
          </cell>
        </row>
        <row r="491">
          <cell r="A491" t="str">
            <v>3.04 면정리및청소</v>
          </cell>
          <cell r="C491">
            <v>525</v>
          </cell>
          <cell r="D491" t="str">
            <v>M2</v>
          </cell>
          <cell r="E491">
            <v>0</v>
          </cell>
          <cell r="F491">
            <v>0</v>
          </cell>
        </row>
        <row r="492">
          <cell r="A492" t="str">
            <v>3.05 앞 성 토</v>
          </cell>
          <cell r="C492">
            <v>50</v>
          </cell>
          <cell r="D492" t="str">
            <v>M3</v>
          </cell>
          <cell r="E492">
            <v>0</v>
          </cell>
          <cell r="F492">
            <v>0</v>
          </cell>
        </row>
        <row r="493">
          <cell r="A493" t="str">
            <v>3.06 세굴방지용사석채움</v>
          </cell>
          <cell r="C493">
            <v>1812</v>
          </cell>
          <cell r="D493" t="str">
            <v>M3</v>
          </cell>
          <cell r="E493">
            <v>0</v>
          </cell>
          <cell r="F493">
            <v>0</v>
          </cell>
        </row>
        <row r="494">
          <cell r="A494" t="str">
            <v>3.07 물 푸 기</v>
          </cell>
          <cell r="C494">
            <v>450</v>
          </cell>
          <cell r="D494" t="str">
            <v>Hr</v>
          </cell>
          <cell r="E494">
            <v>0</v>
          </cell>
          <cell r="F494">
            <v>0</v>
          </cell>
        </row>
        <row r="495">
          <cell r="A495" t="str">
            <v>3.08 콘크리트 타설</v>
          </cell>
          <cell r="E495">
            <v>0</v>
          </cell>
          <cell r="F495">
            <v>0</v>
          </cell>
        </row>
        <row r="496">
          <cell r="A496" t="str">
            <v>a.철       근</v>
          </cell>
          <cell r="C496">
            <v>175</v>
          </cell>
          <cell r="D496" t="str">
            <v>M3</v>
          </cell>
          <cell r="E496">
            <v>0</v>
          </cell>
          <cell r="F496">
            <v>0</v>
          </cell>
        </row>
        <row r="497">
          <cell r="A497" t="str">
            <v>b.무       근</v>
          </cell>
          <cell r="C497">
            <v>80</v>
          </cell>
          <cell r="D497" t="str">
            <v>M3</v>
          </cell>
          <cell r="E497">
            <v>0</v>
          </cell>
          <cell r="F497">
            <v>0</v>
          </cell>
        </row>
        <row r="498">
          <cell r="A498" t="str">
            <v>c.무       근</v>
          </cell>
          <cell r="C498">
            <v>53</v>
          </cell>
          <cell r="D498" t="str">
            <v>M3</v>
          </cell>
          <cell r="E498">
            <v>0</v>
          </cell>
          <cell r="F498">
            <v>0</v>
          </cell>
        </row>
        <row r="499">
          <cell r="A499" t="str">
            <v>d.펌프카 타설</v>
          </cell>
          <cell r="C499">
            <v>2838</v>
          </cell>
          <cell r="D499" t="str">
            <v>M3</v>
          </cell>
          <cell r="E499">
            <v>0</v>
          </cell>
          <cell r="F499">
            <v>0</v>
          </cell>
        </row>
        <row r="500">
          <cell r="A500" t="str">
            <v>e.펌프카 타설</v>
          </cell>
          <cell r="C500">
            <v>84</v>
          </cell>
          <cell r="D500" t="str">
            <v>M3</v>
          </cell>
          <cell r="E500">
            <v>0</v>
          </cell>
          <cell r="F500">
            <v>0</v>
          </cell>
        </row>
        <row r="501">
          <cell r="A501" t="str">
            <v>3.09 무수축 콘크리트</v>
          </cell>
          <cell r="C501">
            <v>10.125999999999999</v>
          </cell>
          <cell r="D501" t="str">
            <v>M3</v>
          </cell>
          <cell r="E501">
            <v>0</v>
          </cell>
          <cell r="F501">
            <v>0</v>
          </cell>
        </row>
        <row r="502">
          <cell r="A502" t="str">
            <v>3.10 무수축 몰탈</v>
          </cell>
          <cell r="C502">
            <v>1.3720000000000001</v>
          </cell>
          <cell r="D502" t="str">
            <v>M3</v>
          </cell>
          <cell r="E502">
            <v>0</v>
          </cell>
          <cell r="F502">
            <v>0</v>
          </cell>
        </row>
        <row r="503">
          <cell r="A503" t="str">
            <v>3.11 거푸집공</v>
          </cell>
          <cell r="E503">
            <v>0</v>
          </cell>
          <cell r="F503">
            <v>0</v>
          </cell>
        </row>
        <row r="504">
          <cell r="A504" t="str">
            <v>a.합판거푸집</v>
          </cell>
          <cell r="E504">
            <v>0</v>
          </cell>
          <cell r="F504">
            <v>0</v>
          </cell>
        </row>
        <row r="505">
          <cell r="A505" t="str">
            <v>-1.거푸집</v>
          </cell>
          <cell r="C505">
            <v>3338</v>
          </cell>
          <cell r="D505" t="str">
            <v>M2</v>
          </cell>
          <cell r="E505">
            <v>0</v>
          </cell>
          <cell r="F505">
            <v>0</v>
          </cell>
        </row>
        <row r="506">
          <cell r="A506" t="str">
            <v>-2.거푸집</v>
          </cell>
          <cell r="C506">
            <v>81</v>
          </cell>
          <cell r="D506" t="str">
            <v>M2</v>
          </cell>
          <cell r="E506">
            <v>0</v>
          </cell>
          <cell r="F506">
            <v>0</v>
          </cell>
        </row>
        <row r="507">
          <cell r="A507" t="str">
            <v>-3.거푸집</v>
          </cell>
          <cell r="C507">
            <v>39</v>
          </cell>
          <cell r="D507" t="str">
            <v>M2</v>
          </cell>
          <cell r="E507">
            <v>0</v>
          </cell>
          <cell r="F507">
            <v>0</v>
          </cell>
        </row>
        <row r="508">
          <cell r="A508" t="str">
            <v>-4.거푸집</v>
          </cell>
          <cell r="C508">
            <v>266</v>
          </cell>
          <cell r="D508" t="str">
            <v>M2</v>
          </cell>
          <cell r="E508">
            <v>0</v>
          </cell>
          <cell r="F508">
            <v>0</v>
          </cell>
        </row>
        <row r="509">
          <cell r="A509" t="str">
            <v>-5.거푸집</v>
          </cell>
          <cell r="C509">
            <v>15</v>
          </cell>
          <cell r="D509" t="str">
            <v>M2</v>
          </cell>
          <cell r="E509">
            <v>0</v>
          </cell>
          <cell r="F509">
            <v>0</v>
          </cell>
        </row>
        <row r="510">
          <cell r="A510" t="str">
            <v>-6.거푸집</v>
          </cell>
          <cell r="C510">
            <v>433</v>
          </cell>
          <cell r="D510" t="str">
            <v>M2</v>
          </cell>
          <cell r="E510">
            <v>0</v>
          </cell>
          <cell r="F510">
            <v>0</v>
          </cell>
        </row>
        <row r="511">
          <cell r="A511" t="str">
            <v>-7.거푸집</v>
          </cell>
          <cell r="C511">
            <v>68</v>
          </cell>
          <cell r="D511" t="str">
            <v>M2</v>
          </cell>
          <cell r="E511">
            <v>0</v>
          </cell>
          <cell r="F511">
            <v>0</v>
          </cell>
        </row>
        <row r="512">
          <cell r="A512" t="str">
            <v>b.PE무늬거푸집</v>
          </cell>
          <cell r="E512">
            <v>0</v>
          </cell>
          <cell r="F512">
            <v>0</v>
          </cell>
        </row>
        <row r="513">
          <cell r="A513" t="str">
            <v>-1.P.E무늬거푸집</v>
          </cell>
          <cell r="C513">
            <v>202</v>
          </cell>
          <cell r="D513" t="str">
            <v>㎡</v>
          </cell>
          <cell r="E513">
            <v>0</v>
          </cell>
          <cell r="F513">
            <v>0</v>
          </cell>
        </row>
        <row r="514">
          <cell r="A514" t="str">
            <v>-2.P.E무늬거푸집</v>
          </cell>
          <cell r="C514">
            <v>4</v>
          </cell>
          <cell r="D514" t="str">
            <v>㎡</v>
          </cell>
          <cell r="E514">
            <v>0</v>
          </cell>
          <cell r="F514">
            <v>0</v>
          </cell>
        </row>
        <row r="515">
          <cell r="A515" t="str">
            <v>c.목재 원형거푸집</v>
          </cell>
          <cell r="E515">
            <v>0</v>
          </cell>
          <cell r="F515">
            <v>0</v>
          </cell>
        </row>
        <row r="516">
          <cell r="A516" t="str">
            <v>-1.원형거푸집</v>
          </cell>
          <cell r="C516">
            <v>264</v>
          </cell>
          <cell r="D516" t="str">
            <v>M2</v>
          </cell>
          <cell r="E516">
            <v>0</v>
          </cell>
          <cell r="F516">
            <v>0</v>
          </cell>
        </row>
        <row r="517">
          <cell r="A517" t="str">
            <v>-2.원형거푸집</v>
          </cell>
          <cell r="C517">
            <v>113</v>
          </cell>
          <cell r="D517" t="str">
            <v>M2</v>
          </cell>
          <cell r="E517">
            <v>0</v>
          </cell>
          <cell r="F517">
            <v>0</v>
          </cell>
        </row>
        <row r="518">
          <cell r="A518" t="str">
            <v>-3.원형거푸집</v>
          </cell>
          <cell r="C518">
            <v>101</v>
          </cell>
          <cell r="D518" t="str">
            <v>M2</v>
          </cell>
          <cell r="E518">
            <v>0</v>
          </cell>
          <cell r="F518">
            <v>0</v>
          </cell>
        </row>
        <row r="519">
          <cell r="A519" t="str">
            <v>-4.원형거푸집</v>
          </cell>
          <cell r="C519">
            <v>9</v>
          </cell>
          <cell r="D519" t="str">
            <v>M2</v>
          </cell>
          <cell r="E519">
            <v>0</v>
          </cell>
          <cell r="F519">
            <v>0</v>
          </cell>
        </row>
        <row r="520">
          <cell r="A520" t="str">
            <v>3.12 동바리</v>
          </cell>
          <cell r="E520">
            <v>0</v>
          </cell>
          <cell r="F520">
            <v>0</v>
          </cell>
        </row>
        <row r="521">
          <cell r="A521" t="str">
            <v>a.동바리</v>
          </cell>
          <cell r="C521">
            <v>1350</v>
          </cell>
          <cell r="D521" t="str">
            <v>공M3</v>
          </cell>
          <cell r="E521">
            <v>0</v>
          </cell>
          <cell r="F521">
            <v>0</v>
          </cell>
        </row>
        <row r="522">
          <cell r="A522" t="str">
            <v>b.동바리</v>
          </cell>
          <cell r="C522">
            <v>360</v>
          </cell>
          <cell r="D522" t="str">
            <v>공M3</v>
          </cell>
          <cell r="E522">
            <v>0</v>
          </cell>
          <cell r="F522">
            <v>0</v>
          </cell>
        </row>
        <row r="523">
          <cell r="A523" t="str">
            <v>c.동바리</v>
          </cell>
          <cell r="C523">
            <v>981</v>
          </cell>
          <cell r="D523" t="str">
            <v>공M3</v>
          </cell>
          <cell r="E523">
            <v>0</v>
          </cell>
          <cell r="F523">
            <v>0</v>
          </cell>
        </row>
        <row r="524">
          <cell r="A524" t="str">
            <v>d.동바리 수평연결재</v>
          </cell>
          <cell r="C524">
            <v>390</v>
          </cell>
          <cell r="D524" t="str">
            <v>M2</v>
          </cell>
          <cell r="E524">
            <v>0</v>
          </cell>
          <cell r="F524">
            <v>0</v>
          </cell>
        </row>
        <row r="525">
          <cell r="A525" t="str">
            <v>3.13 비계</v>
          </cell>
          <cell r="C525">
            <v>2450</v>
          </cell>
          <cell r="D525" t="str">
            <v>M2</v>
          </cell>
          <cell r="E525">
            <v>0</v>
          </cell>
          <cell r="F525">
            <v>0</v>
          </cell>
        </row>
        <row r="526">
          <cell r="A526" t="str">
            <v>3.14 모따기</v>
          </cell>
          <cell r="C526">
            <v>756</v>
          </cell>
          <cell r="D526" t="str">
            <v>M</v>
          </cell>
          <cell r="E526">
            <v>0</v>
          </cell>
          <cell r="F526">
            <v>0</v>
          </cell>
        </row>
        <row r="527">
          <cell r="A527" t="str">
            <v>3.15 신축이음장치</v>
          </cell>
          <cell r="E527">
            <v>0</v>
          </cell>
          <cell r="F527">
            <v>0</v>
          </cell>
        </row>
        <row r="528">
          <cell r="A528" t="str">
            <v>a.신축이음장치</v>
          </cell>
          <cell r="C528">
            <v>19</v>
          </cell>
          <cell r="D528" t="str">
            <v>M</v>
          </cell>
          <cell r="E528">
            <v>0</v>
          </cell>
          <cell r="F528">
            <v>0</v>
          </cell>
        </row>
        <row r="529">
          <cell r="A529" t="str">
            <v>b.신축이음장치</v>
          </cell>
          <cell r="C529">
            <v>19</v>
          </cell>
          <cell r="D529" t="str">
            <v>M</v>
          </cell>
          <cell r="E529">
            <v>0</v>
          </cell>
          <cell r="F529">
            <v>0</v>
          </cell>
        </row>
        <row r="530">
          <cell r="A530" t="str">
            <v>3.16 교명주(화강석)</v>
          </cell>
          <cell r="C530">
            <v>4</v>
          </cell>
          <cell r="D530" t="str">
            <v>EA</v>
          </cell>
          <cell r="E530">
            <v>0</v>
          </cell>
          <cell r="F530">
            <v>0</v>
          </cell>
        </row>
        <row r="531">
          <cell r="A531" t="str">
            <v>3.17 교명판및설명판</v>
          </cell>
          <cell r="E531">
            <v>0</v>
          </cell>
          <cell r="F531">
            <v>0</v>
          </cell>
        </row>
        <row r="532">
          <cell r="A532" t="str">
            <v>a.교명판</v>
          </cell>
          <cell r="C532">
            <v>2</v>
          </cell>
          <cell r="D532" t="str">
            <v>EA</v>
          </cell>
          <cell r="E532">
            <v>0</v>
          </cell>
          <cell r="F532">
            <v>0</v>
          </cell>
        </row>
        <row r="533">
          <cell r="A533" t="str">
            <v>b.설명판</v>
          </cell>
          <cell r="C533">
            <v>2</v>
          </cell>
          <cell r="D533" t="str">
            <v>EA</v>
          </cell>
          <cell r="E533">
            <v>0</v>
          </cell>
          <cell r="F533">
            <v>0</v>
          </cell>
        </row>
        <row r="534">
          <cell r="A534" t="str">
            <v>3.18 표면처리</v>
          </cell>
        </row>
        <row r="535">
          <cell r="A535" t="str">
            <v>a.슬라브 양생</v>
          </cell>
        </row>
        <row r="536">
          <cell r="A536" t="str">
            <v>b.데크휘니샤 면고르기</v>
          </cell>
        </row>
        <row r="537">
          <cell r="A537" t="str">
            <v>3.19 교면방수</v>
          </cell>
        </row>
        <row r="538">
          <cell r="A538" t="str">
            <v>3.20 배면방수</v>
          </cell>
        </row>
        <row r="539">
          <cell r="A539" t="str">
            <v>3.21 전선관부설</v>
          </cell>
        </row>
        <row r="540">
          <cell r="A540" t="str">
            <v>3.22 T.B.M 설치</v>
          </cell>
        </row>
        <row r="541">
          <cell r="A541" t="str">
            <v>3.23 낙하물 방지공</v>
          </cell>
        </row>
        <row r="542">
          <cell r="A542" t="str">
            <v>3.24 방호벽</v>
          </cell>
        </row>
        <row r="543">
          <cell r="A543" t="str">
            <v>3.25 중앙분리대</v>
          </cell>
        </row>
        <row r="544">
          <cell r="A544" t="str">
            <v>3.26 NOTCH  설치</v>
          </cell>
        </row>
        <row r="545">
          <cell r="A545" t="str">
            <v>3.27 교량유지관리용표지판</v>
          </cell>
        </row>
        <row r="546">
          <cell r="A546" t="str">
            <v>a.강교용</v>
          </cell>
        </row>
        <row r="547">
          <cell r="A547" t="str">
            <v>b.교각,교 대 용</v>
          </cell>
        </row>
        <row r="548">
          <cell r="A548" t="str">
            <v>3.28 스페이서 설치</v>
          </cell>
        </row>
        <row r="549">
          <cell r="A549" t="str">
            <v>a.스페이서 설치</v>
          </cell>
        </row>
        <row r="550">
          <cell r="A550" t="str">
            <v>b.스페이서 설치</v>
          </cell>
        </row>
        <row r="551">
          <cell r="A551" t="str">
            <v>3.29 철근가공 및 조립</v>
          </cell>
        </row>
        <row r="552">
          <cell r="A552" t="str">
            <v>a.보       통</v>
          </cell>
        </row>
        <row r="553">
          <cell r="A553" t="str">
            <v>b.복       잡</v>
          </cell>
        </row>
        <row r="554">
          <cell r="A554" t="str">
            <v>c.매 우 복 잡</v>
          </cell>
        </row>
        <row r="555">
          <cell r="A555" t="str">
            <v>3.30 교량유지관리점검시설</v>
          </cell>
        </row>
        <row r="556">
          <cell r="A556" t="str">
            <v>a.교대부</v>
          </cell>
        </row>
        <row r="557">
          <cell r="A557" t="str">
            <v>b.교각부(P1)</v>
          </cell>
        </row>
        <row r="558">
          <cell r="A558" t="str">
            <v>c.교각부(P2)</v>
          </cell>
        </row>
        <row r="559">
          <cell r="A559" t="str">
            <v>3.31 배수시설공</v>
          </cell>
        </row>
        <row r="560">
          <cell r="A560" t="str">
            <v>a.교량배수물배기공</v>
          </cell>
        </row>
        <row r="561">
          <cell r="A561" t="str">
            <v>b.하층줄눈(성형)</v>
          </cell>
        </row>
        <row r="562">
          <cell r="A562" t="str">
            <v>c.상층줄눈(주입)</v>
          </cell>
        </row>
        <row r="563">
          <cell r="A563" t="str">
            <v>d.표면처리(방수)</v>
          </cell>
        </row>
        <row r="564">
          <cell r="A564" t="str">
            <v>e.하천용 집수구(스턴레스)</v>
          </cell>
        </row>
        <row r="565">
          <cell r="A565" t="str">
            <v>f.교량배수용강관(하천용)</v>
          </cell>
        </row>
        <row r="566">
          <cell r="A566" t="str">
            <v>g.이음부(스텐레스)</v>
          </cell>
        </row>
        <row r="567">
          <cell r="A567" t="str">
            <v>h.곡관(스텐레스)</v>
          </cell>
        </row>
        <row r="568">
          <cell r="A568" t="str">
            <v>3.32 옹벽배수시설</v>
          </cell>
        </row>
        <row r="569">
          <cell r="A569" t="str">
            <v>a.DRAIN BOARD</v>
          </cell>
        </row>
        <row r="570">
          <cell r="A570" t="str">
            <v>b.PVC PIPE</v>
          </cell>
        </row>
        <row r="571">
          <cell r="A571" t="str">
            <v>c.부직포</v>
          </cell>
        </row>
        <row r="572">
          <cell r="A572" t="str">
            <v>3.33 DOWEL BAR 설치</v>
          </cell>
        </row>
        <row r="573">
          <cell r="A573" t="str">
            <v>3.34 스치로폴</v>
          </cell>
        </row>
        <row r="574">
          <cell r="A574" t="str">
            <v>3.35 교량받침</v>
          </cell>
        </row>
        <row r="575">
          <cell r="A575" t="str">
            <v>a.교좌장치(일방향)POT</v>
          </cell>
        </row>
        <row r="576">
          <cell r="A576" t="str">
            <v>b.교좌장치(양방향)POT</v>
          </cell>
        </row>
        <row r="577">
          <cell r="A577" t="str">
            <v>c.교좌장치(일방향)POT</v>
          </cell>
        </row>
        <row r="578">
          <cell r="A578" t="str">
            <v>d.교좌장치(양방향)POT</v>
          </cell>
        </row>
        <row r="579">
          <cell r="A579" t="str">
            <v>e.교좌장치(고정단)POT</v>
          </cell>
        </row>
        <row r="580">
          <cell r="A580" t="str">
            <v>f.교좌장치(일방향)POT</v>
          </cell>
        </row>
        <row r="581">
          <cell r="A581" t="str">
            <v>g.교좌장치(양방향)POT</v>
          </cell>
        </row>
        <row r="582">
          <cell r="A582" t="str">
            <v>h.교좌장치(고정단)POT</v>
          </cell>
        </row>
        <row r="583">
          <cell r="A583" t="str">
            <v>3.36 강   교</v>
          </cell>
        </row>
        <row r="584">
          <cell r="A584" t="str">
            <v>a.강교제작(산수2교)</v>
          </cell>
        </row>
        <row r="585">
          <cell r="A585" t="str">
            <v>b.강교운반(산수2교)</v>
          </cell>
        </row>
        <row r="586">
          <cell r="A586" t="str">
            <v>c.강교가설(산수2교)</v>
          </cell>
        </row>
        <row r="587">
          <cell r="A587" t="str">
            <v>3.37 강교 도장</v>
          </cell>
        </row>
        <row r="588">
          <cell r="A588" t="str">
            <v>a.내부도장</v>
          </cell>
        </row>
        <row r="589">
          <cell r="A589" t="str">
            <v>b.외부포장면도장</v>
          </cell>
        </row>
        <row r="590">
          <cell r="A590" t="str">
            <v>c.연결판도장</v>
          </cell>
        </row>
        <row r="591">
          <cell r="A591" t="str">
            <v>d.외부도장</v>
          </cell>
        </row>
        <row r="592">
          <cell r="A592" t="str">
            <v>e.외부도장</v>
          </cell>
        </row>
        <row r="593">
          <cell r="A593" t="str">
            <v>f.내부볼트및연결판도장</v>
          </cell>
        </row>
        <row r="594">
          <cell r="A594" t="str">
            <v>g.외부볼트및연결판도장</v>
          </cell>
        </row>
        <row r="595">
          <cell r="A595" t="str">
            <v>3.38 강교 비파괴 검사비</v>
          </cell>
        </row>
        <row r="596">
          <cell r="A596" t="str">
            <v>a.강교 비파괴 검사비</v>
          </cell>
        </row>
        <row r="597">
          <cell r="A597" t="str">
            <v>b.강교 비파괴 검사비</v>
          </cell>
        </row>
        <row r="598">
          <cell r="A598" t="str">
            <v>c.강교 비파괴 검사비</v>
          </cell>
        </row>
        <row r="599">
          <cell r="A599" t="str">
            <v>3.39 보강토옹벽공</v>
          </cell>
        </row>
        <row r="600">
          <cell r="A600" t="str">
            <v>a.잔토처리</v>
          </cell>
        </row>
        <row r="601">
          <cell r="A601" t="str">
            <v>b.노  체</v>
          </cell>
        </row>
        <row r="602">
          <cell r="A602" t="str">
            <v>c.속채움골재</v>
          </cell>
        </row>
        <row r="603">
          <cell r="A603" t="str">
            <v>d.기초잡석깔기</v>
          </cell>
        </row>
        <row r="604">
          <cell r="A604" t="str">
            <v>e.블럭식 보강토 옹벽쌓기</v>
          </cell>
        </row>
        <row r="605">
          <cell r="A605" t="str">
            <v>f.블럭식 보강토 옹벽쌓기</v>
          </cell>
        </row>
        <row r="606">
          <cell r="A606" t="str">
            <v>g.지오그리드 설치</v>
          </cell>
        </row>
        <row r="607">
          <cell r="A607" t="str">
            <v>3.40 가시설공</v>
          </cell>
        </row>
        <row r="608">
          <cell r="A608" t="str">
            <v>a.토사천공(φ16" 3 WING BIT)</v>
          </cell>
        </row>
        <row r="609">
          <cell r="A609" t="str">
            <v>b.풍화암천공(φ16" 3 WING BIT)</v>
          </cell>
        </row>
        <row r="610">
          <cell r="A610" t="str">
            <v>c.연암천공(T-4)</v>
          </cell>
        </row>
        <row r="611">
          <cell r="A611" t="str">
            <v>d.SHEET PILE 천공후 항타및항발</v>
          </cell>
        </row>
        <row r="612">
          <cell r="A612" t="str">
            <v>e.버팀보 제작</v>
          </cell>
        </row>
        <row r="613">
          <cell r="A613" t="str">
            <v>f.버팀보 설치 (9∼11m)</v>
          </cell>
        </row>
        <row r="614">
          <cell r="A614" t="str">
            <v>g.버팀보 철거 (9∼11m)</v>
          </cell>
        </row>
        <row r="615">
          <cell r="A615" t="str">
            <v>h.CORNER STRUT 제작</v>
          </cell>
        </row>
        <row r="616">
          <cell r="A616" t="str">
            <v>i.CORNER STRUT 설치 (3∼5m)</v>
          </cell>
        </row>
        <row r="617">
          <cell r="A617" t="str">
            <v>j.CORNER STRUT 철거 (3∼5m)</v>
          </cell>
        </row>
        <row r="618">
          <cell r="A618" t="str">
            <v>k.CORNER STRUT 설치 (6∼8m)</v>
          </cell>
        </row>
        <row r="619">
          <cell r="A619" t="str">
            <v>l.CORNER STRUT 철거 (6∼8m)</v>
          </cell>
        </row>
        <row r="620">
          <cell r="A620" t="str">
            <v>m.JACK 설치해체</v>
          </cell>
        </row>
        <row r="621">
          <cell r="A621" t="str">
            <v>n.보걸이설치</v>
          </cell>
        </row>
        <row r="622">
          <cell r="A622" t="str">
            <v>o.보걸이철거</v>
          </cell>
        </row>
        <row r="623">
          <cell r="A623" t="str">
            <v>p.띠장설치</v>
          </cell>
        </row>
        <row r="624">
          <cell r="A624" t="str">
            <v>q.띠장철거</v>
          </cell>
        </row>
        <row r="625">
          <cell r="A625" t="str">
            <v>r.띠장연결</v>
          </cell>
        </row>
        <row r="626">
          <cell r="A626" t="str">
            <v>s.피스브라켓 설치 및 철거</v>
          </cell>
        </row>
        <row r="627">
          <cell r="A627" t="str">
            <v>t.H-PILE항타(300x300x10x15)</v>
          </cell>
        </row>
        <row r="628">
          <cell r="A628" t="str">
            <v>u.H-PILE항발(300x300x10x15)</v>
          </cell>
        </row>
        <row r="629">
          <cell r="A629" t="str">
            <v>v.BRACING BEAM 설치 (3∼5m)</v>
          </cell>
        </row>
        <row r="630">
          <cell r="A630" t="str">
            <v>w.BRACING BEAM 철거 (3∼5m)</v>
          </cell>
        </row>
        <row r="631">
          <cell r="A631" t="str">
            <v>x.BRACING BEAM 설치 (6∼8m)</v>
          </cell>
        </row>
        <row r="632">
          <cell r="A632" t="str">
            <v>y.BRACING BEAM 철거 (6∼8m)</v>
          </cell>
        </row>
        <row r="633">
          <cell r="A633" t="str">
            <v>z.L형강 설치</v>
          </cell>
        </row>
        <row r="634">
          <cell r="A634" t="str">
            <v>aa.L형강 철거</v>
          </cell>
        </row>
        <row r="635">
          <cell r="A635" t="str">
            <v>ab.구조용H형강</v>
          </cell>
        </row>
        <row r="636">
          <cell r="A636" t="str">
            <v>ac.구조용H형강</v>
          </cell>
        </row>
        <row r="637">
          <cell r="A637" t="str">
            <v>ad.강널말뚝</v>
          </cell>
        </row>
        <row r="638">
          <cell r="A638" t="str">
            <v>ae.강재 및 형강운반비</v>
          </cell>
        </row>
        <row r="639">
          <cell r="A639" t="str">
            <v>3.41 점검등설비공사(산수2교)</v>
          </cell>
        </row>
        <row r="640">
          <cell r="A640" t="str">
            <v>3.42 한전인입비(산수2교)</v>
          </cell>
        </row>
        <row r="641">
          <cell r="A641" t="str">
            <v>D.대곡보도육교(S.T.RAHMEM)</v>
          </cell>
        </row>
        <row r="642">
          <cell r="A642" t="str">
            <v>3.01.터 파 기</v>
          </cell>
        </row>
        <row r="643">
          <cell r="A643" t="str">
            <v>a.육상토사</v>
          </cell>
        </row>
        <row r="644">
          <cell r="A644" t="str">
            <v>3.02 되메우기(기계70%,인력30%)</v>
          </cell>
        </row>
        <row r="645">
          <cell r="A645" t="str">
            <v>3.03 콘크리트 타설</v>
          </cell>
        </row>
        <row r="646">
          <cell r="A646" t="str">
            <v>a.무      근</v>
          </cell>
        </row>
        <row r="647">
          <cell r="A647" t="str">
            <v>b.펌프카타설</v>
          </cell>
        </row>
        <row r="648">
          <cell r="A648" t="str">
            <v>3.04 무수축 몰탈</v>
          </cell>
        </row>
        <row r="649">
          <cell r="A649" t="str">
            <v>3.05 거푸집공</v>
          </cell>
        </row>
        <row r="650">
          <cell r="A650" t="str">
            <v>a.합판거푸집</v>
          </cell>
        </row>
        <row r="651">
          <cell r="A651" t="str">
            <v>-1.거푸집</v>
          </cell>
        </row>
        <row r="652">
          <cell r="A652" t="str">
            <v>-2.거푸집</v>
          </cell>
        </row>
        <row r="653">
          <cell r="A653" t="str">
            <v>3.06 모따기</v>
          </cell>
        </row>
        <row r="654">
          <cell r="A654" t="str">
            <v>3.07 T.B.M 설치</v>
          </cell>
        </row>
        <row r="655">
          <cell r="A655" t="str">
            <v>3.08 스페이서 설치</v>
          </cell>
        </row>
        <row r="656">
          <cell r="A656" t="str">
            <v>3.09 화강석포장</v>
          </cell>
        </row>
        <row r="657">
          <cell r="A657" t="str">
            <v>3.10 교면방수</v>
          </cell>
        </row>
        <row r="658">
          <cell r="A658" t="str">
            <v>3.11 철근가공 및 조립</v>
          </cell>
        </row>
        <row r="659">
          <cell r="A659" t="str">
            <v>a.보       통</v>
          </cell>
        </row>
        <row r="660">
          <cell r="A660" t="str">
            <v>3.12 배수시설공</v>
          </cell>
        </row>
        <row r="661">
          <cell r="A661" t="str">
            <v>a.육교용 집수구(스턴레스)</v>
          </cell>
        </row>
        <row r="662">
          <cell r="A662" t="str">
            <v>b.육교용 이음부(스텐레스)</v>
          </cell>
        </row>
        <row r="663">
          <cell r="A663" t="str">
            <v>c.배수용용강관(육교용)</v>
          </cell>
        </row>
        <row r="664">
          <cell r="A664" t="str">
            <v>3.13 육교용난간</v>
          </cell>
        </row>
        <row r="665">
          <cell r="A665" t="str">
            <v>3.14 강관말뚝</v>
          </cell>
        </row>
        <row r="666">
          <cell r="A666" t="str">
            <v>a.강관말뚝-자재비</v>
          </cell>
        </row>
        <row r="667">
          <cell r="A667" t="str">
            <v>b.S.I.P</v>
          </cell>
        </row>
        <row r="668">
          <cell r="A668" t="str">
            <v>c.강관파일 두부보강(볼트식)</v>
          </cell>
        </row>
        <row r="669">
          <cell r="A669" t="str">
            <v>d.선단 보강</v>
          </cell>
        </row>
        <row r="670">
          <cell r="A670" t="str">
            <v>3.15 강   교</v>
          </cell>
        </row>
        <row r="671">
          <cell r="A671" t="str">
            <v>a.강교제작(대곡보도육교)</v>
          </cell>
        </row>
        <row r="672">
          <cell r="A672" t="str">
            <v>b.강교운반(대곡보도육교)</v>
          </cell>
        </row>
        <row r="673">
          <cell r="A673" t="str">
            <v>c.강교가설(대곡보도육교)</v>
          </cell>
        </row>
        <row r="674">
          <cell r="A674" t="str">
            <v>3.16 강교 도장</v>
          </cell>
        </row>
        <row r="675">
          <cell r="A675" t="str">
            <v>a.내부도장</v>
          </cell>
        </row>
        <row r="676">
          <cell r="A676" t="str">
            <v>b.외부포장면도장</v>
          </cell>
        </row>
        <row r="677">
          <cell r="A677" t="str">
            <v>c.연결판도장</v>
          </cell>
        </row>
        <row r="678">
          <cell r="A678" t="str">
            <v>d.외부도장</v>
          </cell>
        </row>
        <row r="679">
          <cell r="A679" t="str">
            <v>e.외부도장</v>
          </cell>
        </row>
        <row r="680">
          <cell r="A680" t="str">
            <v>f.내부볼트및연결판도장</v>
          </cell>
        </row>
        <row r="681">
          <cell r="A681" t="str">
            <v>g.외부볼트및연결판도장</v>
          </cell>
        </row>
        <row r="682">
          <cell r="A682" t="str">
            <v>3.17 강교 비파괴 검사비</v>
          </cell>
        </row>
        <row r="683">
          <cell r="A683" t="str">
            <v>a.강교 비파괴 검사비</v>
          </cell>
        </row>
        <row r="684">
          <cell r="A684" t="str">
            <v>b.강교 비파괴 검사비</v>
          </cell>
        </row>
        <row r="685">
          <cell r="A685" t="str">
            <v>3.18 칼라투수콘포장</v>
          </cell>
        </row>
        <row r="686">
          <cell r="A686" t="str">
            <v>3.19가로등설비공사(보도육교)</v>
          </cell>
        </row>
        <row r="687">
          <cell r="A687" t="str">
            <v>3.20한전인입비(보도육교)</v>
          </cell>
        </row>
        <row r="688">
          <cell r="A688" t="str">
            <v>E.송덕암교(R.C 라멘교)</v>
          </cell>
        </row>
        <row r="689">
          <cell r="A689" t="str">
            <v>3.01 터 파 기</v>
          </cell>
        </row>
        <row r="690">
          <cell r="A690" t="str">
            <v>a.육상토사</v>
          </cell>
        </row>
        <row r="691">
          <cell r="A691" t="str">
            <v>b 육상풍화암</v>
          </cell>
        </row>
        <row r="692">
          <cell r="A692" t="str">
            <v>3.02 되메우기(기계70%,인력30%)</v>
          </cell>
        </row>
        <row r="693">
          <cell r="A693" t="str">
            <v>3.03 뒷채움 및 다짐</v>
          </cell>
        </row>
        <row r="694">
          <cell r="A694" t="str">
            <v>3.04 콘크리트 타설</v>
          </cell>
        </row>
        <row r="695">
          <cell r="A695" t="str">
            <v>a.철       근</v>
          </cell>
        </row>
        <row r="696">
          <cell r="A696" t="str">
            <v>b.무       근</v>
          </cell>
        </row>
        <row r="697">
          <cell r="A697" t="str">
            <v>c.펌프카 타설</v>
          </cell>
        </row>
        <row r="698">
          <cell r="A698" t="str">
            <v>3.05 무수축 콘크리트</v>
          </cell>
        </row>
        <row r="699">
          <cell r="A699" t="str">
            <v>3.06 거푸집공</v>
          </cell>
        </row>
        <row r="700">
          <cell r="A700" t="str">
            <v>a.합판거푸집</v>
          </cell>
        </row>
        <row r="701">
          <cell r="A701" t="str">
            <v>-1.거푸집</v>
          </cell>
        </row>
        <row r="702">
          <cell r="A702" t="str">
            <v>-2.거푸집</v>
          </cell>
        </row>
        <row r="703">
          <cell r="A703" t="str">
            <v>-3.거푸집</v>
          </cell>
        </row>
        <row r="704">
          <cell r="A704" t="str">
            <v>b.P.E무늬거푸집</v>
          </cell>
        </row>
        <row r="705">
          <cell r="A705" t="str">
            <v>3.07 동바리</v>
          </cell>
        </row>
        <row r="706">
          <cell r="A706" t="str">
            <v>a.동바리</v>
          </cell>
        </row>
        <row r="707">
          <cell r="A707" t="str">
            <v>b.동바리</v>
          </cell>
        </row>
        <row r="708">
          <cell r="A708" t="str">
            <v>c.강재 동바리공</v>
          </cell>
        </row>
        <row r="709">
          <cell r="A709" t="str">
            <v>d.동바리 수평연결재</v>
          </cell>
        </row>
        <row r="710">
          <cell r="A710" t="str">
            <v>3.08 비계</v>
          </cell>
        </row>
        <row r="711">
          <cell r="A711" t="str">
            <v>3.09 모따기</v>
          </cell>
        </row>
        <row r="712">
          <cell r="A712" t="str">
            <v>3.10 교명주(화강석)</v>
          </cell>
        </row>
        <row r="713">
          <cell r="A713" t="str">
            <v>3.11 교명판및설명판</v>
          </cell>
        </row>
        <row r="714">
          <cell r="A714" t="str">
            <v>a.교명판</v>
          </cell>
        </row>
        <row r="715">
          <cell r="A715" t="str">
            <v>b.설명판</v>
          </cell>
        </row>
        <row r="716">
          <cell r="A716" t="str">
            <v>3.12 표면처리</v>
          </cell>
        </row>
        <row r="717">
          <cell r="A717" t="str">
            <v>a.슬라브 양생</v>
          </cell>
        </row>
        <row r="718">
          <cell r="A718" t="str">
            <v>b.데크휘니샤 면고르기</v>
          </cell>
        </row>
        <row r="719">
          <cell r="A719" t="str">
            <v>3.13 교면방수</v>
          </cell>
        </row>
        <row r="720">
          <cell r="A720" t="str">
            <v>3.14 배면방수</v>
          </cell>
        </row>
        <row r="721">
          <cell r="A721" t="str">
            <v>3.15 전선관부설</v>
          </cell>
        </row>
        <row r="722">
          <cell r="A722" t="str">
            <v>3.16 T.B.M 설치</v>
          </cell>
        </row>
        <row r="723">
          <cell r="A723" t="str">
            <v>3.17 방 호 벽</v>
          </cell>
        </row>
        <row r="724">
          <cell r="A724" t="str">
            <v>a.방호벽(TYPE-2)</v>
          </cell>
        </row>
        <row r="725">
          <cell r="A725" t="str">
            <v>b.방호벽(TYPE-3)</v>
          </cell>
        </row>
        <row r="726">
          <cell r="A726" t="str">
            <v>3.18 중앙분리대</v>
          </cell>
        </row>
        <row r="727">
          <cell r="A727" t="str">
            <v>3.19 스페이서 설치</v>
          </cell>
        </row>
        <row r="728">
          <cell r="A728" t="str">
            <v>a.스페이서 설치</v>
          </cell>
        </row>
        <row r="729">
          <cell r="A729" t="str">
            <v>b.스페이서 설치</v>
          </cell>
        </row>
        <row r="730">
          <cell r="A730" t="str">
            <v>3.20 철근가공 및 조립</v>
          </cell>
        </row>
        <row r="731">
          <cell r="A731" t="str">
            <v>a.보       통</v>
          </cell>
        </row>
        <row r="732">
          <cell r="A732" t="str">
            <v>b.복       잡</v>
          </cell>
        </row>
        <row r="733">
          <cell r="A733" t="str">
            <v>3.21 배수시설공</v>
          </cell>
        </row>
        <row r="734">
          <cell r="A734" t="str">
            <v>a.교량배수물배기공</v>
          </cell>
        </row>
        <row r="735">
          <cell r="A735" t="str">
            <v>b.하층줄눈(성형)</v>
          </cell>
        </row>
        <row r="736">
          <cell r="A736" t="str">
            <v>c.상층줄눈(주입)</v>
          </cell>
        </row>
        <row r="737">
          <cell r="A737" t="str">
            <v>d.표면처리(방수)</v>
          </cell>
        </row>
        <row r="738">
          <cell r="A738" t="str">
            <v>e.하천용 집수구(스턴레스)</v>
          </cell>
        </row>
        <row r="739">
          <cell r="A739" t="str">
            <v>f.교량배수용강관(하천용)</v>
          </cell>
        </row>
        <row r="740">
          <cell r="A740" t="str">
            <v>g.이음부(스텐레스)</v>
          </cell>
        </row>
        <row r="741">
          <cell r="A741" t="str">
            <v>3.22 DOWEL BAR 설치</v>
          </cell>
        </row>
        <row r="742">
          <cell r="A742" t="str">
            <v>3.23 스치로폴</v>
          </cell>
        </row>
        <row r="743">
          <cell r="A743" t="str">
            <v>a.스치로폴</v>
          </cell>
        </row>
        <row r="744">
          <cell r="A744" t="str">
            <v>b.스치로폴</v>
          </cell>
        </row>
        <row r="745">
          <cell r="A745" t="str">
            <v>3.24 교량난간</v>
          </cell>
        </row>
        <row r="746">
          <cell r="A746" t="str">
            <v>F.옹벽공</v>
          </cell>
        </row>
        <row r="747">
          <cell r="A747" t="str">
            <v>3.01 구조물 터파기</v>
          </cell>
        </row>
        <row r="748">
          <cell r="A748" t="str">
            <v>3.02 되메우기(기계70%,인력30%)</v>
          </cell>
        </row>
        <row r="749">
          <cell r="A749" t="str">
            <v>3.03 물 푸 기</v>
          </cell>
        </row>
        <row r="750">
          <cell r="A750" t="str">
            <v>3.04 콘크리트 타설</v>
          </cell>
        </row>
        <row r="751">
          <cell r="A751" t="str">
            <v>a.무      근</v>
          </cell>
        </row>
        <row r="752">
          <cell r="A752" t="str">
            <v>b.무      근</v>
          </cell>
        </row>
        <row r="753">
          <cell r="A753" t="str">
            <v>c.펌프카 타설</v>
          </cell>
        </row>
        <row r="754">
          <cell r="A754" t="str">
            <v>3.05 거푸집공</v>
          </cell>
        </row>
        <row r="755">
          <cell r="A755" t="str">
            <v>a.합판거푸집</v>
          </cell>
        </row>
        <row r="756">
          <cell r="A756" t="str">
            <v>-1.거푸집</v>
          </cell>
        </row>
        <row r="757">
          <cell r="A757" t="str">
            <v>-2.거푸집</v>
          </cell>
        </row>
        <row r="758">
          <cell r="A758" t="str">
            <v>-3.거푸집</v>
          </cell>
        </row>
        <row r="759">
          <cell r="A759" t="str">
            <v>3.06 동바리</v>
          </cell>
        </row>
        <row r="760">
          <cell r="A760" t="str">
            <v>3.07 비계</v>
          </cell>
        </row>
        <row r="761">
          <cell r="A761" t="str">
            <v>3.08 모따기</v>
          </cell>
        </row>
        <row r="762">
          <cell r="A762" t="str">
            <v>3.09 스페이서 설치</v>
          </cell>
        </row>
        <row r="763">
          <cell r="A763" t="str">
            <v>a.스페이서 설치</v>
          </cell>
        </row>
        <row r="764">
          <cell r="A764" t="str">
            <v>b.스페이서 설치</v>
          </cell>
        </row>
        <row r="765">
          <cell r="A765" t="str">
            <v>3.10 철근가공조립</v>
          </cell>
        </row>
        <row r="766">
          <cell r="A766" t="str">
            <v>3.11 옹벽배수시설</v>
          </cell>
        </row>
        <row r="767">
          <cell r="A767" t="str">
            <v>a.DRAIN BOARD</v>
          </cell>
        </row>
        <row r="768">
          <cell r="A768" t="str">
            <v>b.배수 PVC PIPE</v>
          </cell>
        </row>
        <row r="769">
          <cell r="A769" t="str">
            <v>3.12 다웰바 설치(D=32M/M)</v>
          </cell>
        </row>
        <row r="770">
          <cell r="A770" t="str">
            <v>3.13 실런트</v>
          </cell>
        </row>
        <row r="771">
          <cell r="A771" t="str">
            <v>3.14 스치로폴</v>
          </cell>
        </row>
        <row r="772">
          <cell r="A772" t="str">
            <v>3.15 가시설</v>
          </cell>
        </row>
        <row r="773">
          <cell r="A773" t="str">
            <v>a.H-PILE항타(300x300x10x15)</v>
          </cell>
        </row>
        <row r="774">
          <cell r="A774" t="str">
            <v>b.H-PILE항발(300x300x10x15)</v>
          </cell>
        </row>
        <row r="775">
          <cell r="A775" t="str">
            <v>c.RAKER 제작</v>
          </cell>
        </row>
        <row r="776">
          <cell r="A776" t="str">
            <v>d.RAKER 설치 (6∼8m)</v>
          </cell>
        </row>
        <row r="777">
          <cell r="A777" t="str">
            <v>e.RAKER 철거 (6∼8m)</v>
          </cell>
        </row>
        <row r="778">
          <cell r="A778" t="str">
            <v>f.JACK 설치해체</v>
          </cell>
        </row>
        <row r="779">
          <cell r="A779" t="str">
            <v>g.보걸이설치</v>
          </cell>
        </row>
        <row r="780">
          <cell r="A780" t="str">
            <v>h.보걸이철거</v>
          </cell>
        </row>
        <row r="781">
          <cell r="A781" t="str">
            <v>i.띠장설치</v>
          </cell>
        </row>
        <row r="782">
          <cell r="A782" t="str">
            <v>j.띠장철거</v>
          </cell>
        </row>
        <row r="783">
          <cell r="A783" t="str">
            <v>k.토류판 설치</v>
          </cell>
        </row>
        <row r="784">
          <cell r="A784" t="str">
            <v>l.토류판 철거</v>
          </cell>
        </row>
        <row r="785">
          <cell r="A785" t="str">
            <v>m.구조용H형강</v>
          </cell>
        </row>
        <row r="786">
          <cell r="A786" t="str">
            <v>n.구조용H형강</v>
          </cell>
        </row>
        <row r="787">
          <cell r="A787" t="str">
            <v>3.16 부직포</v>
          </cell>
        </row>
        <row r="788">
          <cell r="A788" t="str">
            <v>3.17 기초잡석깔기</v>
          </cell>
        </row>
        <row r="789">
          <cell r="A789" t="str">
            <v>G.블럭식보강옹벽</v>
          </cell>
        </row>
        <row r="790">
          <cell r="A790" t="str">
            <v>3.01 구조물 터파기</v>
          </cell>
        </row>
        <row r="791">
          <cell r="A791" t="str">
            <v>a.육상토사</v>
          </cell>
        </row>
        <row r="792">
          <cell r="A792" t="str">
            <v>b.육상풍화암</v>
          </cell>
        </row>
        <row r="793">
          <cell r="A793" t="str">
            <v>c.육상발파암</v>
          </cell>
        </row>
        <row r="794">
          <cell r="A794" t="str">
            <v>3.02 되메우기(기계70%,인력30%)</v>
          </cell>
        </row>
        <row r="795">
          <cell r="A795" t="str">
            <v>3.03 성토(노  체)</v>
          </cell>
        </row>
        <row r="796">
          <cell r="A796" t="str">
            <v>3.04 기초잡석깔기</v>
          </cell>
        </row>
        <row r="797">
          <cell r="A797" t="str">
            <v>3.05 속채움골재</v>
          </cell>
        </row>
        <row r="798">
          <cell r="A798" t="str">
            <v>3.06 블럭쌓기</v>
          </cell>
        </row>
        <row r="799">
          <cell r="A799" t="str">
            <v>3.07 블럭쌓기</v>
          </cell>
        </row>
        <row r="800">
          <cell r="A800" t="str">
            <v>3.08 지오그리드 설치</v>
          </cell>
        </row>
        <row r="801">
          <cell r="A801" t="str">
            <v>3.09 지오그리드 설치</v>
          </cell>
        </row>
        <row r="802">
          <cell r="A802" t="str">
            <v>3.10 지오그리드 설치</v>
          </cell>
        </row>
        <row r="803">
          <cell r="A803" t="str">
            <v>4.포    장    공</v>
          </cell>
        </row>
        <row r="804">
          <cell r="A804" t="str">
            <v>4.01.동상방지층 포설 및 다짐</v>
          </cell>
        </row>
        <row r="805">
          <cell r="A805" t="str">
            <v>a.T = 40cm</v>
          </cell>
        </row>
        <row r="806">
          <cell r="A806" t="str">
            <v>4.02.보조기층 포설 및 다짐</v>
          </cell>
        </row>
        <row r="807">
          <cell r="A807" t="str">
            <v>a.T = 20cm</v>
          </cell>
        </row>
        <row r="808">
          <cell r="A808" t="str">
            <v>b.T = 30cm</v>
          </cell>
        </row>
        <row r="809">
          <cell r="A809" t="str">
            <v>c.백호우포설</v>
          </cell>
        </row>
        <row r="810">
          <cell r="A810" t="str">
            <v>4.03.콘크리트포설및양생</v>
          </cell>
        </row>
        <row r="811">
          <cell r="A811" t="str">
            <v>4.04.비닐깔기</v>
          </cell>
        </row>
        <row r="812">
          <cell r="A812" t="str">
            <v>4.05.콘크리트 포장용 거푸집</v>
          </cell>
        </row>
        <row r="813">
          <cell r="A813" t="str">
            <v>4.06.와이어메쉬설치</v>
          </cell>
        </row>
        <row r="814">
          <cell r="A814" t="str">
            <v>4.07.부체도로용 줄눈</v>
          </cell>
        </row>
        <row r="815">
          <cell r="A815" t="str">
            <v>4.08 프라임코팅</v>
          </cell>
        </row>
        <row r="816">
          <cell r="A816" t="str">
            <v>4.09.택코팅</v>
          </cell>
        </row>
        <row r="817">
          <cell r="A817" t="str">
            <v>a.택코팅</v>
          </cell>
        </row>
        <row r="818">
          <cell r="A818" t="str">
            <v>b.택코팅</v>
          </cell>
        </row>
        <row r="819">
          <cell r="A819" t="str">
            <v>4.10.캠크리트 기층 포설 및 다짐</v>
          </cell>
        </row>
        <row r="820">
          <cell r="A820" t="str">
            <v>4.11.아스콘 표층 포설 및 다짐</v>
          </cell>
        </row>
        <row r="821">
          <cell r="A821" t="str">
            <v>a.아스콘포설및다짐</v>
          </cell>
        </row>
        <row r="822">
          <cell r="A822" t="str">
            <v>b.아스콘포설및다짐</v>
          </cell>
        </row>
        <row r="823">
          <cell r="A823" t="str">
            <v>4.12.골재구입 및 운반</v>
          </cell>
        </row>
        <row r="824">
          <cell r="A824" t="str">
            <v>a.세골재(모래)</v>
          </cell>
        </row>
        <row r="825">
          <cell r="A825" t="str">
            <v>b.동상방지층재</v>
          </cell>
        </row>
        <row r="826">
          <cell r="A826" t="str">
            <v>c.보조기층재</v>
          </cell>
        </row>
        <row r="827">
          <cell r="A827" t="str">
            <v>d.세굴방지용재</v>
          </cell>
        </row>
        <row r="828">
          <cell r="A828" t="str">
            <v>e.자갈(Ø19m/m)</v>
          </cell>
        </row>
        <row r="829">
          <cell r="A829" t="str">
            <v>f.자갈(D=200M/M)</v>
          </cell>
        </row>
        <row r="830">
          <cell r="A830" t="str">
            <v>g.견치돌(T=35(25*25))</v>
          </cell>
        </row>
        <row r="831">
          <cell r="A831" t="str">
            <v>5.부    대    공</v>
          </cell>
        </row>
        <row r="832">
          <cell r="A832" t="str">
            <v>5.01 교 통 표 지 판</v>
          </cell>
        </row>
        <row r="833">
          <cell r="A833" t="str">
            <v>a.삼각표지판</v>
          </cell>
        </row>
        <row r="834">
          <cell r="A834" t="str">
            <v>b.삼각이중표지판</v>
          </cell>
        </row>
        <row r="835">
          <cell r="A835" t="str">
            <v>c.삼각표지판(부착식)</v>
          </cell>
        </row>
        <row r="836">
          <cell r="A836" t="str">
            <v>d.원형표지판</v>
          </cell>
        </row>
        <row r="837">
          <cell r="A837" t="str">
            <v>e.원형이중표지판</v>
          </cell>
        </row>
        <row r="838">
          <cell r="A838" t="str">
            <v>f.원형표지판(부착식)</v>
          </cell>
        </row>
        <row r="839">
          <cell r="A839" t="str">
            <v>5.02 안 내 표 지 판</v>
          </cell>
        </row>
        <row r="840">
          <cell r="A840" t="str">
            <v>a. 복 주 식</v>
          </cell>
        </row>
        <row r="841">
          <cell r="A841" t="str">
            <v>-1.1지명방향표지판(403-7)</v>
          </cell>
        </row>
        <row r="842">
          <cell r="A842" t="str">
            <v>-2.군계표지판(401-2)</v>
          </cell>
        </row>
        <row r="843">
          <cell r="A843" t="str">
            <v>-3.2지명 이정표지판(402-2)</v>
          </cell>
        </row>
        <row r="844">
          <cell r="A844" t="str">
            <v>-4.2지명 방향표지판(425-2)</v>
          </cell>
        </row>
        <row r="845">
          <cell r="A845" t="str">
            <v>-5.버스정류장표지(427-5)</v>
          </cell>
        </row>
        <row r="846">
          <cell r="A846" t="str">
            <v>b.편 지 식</v>
          </cell>
        </row>
        <row r="847">
          <cell r="A847" t="str">
            <v>-1.2방향예고표지(403-3)</v>
          </cell>
        </row>
        <row r="848">
          <cell r="A848" t="str">
            <v>-2.2방향예고표지(403-5)</v>
          </cell>
        </row>
        <row r="849">
          <cell r="A849" t="str">
            <v>-3.2방향표지(403-4)</v>
          </cell>
        </row>
        <row r="850">
          <cell r="A850" t="str">
            <v>-4.2방향표지(403-6)</v>
          </cell>
        </row>
        <row r="851">
          <cell r="A851" t="str">
            <v>5.03 시선유도표지</v>
          </cell>
        </row>
        <row r="852">
          <cell r="A852" t="str">
            <v>a.델리네이터</v>
          </cell>
        </row>
        <row r="853">
          <cell r="A853" t="str">
            <v>-1.델리네이터</v>
          </cell>
        </row>
        <row r="854">
          <cell r="A854" t="str">
            <v>-2.델리네이터</v>
          </cell>
        </row>
        <row r="855">
          <cell r="A855" t="str">
            <v>-3.델리네이터</v>
          </cell>
        </row>
        <row r="856">
          <cell r="A856" t="str">
            <v>-4.델리네이터</v>
          </cell>
        </row>
        <row r="857">
          <cell r="A857" t="str">
            <v>-5.델리네이터</v>
          </cell>
        </row>
        <row r="858">
          <cell r="A858" t="str">
            <v>b.도로표지병</v>
          </cell>
        </row>
        <row r="859">
          <cell r="A859" t="str">
            <v>-1.도로표지병</v>
          </cell>
        </row>
        <row r="860">
          <cell r="A860" t="str">
            <v>-2.도로표지병</v>
          </cell>
        </row>
        <row r="861">
          <cell r="A861" t="str">
            <v>c.갈매기표지판</v>
          </cell>
        </row>
        <row r="862">
          <cell r="A862" t="str">
            <v>d.소분리대 반사판</v>
          </cell>
        </row>
        <row r="863">
          <cell r="A863" t="str">
            <v>5.04 차선도색</v>
          </cell>
        </row>
        <row r="864">
          <cell r="A864" t="str">
            <v>a.백  색</v>
          </cell>
        </row>
        <row r="865">
          <cell r="A865" t="str">
            <v>-1.실 선</v>
          </cell>
        </row>
        <row r="866">
          <cell r="A866" t="str">
            <v>-2.파 선</v>
          </cell>
        </row>
        <row r="867">
          <cell r="A867" t="str">
            <v>-3.실 선</v>
          </cell>
        </row>
        <row r="868">
          <cell r="A868" t="str">
            <v>b.황  색</v>
          </cell>
        </row>
        <row r="869">
          <cell r="A869" t="str">
            <v>-1.실 선</v>
          </cell>
        </row>
        <row r="870">
          <cell r="A870" t="str">
            <v>-2.실 선</v>
          </cell>
        </row>
        <row r="871">
          <cell r="A871" t="str">
            <v>5.05 가드레일</v>
          </cell>
        </row>
        <row r="872">
          <cell r="A872" t="str">
            <v>a.가드레일</v>
          </cell>
        </row>
        <row r="873">
          <cell r="A873" t="str">
            <v>-1.가드레일</v>
          </cell>
        </row>
        <row r="874">
          <cell r="A874" t="str">
            <v>-2.가드레일</v>
          </cell>
        </row>
        <row r="875">
          <cell r="A875" t="str">
            <v>b.레일포스트</v>
          </cell>
        </row>
        <row r="876">
          <cell r="A876" t="str">
            <v>-1.가드레일</v>
          </cell>
        </row>
        <row r="877">
          <cell r="A877" t="str">
            <v>-2.가드레일</v>
          </cell>
        </row>
        <row r="878">
          <cell r="A878" t="str">
            <v>c.단부레일</v>
          </cell>
        </row>
        <row r="879">
          <cell r="A879" t="str">
            <v>-1.단부레일</v>
          </cell>
        </row>
        <row r="880">
          <cell r="A880" t="str">
            <v>-2.단부레일</v>
          </cell>
        </row>
        <row r="881">
          <cell r="A881" t="str">
            <v>d.가드레일</v>
          </cell>
        </row>
        <row r="882">
          <cell r="A882" t="str">
            <v>e.단부콘크리트</v>
          </cell>
        </row>
        <row r="883">
          <cell r="A883" t="str">
            <v>5.06.중앙분리대</v>
          </cell>
        </row>
        <row r="884">
          <cell r="A884" t="str">
            <v>a.레일포스트</v>
          </cell>
        </row>
        <row r="885">
          <cell r="A885" t="str">
            <v>b.양면가드레일</v>
          </cell>
        </row>
        <row r="886">
          <cell r="A886" t="str">
            <v>c.양면가드레일</v>
          </cell>
        </row>
        <row r="887">
          <cell r="A887" t="str">
            <v>d.라운드레일</v>
          </cell>
        </row>
        <row r="888">
          <cell r="A888" t="str">
            <v>5.07 차 광 망</v>
          </cell>
        </row>
        <row r="889">
          <cell r="A889" t="str">
            <v>a. 토 공 용</v>
          </cell>
        </row>
        <row r="890">
          <cell r="A890" t="str">
            <v>5.08 낙석방지책및낙석방지망</v>
          </cell>
        </row>
        <row r="891">
          <cell r="A891" t="str">
            <v>a 낙석방지책</v>
          </cell>
        </row>
        <row r="892">
          <cell r="A892" t="str">
            <v>-1.낙석방지책</v>
          </cell>
        </row>
        <row r="893">
          <cell r="A893" t="str">
            <v>-1-1.낙석방지책(TYPE-1)</v>
          </cell>
        </row>
        <row r="894">
          <cell r="A894" t="str">
            <v>-1-2.낙석방지책(TYPE-2)</v>
          </cell>
        </row>
        <row r="895">
          <cell r="A895" t="str">
            <v>-2.낙석방지책</v>
          </cell>
        </row>
        <row r="896">
          <cell r="A896" t="str">
            <v>-2-1.낙석방지책(TYPE-1)</v>
          </cell>
        </row>
        <row r="897">
          <cell r="A897" t="str">
            <v>-2-2.낙석방지책(TYPE-2)</v>
          </cell>
        </row>
        <row r="898">
          <cell r="A898" t="str">
            <v>b.낙석방지망</v>
          </cell>
        </row>
        <row r="899">
          <cell r="A899" t="str">
            <v>5.09 미끄럼방지포장</v>
          </cell>
        </row>
        <row r="900">
          <cell r="A900" t="str">
            <v>5.10 충격흡수시설</v>
          </cell>
        </row>
        <row r="901">
          <cell r="A901" t="str">
            <v>5.11 반사경</v>
          </cell>
        </row>
        <row r="902">
          <cell r="A902" t="str">
            <v>5.12 방호시설</v>
          </cell>
        </row>
        <row r="903">
          <cell r="A903" t="str">
            <v>a.암파쇄방호시설</v>
          </cell>
        </row>
        <row r="904">
          <cell r="A904" t="str">
            <v>-1 암파쇄방호시설</v>
          </cell>
        </row>
        <row r="905">
          <cell r="A905" t="str">
            <v>-1-1.설치</v>
          </cell>
        </row>
        <row r="906">
          <cell r="A906" t="str">
            <v>-1-2.철거</v>
          </cell>
        </row>
        <row r="907">
          <cell r="A907" t="str">
            <v>b.안전시설목</v>
          </cell>
        </row>
        <row r="908">
          <cell r="A908" t="str">
            <v>5.13 방 음 벽</v>
          </cell>
        </row>
        <row r="909">
          <cell r="A909" t="str">
            <v>a.방음벽(토공용)</v>
          </cell>
        </row>
        <row r="910">
          <cell r="A910" t="str">
            <v>-1.방음벽</v>
          </cell>
        </row>
        <row r="911">
          <cell r="A911" t="str">
            <v>-2.방음벽</v>
          </cell>
        </row>
        <row r="912">
          <cell r="A912" t="str">
            <v>b.방음벽(교량용)</v>
          </cell>
        </row>
        <row r="913">
          <cell r="A913" t="str">
            <v>-1.방음벽</v>
          </cell>
        </row>
        <row r="914">
          <cell r="A914" t="str">
            <v>c.방음벽기초</v>
          </cell>
        </row>
        <row r="915">
          <cell r="A915" t="str">
            <v>-1. 콘크리트타설</v>
          </cell>
        </row>
        <row r="916">
          <cell r="A916" t="str">
            <v>-2. 콘크리트타설</v>
          </cell>
        </row>
        <row r="917">
          <cell r="A917" t="str">
            <v>-3.거푸집</v>
          </cell>
        </row>
        <row r="918">
          <cell r="A918" t="str">
            <v>-3-1.거푸집</v>
          </cell>
        </row>
        <row r="919">
          <cell r="A919" t="str">
            <v>-3-2.거푸집</v>
          </cell>
        </row>
        <row r="920">
          <cell r="A920" t="str">
            <v>-4.철근가공조립</v>
          </cell>
        </row>
        <row r="921">
          <cell r="A921" t="str">
            <v>-5.비계</v>
          </cell>
        </row>
        <row r="922">
          <cell r="A922" t="str">
            <v>-6.기초잡석깔기</v>
          </cell>
        </row>
        <row r="923">
          <cell r="A923" t="str">
            <v>5.14 절토부 점검로</v>
          </cell>
        </row>
        <row r="924">
          <cell r="A924" t="str">
            <v>a.절토부 점검로</v>
          </cell>
        </row>
        <row r="925">
          <cell r="A925" t="str">
            <v>-1.절토부 점검로</v>
          </cell>
        </row>
        <row r="926">
          <cell r="A926" t="str">
            <v>-2.절토부 점검로</v>
          </cell>
        </row>
        <row r="927">
          <cell r="A927" t="str">
            <v>-3.절토부 점검로</v>
          </cell>
        </row>
        <row r="928">
          <cell r="A928" t="str">
            <v>b.측면부 점검로</v>
          </cell>
        </row>
        <row r="929">
          <cell r="A929" t="str">
            <v>-1.측면부 점검로</v>
          </cell>
        </row>
        <row r="930">
          <cell r="A930" t="str">
            <v>-2.측면부 점검로</v>
          </cell>
        </row>
        <row r="931">
          <cell r="A931" t="str">
            <v>5.15 버스정차대</v>
          </cell>
        </row>
        <row r="932">
          <cell r="A932" t="str">
            <v>a.승강장</v>
          </cell>
        </row>
        <row r="933">
          <cell r="A933" t="str">
            <v>5.16.공사중 환경피해저감시설</v>
          </cell>
        </row>
        <row r="934">
          <cell r="A934" t="str">
            <v>a.가설방음벽및방진망</v>
          </cell>
        </row>
        <row r="935">
          <cell r="A935" t="str">
            <v>b. 오탁방지시설</v>
          </cell>
        </row>
        <row r="936">
          <cell r="A936" t="str">
            <v>c. 오일휀스 설치</v>
          </cell>
        </row>
        <row r="937">
          <cell r="A937" t="str">
            <v>d. 침사지 설치</v>
          </cell>
        </row>
        <row r="938">
          <cell r="A938" t="str">
            <v>-1.터파기</v>
          </cell>
        </row>
        <row r="939">
          <cell r="A939" t="str">
            <v>-2.표토제거</v>
          </cell>
        </row>
        <row r="940">
          <cell r="A940" t="str">
            <v>-3.되메우기</v>
          </cell>
        </row>
        <row r="941">
          <cell r="A941" t="str">
            <v>-4.잔토처리</v>
          </cell>
        </row>
        <row r="942">
          <cell r="A942" t="str">
            <v>5.17 기존가옥철거</v>
          </cell>
        </row>
        <row r="943">
          <cell r="A943" t="str">
            <v>a.가옥 철거</v>
          </cell>
        </row>
        <row r="944">
          <cell r="A944" t="str">
            <v>5.18 접도구역표주 및 준공표지석</v>
          </cell>
        </row>
        <row r="945">
          <cell r="A945" t="str">
            <v>a.접도구역 경계표주</v>
          </cell>
        </row>
        <row r="946">
          <cell r="A946" t="str">
            <v>b.준공표지석</v>
          </cell>
        </row>
        <row r="947">
          <cell r="A947" t="str">
            <v>5.19 보도블럭포장</v>
          </cell>
        </row>
        <row r="948">
          <cell r="A948" t="str">
            <v>a.소형고압블럭</v>
          </cell>
        </row>
        <row r="949">
          <cell r="A949" t="str">
            <v>b.소형고압블럭</v>
          </cell>
        </row>
        <row r="950">
          <cell r="A950" t="str">
            <v>c.도로경계석</v>
          </cell>
        </row>
        <row r="951">
          <cell r="A951" t="str">
            <v>d.보차도경계석</v>
          </cell>
        </row>
        <row r="952">
          <cell r="A952" t="str">
            <v>5.20 비탈면 보호공</v>
          </cell>
        </row>
        <row r="953">
          <cell r="A953" t="str">
            <v>a.돌쌓기</v>
          </cell>
        </row>
        <row r="954">
          <cell r="A954" t="str">
            <v>-1.돌쌓기 기초</v>
          </cell>
        </row>
        <row r="955">
          <cell r="A955" t="str">
            <v>-2.돌쌓기</v>
          </cell>
        </row>
        <row r="956">
          <cell r="A956" t="str">
            <v>b.호안보호블럭</v>
          </cell>
        </row>
        <row r="957">
          <cell r="A957" t="str">
            <v>-1.호안보호블럭기초</v>
          </cell>
        </row>
        <row r="958">
          <cell r="A958" t="str">
            <v>-2.호안보호블럭</v>
          </cell>
        </row>
        <row r="959">
          <cell r="A959" t="str">
            <v>c.기어형블럭</v>
          </cell>
        </row>
        <row r="960">
          <cell r="A960" t="str">
            <v>-1.콘크리트 블럭</v>
          </cell>
        </row>
        <row r="961">
          <cell r="A961" t="str">
            <v>-2.블럭운반</v>
          </cell>
        </row>
        <row r="962">
          <cell r="A962" t="str">
            <v>-3.수상블럭거치</v>
          </cell>
        </row>
        <row r="963">
          <cell r="A963" t="str">
            <v>-4.저면매트부설</v>
          </cell>
        </row>
        <row r="964">
          <cell r="A964" t="str">
            <v>-5.제작장 정지</v>
          </cell>
        </row>
        <row r="965">
          <cell r="A965" t="str">
            <v>-6.달아올림틀 제작</v>
          </cell>
        </row>
        <row r="966">
          <cell r="A966" t="str">
            <v>5.21 세륜세차시설</v>
          </cell>
        </row>
        <row r="967">
          <cell r="A967" t="str">
            <v>5.22 가도공</v>
          </cell>
        </row>
        <row r="968">
          <cell r="A968" t="str">
            <v>-1.흙깍기(토사)</v>
          </cell>
        </row>
        <row r="969">
          <cell r="A969" t="str">
            <v>-2.흙 쌓 기</v>
          </cell>
        </row>
        <row r="970">
          <cell r="A970" t="str">
            <v>-3.가마니쌓기및헐기</v>
          </cell>
        </row>
        <row r="971">
          <cell r="A971" t="str">
            <v>-4.가배수관부설(흄관)</v>
          </cell>
        </row>
        <row r="972">
          <cell r="A972" t="str">
            <v>5.23 가설사무실</v>
          </cell>
        </row>
        <row r="973">
          <cell r="A973" t="str">
            <v>5.24 시공측량비</v>
          </cell>
        </row>
        <row r="974">
          <cell r="A974" t="str">
            <v>5.25 도로대장작성비</v>
          </cell>
        </row>
        <row r="975">
          <cell r="A975" t="str">
            <v>5.26 중기운반비</v>
          </cell>
        </row>
        <row r="976">
          <cell r="A976" t="str">
            <v>5.27 시험비</v>
          </cell>
        </row>
        <row r="977">
          <cell r="A977" t="str">
            <v>5.28 품질관리 차량비</v>
          </cell>
        </row>
        <row r="978">
          <cell r="A978" t="str">
            <v>5.29 살수차운영</v>
          </cell>
        </row>
        <row r="979">
          <cell r="A979" t="str">
            <v>5.30 소 각 장</v>
          </cell>
        </row>
        <row r="980">
          <cell r="A980" t="str">
            <v>5.31 폐기물처리비</v>
          </cell>
        </row>
        <row r="981">
          <cell r="A981" t="str">
            <v>-1.폐아스콘처리비</v>
          </cell>
        </row>
        <row r="982">
          <cell r="A982" t="str">
            <v>-2.폐콘크리트처리비</v>
          </cell>
        </row>
        <row r="983">
          <cell r="A983" t="str">
            <v>-3.혼합폐기물처리비</v>
          </cell>
        </row>
        <row r="984">
          <cell r="A984" t="str">
            <v>5.32 시공상세도 작성비</v>
          </cell>
        </row>
        <row r="985">
          <cell r="A985" t="str">
            <v>5.33 기존도로유지관리비</v>
          </cell>
        </row>
        <row r="986">
          <cell r="A986" t="str">
            <v>a.소파보수</v>
          </cell>
        </row>
        <row r="987">
          <cell r="A987" t="str">
            <v>-1.아스팔트 포장 절단</v>
          </cell>
        </row>
        <row r="988">
          <cell r="A988" t="str">
            <v>-2.아스콘 포장 깨기</v>
          </cell>
        </row>
        <row r="989">
          <cell r="A989" t="str">
            <v>-3.프라임코팅</v>
          </cell>
        </row>
        <row r="990">
          <cell r="A990" t="str">
            <v>-4.택 코 팅</v>
          </cell>
        </row>
        <row r="991">
          <cell r="A991" t="str">
            <v>-5.기층아스콘포설및다짐</v>
          </cell>
        </row>
        <row r="992">
          <cell r="A992" t="str">
            <v>-6.표층아스콘포설및다짐</v>
          </cell>
        </row>
        <row r="993">
          <cell r="A993" t="str">
            <v>-7.자재 및 운반비</v>
          </cell>
        </row>
        <row r="994">
          <cell r="A994" t="str">
            <v>b.덧씌우기</v>
          </cell>
        </row>
        <row r="995">
          <cell r="A995" t="str">
            <v>-1.택 코 팅</v>
          </cell>
        </row>
        <row r="996">
          <cell r="A996" t="str">
            <v>-2.표층아스콘포설및다짐</v>
          </cell>
        </row>
        <row r="997">
          <cell r="A997" t="str">
            <v>-3.자재대 및 운반비</v>
          </cell>
        </row>
        <row r="998">
          <cell r="A998" t="str">
            <v>-3-1.아스팔트 운반</v>
          </cell>
        </row>
        <row r="999">
          <cell r="A999" t="str">
            <v>-3-2.표층</v>
          </cell>
        </row>
        <row r="1000">
          <cell r="A1000" t="str">
            <v>-3-3.아스팔트(유제)</v>
          </cell>
        </row>
        <row r="1001">
          <cell r="A1001" t="str">
            <v>c.차선도색</v>
          </cell>
        </row>
        <row r="1002">
          <cell r="A1002" t="str">
            <v>-1.황색실선</v>
          </cell>
        </row>
        <row r="1003">
          <cell r="A1003" t="str">
            <v>-2.백색실선</v>
          </cell>
        </row>
        <row r="1004">
          <cell r="A1004" t="str">
            <v>5.34 교통관리비</v>
          </cell>
        </row>
        <row r="1005">
          <cell r="A1005" t="str">
            <v>5.35 준공도서작성비</v>
          </cell>
        </row>
        <row r="1006">
          <cell r="A1006" t="str">
            <v>5.36 교량부 시추조사비</v>
          </cell>
        </row>
        <row r="1007">
          <cell r="A1007" t="str">
            <v>-1.기구설치비</v>
          </cell>
        </row>
        <row r="1008">
          <cell r="A1008" t="str">
            <v>-2.토사층</v>
          </cell>
        </row>
        <row r="1009">
          <cell r="A1009" t="str">
            <v>-3.연암층</v>
          </cell>
        </row>
        <row r="1010">
          <cell r="A1010" t="str">
            <v>-4.경암층</v>
          </cell>
        </row>
        <row r="1011">
          <cell r="A1011" t="str">
            <v>5.37 초기안전점검비</v>
          </cell>
        </row>
        <row r="1012">
          <cell r="A1012" t="str">
            <v>5.38 자재운반비</v>
          </cell>
        </row>
        <row r="1013">
          <cell r="A1013" t="str">
            <v>a.시멘트 운반</v>
          </cell>
        </row>
        <row r="1014">
          <cell r="A1014" t="str">
            <v>b.철근 운반</v>
          </cell>
        </row>
        <row r="1015">
          <cell r="A1015" t="str">
            <v>c. 아스팔트 운반</v>
          </cell>
        </row>
        <row r="1016">
          <cell r="A1016" t="str">
            <v>5.39 자 재 대</v>
          </cell>
        </row>
        <row r="1017">
          <cell r="A1017" t="str">
            <v>a.시 멘 트</v>
          </cell>
        </row>
        <row r="1018">
          <cell r="A1018" t="str">
            <v>b.철    근</v>
          </cell>
        </row>
        <row r="1019">
          <cell r="A1019" t="str">
            <v>-1. H13 M/M</v>
          </cell>
        </row>
        <row r="1020">
          <cell r="A1020" t="str">
            <v>-2. H16~32 M/M</v>
          </cell>
        </row>
        <row r="1021">
          <cell r="A1021" t="str">
            <v>-3  D10 M/M</v>
          </cell>
        </row>
        <row r="1022">
          <cell r="A1022" t="str">
            <v>-4  D13 M/M</v>
          </cell>
        </row>
        <row r="1023">
          <cell r="A1023" t="str">
            <v>-5  D16~32 M/M</v>
          </cell>
        </row>
        <row r="1024">
          <cell r="A1024" t="str">
            <v>-6  Ø32 M/M</v>
          </cell>
        </row>
        <row r="1025">
          <cell r="A1025" t="str">
            <v>-7  Ø25 M/M</v>
          </cell>
        </row>
        <row r="1026">
          <cell r="A1026" t="str">
            <v>c.레 미 콘</v>
          </cell>
        </row>
        <row r="1027">
          <cell r="A1027" t="str">
            <v>-1 레 미 콘</v>
          </cell>
        </row>
        <row r="1028">
          <cell r="A1028" t="str">
            <v>-2.레 미 콘(섬유보강)</v>
          </cell>
        </row>
        <row r="1029">
          <cell r="A1029" t="str">
            <v>-3 레 미 콘</v>
          </cell>
        </row>
        <row r="1030">
          <cell r="A1030" t="str">
            <v>-4 레 미 콘</v>
          </cell>
        </row>
        <row r="1031">
          <cell r="A1031" t="str">
            <v>-5 레 미 콘</v>
          </cell>
        </row>
        <row r="1032">
          <cell r="A1032" t="str">
            <v>-6 레 미 콘</v>
          </cell>
        </row>
        <row r="1033">
          <cell r="A1033" t="str">
            <v>-7 레 미 콘</v>
          </cell>
        </row>
        <row r="1034">
          <cell r="A1034" t="str">
            <v>-8 레 미 콘</v>
          </cell>
        </row>
        <row r="1035">
          <cell r="A1035" t="str">
            <v>-9 레 미 콘</v>
          </cell>
        </row>
        <row r="1036">
          <cell r="A1036" t="str">
            <v>-10 레 미 콘</v>
          </cell>
        </row>
        <row r="1037">
          <cell r="A1037" t="str">
            <v>-11 레 미 콘</v>
          </cell>
        </row>
        <row r="1038">
          <cell r="A1038" t="str">
            <v>-12 레 미 콘</v>
          </cell>
        </row>
        <row r="1039">
          <cell r="A1039" t="str">
            <v>-13 레 미 콘</v>
          </cell>
        </row>
        <row r="1040">
          <cell r="A1040" t="str">
            <v>d.아스팔트 콘크리트</v>
          </cell>
        </row>
        <row r="1041">
          <cell r="A1041" t="str">
            <v>-1.기  층</v>
          </cell>
        </row>
        <row r="1042">
          <cell r="A1042" t="str">
            <v>-2.표  층</v>
          </cell>
        </row>
        <row r="1043">
          <cell r="A1043" t="str">
            <v>-3.캠크리트</v>
          </cell>
        </row>
        <row r="1044">
          <cell r="A1044" t="str">
            <v>e..아스팔트</v>
          </cell>
        </row>
        <row r="1045">
          <cell r="A1045" t="str">
            <v>-1.아스팔트</v>
          </cell>
        </row>
        <row r="1046">
          <cell r="A1046" t="str">
            <v>-2.아스팔트</v>
          </cell>
        </row>
        <row r="1047">
          <cell r="A1047" t="str">
            <v>f.VR관</v>
          </cell>
        </row>
        <row r="1048">
          <cell r="A1048" t="str">
            <v>-1.VR관</v>
          </cell>
        </row>
        <row r="1049">
          <cell r="A1049" t="str">
            <v>-2 VR관</v>
          </cell>
        </row>
        <row r="1050">
          <cell r="A1050" t="str">
            <v>-3.VR관</v>
          </cell>
        </row>
        <row r="1051">
          <cell r="A1051" t="str">
            <v>-4.VR관</v>
          </cell>
        </row>
        <row r="1052">
          <cell r="A1052" t="str">
            <v>-5.VR관</v>
          </cell>
        </row>
        <row r="1053">
          <cell r="A1053" t="str">
            <v>-6.VR관</v>
          </cell>
        </row>
        <row r="1054">
          <cell r="A1054" t="str">
            <v>g.흄관</v>
          </cell>
        </row>
        <row r="1055">
          <cell r="A1055" t="str">
            <v>-1.흄관</v>
          </cell>
        </row>
        <row r="1056">
          <cell r="A1056" t="str">
            <v>-2.흄관</v>
          </cell>
        </row>
        <row r="1057">
          <cell r="A1057" t="str">
            <v>h.고재대</v>
          </cell>
        </row>
        <row r="1058">
          <cell r="A1058" t="str">
            <v>간 접 노 무 비</v>
          </cell>
        </row>
        <row r="1059">
          <cell r="A1059" t="str">
            <v>산 재 보 험 료</v>
          </cell>
        </row>
        <row r="1060">
          <cell r="A1060" t="str">
            <v>안 전 관 리 비</v>
          </cell>
        </row>
        <row r="1061">
          <cell r="A1061" t="str">
            <v>기  타  경  비</v>
          </cell>
        </row>
        <row r="1062">
          <cell r="A1062" t="str">
            <v>일 반 관 리 비</v>
          </cell>
        </row>
        <row r="1063">
          <cell r="A1063" t="str">
            <v>이          윤</v>
          </cell>
        </row>
        <row r="1064">
          <cell r="A1064" t="str">
            <v>고 용 보 험 료</v>
          </cell>
        </row>
        <row r="1065">
          <cell r="A1065" t="str">
            <v>퇴직공제 부금비</v>
          </cell>
        </row>
        <row r="1066">
          <cell r="A1066" t="str">
            <v>정기안전 점검비</v>
          </cell>
        </row>
        <row r="1067">
          <cell r="A1067" t="str">
            <v>사후환경영향평가비</v>
          </cell>
        </row>
        <row r="1068">
          <cell r="A1068" t="str">
            <v>공사송해보험료</v>
          </cell>
        </row>
        <row r="1069">
          <cell r="A1069" t="str">
            <v>부 가 가 치 세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D"/>
      <sheetName val="공량산출서"/>
      <sheetName val="공내역"/>
      <sheetName val="#REF"/>
      <sheetName val="집계표"/>
      <sheetName val="실행철강하도"/>
      <sheetName val="일반공사"/>
      <sheetName val="갑지"/>
      <sheetName val="입찰안"/>
      <sheetName val="차액보증"/>
      <sheetName val="노임"/>
      <sheetName val="저"/>
      <sheetName val="SG"/>
      <sheetName val="토공"/>
      <sheetName val="배수공"/>
      <sheetName val="구조물공"/>
      <sheetName val="포장공"/>
      <sheetName val="부대공"/>
      <sheetName val="실행대비"/>
      <sheetName val="공내역(해미1공구)"/>
      <sheetName val="진짜설계"/>
      <sheetName val="JUCKEYK"/>
      <sheetName val="조건표"/>
      <sheetName val="결과조달"/>
      <sheetName val="내역"/>
      <sheetName val="일위대가"/>
      <sheetName val="도급"/>
      <sheetName val="SPT vs PHI"/>
    </sheetNames>
    <sheetDataSet>
      <sheetData sheetId="0" refreshError="1">
        <row r="1">
          <cell r="A1" t="str">
            <v>명 칭</v>
          </cell>
          <cell r="C1" t="str">
            <v>수 량</v>
          </cell>
          <cell r="D1" t="str">
            <v>단 위</v>
          </cell>
          <cell r="E1" t="str">
            <v>단 가</v>
          </cell>
          <cell r="F1" t="str">
            <v>금 액</v>
          </cell>
          <cell r="G1" t="str">
            <v>비 고</v>
          </cell>
        </row>
        <row r="2">
          <cell r="A2" t="str">
            <v>해미-덕산(제1공구)간도로확장 및 포장공사</v>
          </cell>
          <cell r="E2">
            <v>0</v>
          </cell>
          <cell r="F2">
            <v>0</v>
          </cell>
        </row>
        <row r="3">
          <cell r="A3" t="str">
            <v>1.토          공</v>
          </cell>
          <cell r="E3">
            <v>0</v>
          </cell>
          <cell r="F3">
            <v>0</v>
          </cell>
        </row>
        <row r="4">
          <cell r="A4" t="str">
            <v>1.01기존구조물철거공</v>
          </cell>
          <cell r="E4">
            <v>0</v>
          </cell>
          <cell r="F4">
            <v>0</v>
          </cell>
        </row>
        <row r="5">
          <cell r="A5" t="str">
            <v>a.무근콘크리트깨기</v>
          </cell>
          <cell r="E5">
            <v>0</v>
          </cell>
          <cell r="F5">
            <v>0</v>
          </cell>
        </row>
        <row r="6">
          <cell r="A6" t="str">
            <v>-1.무근콘크리트깨기</v>
          </cell>
          <cell r="C6">
            <v>609</v>
          </cell>
          <cell r="D6" t="str">
            <v>M3</v>
          </cell>
          <cell r="E6">
            <v>0</v>
          </cell>
          <cell r="F6">
            <v>0</v>
          </cell>
        </row>
        <row r="7">
          <cell r="A7" t="str">
            <v>-2.무근콘크리트깨기</v>
          </cell>
          <cell r="C7">
            <v>25</v>
          </cell>
          <cell r="D7" t="str">
            <v>M3</v>
          </cell>
          <cell r="E7">
            <v>0</v>
          </cell>
          <cell r="F7">
            <v>0</v>
          </cell>
        </row>
        <row r="8">
          <cell r="A8" t="str">
            <v>b.철근콘크리트깨기</v>
          </cell>
          <cell r="E8">
            <v>0</v>
          </cell>
          <cell r="F8">
            <v>0</v>
          </cell>
        </row>
        <row r="9">
          <cell r="A9" t="str">
            <v>-1.철근콘크리트깨기</v>
          </cell>
          <cell r="C9">
            <v>537</v>
          </cell>
          <cell r="D9" t="str">
            <v>M3</v>
          </cell>
          <cell r="E9">
            <v>0</v>
          </cell>
          <cell r="F9">
            <v>0</v>
          </cell>
        </row>
        <row r="10">
          <cell r="A10" t="str">
            <v>c.석축헐기</v>
          </cell>
          <cell r="C10">
            <v>1555</v>
          </cell>
          <cell r="D10" t="str">
            <v>M2</v>
          </cell>
          <cell r="E10">
            <v>0</v>
          </cell>
          <cell r="F10">
            <v>0</v>
          </cell>
        </row>
        <row r="11">
          <cell r="A11" t="str">
            <v>d.기존포장깨기</v>
          </cell>
          <cell r="E11">
            <v>0</v>
          </cell>
          <cell r="F11">
            <v>0</v>
          </cell>
        </row>
        <row r="12">
          <cell r="A12" t="str">
            <v>-1.콘크리트포장깨기</v>
          </cell>
          <cell r="C12">
            <v>981</v>
          </cell>
          <cell r="D12" t="str">
            <v>M3</v>
          </cell>
          <cell r="E12">
            <v>0</v>
          </cell>
          <cell r="F12">
            <v>0</v>
          </cell>
        </row>
        <row r="13">
          <cell r="A13" t="str">
            <v>-2.아스팔트포장깨기</v>
          </cell>
          <cell r="C13">
            <v>8494</v>
          </cell>
          <cell r="D13" t="str">
            <v>M3</v>
          </cell>
          <cell r="E13">
            <v>0</v>
          </cell>
          <cell r="F13">
            <v>0</v>
          </cell>
        </row>
        <row r="14">
          <cell r="A14" t="str">
            <v>e.보도블럭포장헐기</v>
          </cell>
          <cell r="C14">
            <v>469</v>
          </cell>
          <cell r="D14" t="str">
            <v>M2</v>
          </cell>
          <cell r="E14">
            <v>0</v>
          </cell>
          <cell r="F14">
            <v>0</v>
          </cell>
        </row>
        <row r="15">
          <cell r="A15" t="str">
            <v>f.기계절단</v>
          </cell>
          <cell r="E15">
            <v>0</v>
          </cell>
          <cell r="F15">
            <v>0</v>
          </cell>
        </row>
        <row r="16">
          <cell r="A16" t="str">
            <v>-1.콘크리트절단</v>
          </cell>
          <cell r="C16">
            <v>1219</v>
          </cell>
          <cell r="D16" t="str">
            <v>M</v>
          </cell>
          <cell r="E16">
            <v>0</v>
          </cell>
          <cell r="F16">
            <v>0</v>
          </cell>
        </row>
        <row r="17">
          <cell r="A17" t="str">
            <v>-2.아스팔트포장절단</v>
          </cell>
          <cell r="C17">
            <v>1444</v>
          </cell>
          <cell r="D17" t="str">
            <v>M</v>
          </cell>
          <cell r="E17">
            <v>0</v>
          </cell>
          <cell r="F17">
            <v>0</v>
          </cell>
        </row>
        <row r="18">
          <cell r="A18" t="str">
            <v>1.02.측구 뚝쌓기</v>
          </cell>
          <cell r="C18">
            <v>82</v>
          </cell>
          <cell r="D18" t="str">
            <v>M3</v>
          </cell>
          <cell r="E18">
            <v>0</v>
          </cell>
          <cell r="F18">
            <v>0</v>
          </cell>
        </row>
        <row r="19">
          <cell r="A19" t="str">
            <v>1.03.표토제거</v>
          </cell>
          <cell r="E19">
            <v>0</v>
          </cell>
          <cell r="F19">
            <v>0</v>
          </cell>
        </row>
        <row r="20">
          <cell r="A20" t="str">
            <v>a.답구간</v>
          </cell>
          <cell r="C20">
            <v>2630</v>
          </cell>
          <cell r="D20" t="str">
            <v>M2</v>
          </cell>
          <cell r="E20">
            <v>0</v>
          </cell>
          <cell r="F20">
            <v>0</v>
          </cell>
        </row>
        <row r="21">
          <cell r="A21" t="str">
            <v>b.답외구간</v>
          </cell>
          <cell r="C21">
            <v>26530</v>
          </cell>
          <cell r="D21" t="str">
            <v>M2</v>
          </cell>
          <cell r="E21">
            <v>0</v>
          </cell>
          <cell r="F21">
            <v>0</v>
          </cell>
        </row>
        <row r="22">
          <cell r="A22" t="str">
            <v>1.04.벌개 제근</v>
          </cell>
          <cell r="C22">
            <v>108210</v>
          </cell>
          <cell r="D22" t="str">
            <v>M2</v>
          </cell>
          <cell r="E22">
            <v>0</v>
          </cell>
          <cell r="F22">
            <v>0</v>
          </cell>
        </row>
        <row r="23">
          <cell r="A23" t="str">
            <v>1.05 흙깍기공</v>
          </cell>
          <cell r="E23">
            <v>0</v>
          </cell>
          <cell r="F23">
            <v>0</v>
          </cell>
        </row>
        <row r="24">
          <cell r="A24" t="str">
            <v>a.토사깍기</v>
          </cell>
          <cell r="C24">
            <v>255500</v>
          </cell>
          <cell r="D24" t="str">
            <v>M3</v>
          </cell>
          <cell r="E24">
            <v>0</v>
          </cell>
          <cell r="F24">
            <v>0</v>
          </cell>
        </row>
        <row r="25">
          <cell r="A25" t="str">
            <v>b.리핑암깍기</v>
          </cell>
          <cell r="C25">
            <v>100450</v>
          </cell>
          <cell r="D25" t="str">
            <v>M3</v>
          </cell>
          <cell r="E25">
            <v>0</v>
          </cell>
          <cell r="F25">
            <v>0</v>
          </cell>
        </row>
        <row r="26">
          <cell r="A26" t="str">
            <v>c.발파암깍기</v>
          </cell>
          <cell r="E26">
            <v>0</v>
          </cell>
          <cell r="F26">
            <v>0</v>
          </cell>
        </row>
        <row r="27">
          <cell r="A27" t="str">
            <v>-1.편절암</v>
          </cell>
          <cell r="C27">
            <v>1940</v>
          </cell>
          <cell r="D27" t="str">
            <v>M3</v>
          </cell>
          <cell r="E27">
            <v>0</v>
          </cell>
          <cell r="F27">
            <v>0</v>
          </cell>
        </row>
        <row r="28">
          <cell r="A28" t="str">
            <v>-2.리퍼병행</v>
          </cell>
          <cell r="C28">
            <v>91780</v>
          </cell>
          <cell r="D28" t="str">
            <v>M3</v>
          </cell>
          <cell r="E28">
            <v>0</v>
          </cell>
          <cell r="F28">
            <v>0</v>
          </cell>
        </row>
        <row r="29">
          <cell r="A29" t="str">
            <v>-3.브레이카</v>
          </cell>
          <cell r="C29">
            <v>660</v>
          </cell>
          <cell r="D29" t="str">
            <v>M3</v>
          </cell>
          <cell r="E29">
            <v>0</v>
          </cell>
          <cell r="F29">
            <v>0</v>
          </cell>
        </row>
        <row r="30">
          <cell r="A30" t="str">
            <v>-4.크롤러드릴</v>
          </cell>
          <cell r="C30">
            <v>180140</v>
          </cell>
          <cell r="D30" t="str">
            <v>M3</v>
          </cell>
          <cell r="E30">
            <v>0</v>
          </cell>
          <cell r="F30">
            <v>0</v>
          </cell>
        </row>
        <row r="31">
          <cell r="A31" t="str">
            <v>1.06 흙운반공</v>
          </cell>
          <cell r="E31">
            <v>0</v>
          </cell>
          <cell r="F31">
            <v>0</v>
          </cell>
        </row>
        <row r="32">
          <cell r="A32" t="str">
            <v>a.무    대</v>
          </cell>
          <cell r="E32">
            <v>0</v>
          </cell>
          <cell r="F32">
            <v>0</v>
          </cell>
        </row>
        <row r="33">
          <cell r="A33" t="str">
            <v>-1.토    사</v>
          </cell>
          <cell r="C33">
            <v>58020</v>
          </cell>
          <cell r="E33">
            <v>0</v>
          </cell>
          <cell r="F33">
            <v>0</v>
          </cell>
        </row>
        <row r="34">
          <cell r="A34" t="str">
            <v>-2.리 핑 암</v>
          </cell>
          <cell r="C34">
            <v>2680</v>
          </cell>
          <cell r="E34">
            <v>0</v>
          </cell>
          <cell r="F34">
            <v>0</v>
          </cell>
        </row>
        <row r="35">
          <cell r="A35" t="str">
            <v>-3.발 파 암</v>
          </cell>
          <cell r="C35">
            <v>4220</v>
          </cell>
          <cell r="E35">
            <v>0</v>
          </cell>
          <cell r="F35">
            <v>0</v>
          </cell>
        </row>
        <row r="36">
          <cell r="A36" t="str">
            <v>b.도    쟈</v>
          </cell>
          <cell r="E36">
            <v>0</v>
          </cell>
          <cell r="F36">
            <v>0</v>
          </cell>
        </row>
        <row r="37">
          <cell r="A37" t="str">
            <v>-1.토    사</v>
          </cell>
          <cell r="C37">
            <v>21890</v>
          </cell>
          <cell r="D37" t="str">
            <v>M3</v>
          </cell>
          <cell r="E37">
            <v>0</v>
          </cell>
          <cell r="F37">
            <v>0</v>
          </cell>
        </row>
        <row r="38">
          <cell r="A38" t="str">
            <v>-2.리 핑 암</v>
          </cell>
          <cell r="C38">
            <v>5550</v>
          </cell>
          <cell r="D38" t="str">
            <v>M3</v>
          </cell>
          <cell r="E38">
            <v>0</v>
          </cell>
          <cell r="F38">
            <v>0</v>
          </cell>
        </row>
        <row r="39">
          <cell r="A39" t="str">
            <v>-3.발 파 암</v>
          </cell>
          <cell r="C39">
            <v>13150</v>
          </cell>
          <cell r="D39" t="str">
            <v>M3</v>
          </cell>
          <cell r="E39">
            <v>0</v>
          </cell>
          <cell r="F39">
            <v>0</v>
          </cell>
        </row>
        <row r="40">
          <cell r="A40" t="str">
            <v>c.덤    프</v>
          </cell>
          <cell r="E40">
            <v>0</v>
          </cell>
          <cell r="F40">
            <v>0</v>
          </cell>
        </row>
        <row r="41">
          <cell r="A41" t="str">
            <v>-1.토    사</v>
          </cell>
          <cell r="C41">
            <v>402610</v>
          </cell>
          <cell r="D41" t="str">
            <v>M3</v>
          </cell>
          <cell r="E41">
            <v>0</v>
          </cell>
          <cell r="F41">
            <v>0</v>
          </cell>
        </row>
        <row r="42">
          <cell r="A42" t="str">
            <v>-2.리 핑 암</v>
          </cell>
          <cell r="C42">
            <v>94130</v>
          </cell>
          <cell r="D42" t="str">
            <v>M3</v>
          </cell>
          <cell r="E42">
            <v>0</v>
          </cell>
          <cell r="F42">
            <v>0</v>
          </cell>
        </row>
        <row r="43">
          <cell r="A43" t="str">
            <v>-3.발 파 암</v>
          </cell>
          <cell r="C43">
            <v>259050</v>
          </cell>
          <cell r="D43" t="str">
            <v>M3</v>
          </cell>
          <cell r="E43">
            <v>0</v>
          </cell>
          <cell r="F43">
            <v>0</v>
          </cell>
        </row>
        <row r="44">
          <cell r="A44" t="str">
            <v>d.사토운반</v>
          </cell>
          <cell r="E44">
            <v>0</v>
          </cell>
          <cell r="F44">
            <v>0</v>
          </cell>
        </row>
        <row r="45">
          <cell r="A45" t="str">
            <v>-1.토    사</v>
          </cell>
          <cell r="C45">
            <v>67280</v>
          </cell>
          <cell r="D45" t="str">
            <v>M3</v>
          </cell>
          <cell r="E45">
            <v>0</v>
          </cell>
          <cell r="F45">
            <v>0</v>
          </cell>
        </row>
        <row r="46">
          <cell r="A46" t="str">
            <v>1.07 흙쌓기공</v>
          </cell>
          <cell r="E46">
            <v>0</v>
          </cell>
          <cell r="F46">
            <v>0</v>
          </cell>
        </row>
        <row r="47">
          <cell r="A47" t="str">
            <v>a.노    체</v>
          </cell>
          <cell r="C47">
            <v>630110</v>
          </cell>
          <cell r="D47" t="str">
            <v>M3</v>
          </cell>
          <cell r="E47">
            <v>0</v>
          </cell>
          <cell r="F47">
            <v>0</v>
          </cell>
        </row>
        <row r="48">
          <cell r="A48" t="str">
            <v>b.노    상</v>
          </cell>
          <cell r="C48">
            <v>48850</v>
          </cell>
          <cell r="D48" t="str">
            <v>M3</v>
          </cell>
          <cell r="E48">
            <v>0</v>
          </cell>
          <cell r="F48">
            <v>0</v>
          </cell>
        </row>
        <row r="49">
          <cell r="A49" t="str">
            <v>c.녹 지 대</v>
          </cell>
          <cell r="C49">
            <v>15490</v>
          </cell>
          <cell r="D49" t="str">
            <v>M3</v>
          </cell>
          <cell r="E49">
            <v>0</v>
          </cell>
          <cell r="F49">
            <v>0</v>
          </cell>
        </row>
        <row r="50">
          <cell r="A50" t="str">
            <v>1.08.층따기</v>
          </cell>
          <cell r="C50">
            <v>8590</v>
          </cell>
          <cell r="D50" t="str">
            <v>M3</v>
          </cell>
          <cell r="E50">
            <v>0</v>
          </cell>
          <cell r="F50">
            <v>0</v>
          </cell>
        </row>
        <row r="51">
          <cell r="A51" t="str">
            <v>1.09.노상준비공</v>
          </cell>
          <cell r="E51">
            <v>0</v>
          </cell>
          <cell r="F51">
            <v>0</v>
          </cell>
        </row>
        <row r="52">
          <cell r="A52" t="str">
            <v>a.기존도로부</v>
          </cell>
          <cell r="C52">
            <v>850</v>
          </cell>
          <cell r="D52" t="str">
            <v>M2</v>
          </cell>
          <cell r="E52">
            <v>0</v>
          </cell>
          <cell r="F52">
            <v>0</v>
          </cell>
        </row>
        <row r="53">
          <cell r="A53" t="str">
            <v>b.절토부</v>
          </cell>
          <cell r="C53">
            <v>57250</v>
          </cell>
          <cell r="D53" t="str">
            <v>M2</v>
          </cell>
          <cell r="E53">
            <v>0</v>
          </cell>
          <cell r="F53">
            <v>0</v>
          </cell>
        </row>
        <row r="54">
          <cell r="A54" t="str">
            <v>1.10 비탈면보호공</v>
          </cell>
          <cell r="E54">
            <v>0</v>
          </cell>
          <cell r="F54">
            <v>0</v>
          </cell>
        </row>
        <row r="55">
          <cell r="A55" t="str">
            <v>a.절토부</v>
          </cell>
          <cell r="E55">
            <v>0</v>
          </cell>
          <cell r="F55">
            <v>0</v>
          </cell>
        </row>
        <row r="56">
          <cell r="A56" t="str">
            <v>-1.거적덮기</v>
          </cell>
          <cell r="C56">
            <v>28500</v>
          </cell>
          <cell r="D56" t="str">
            <v>M2</v>
          </cell>
          <cell r="E56">
            <v>0</v>
          </cell>
          <cell r="F56">
            <v>0</v>
          </cell>
        </row>
        <row r="57">
          <cell r="A57" t="str">
            <v>-2.암절개면 보호식재공</v>
          </cell>
          <cell r="C57">
            <v>1160</v>
          </cell>
          <cell r="D57" t="str">
            <v>M2</v>
          </cell>
          <cell r="E57">
            <v>0</v>
          </cell>
          <cell r="F57">
            <v>0</v>
          </cell>
        </row>
        <row r="58">
          <cell r="A58" t="str">
            <v>-3.암절개면 보호식재공</v>
          </cell>
          <cell r="C58">
            <v>2900</v>
          </cell>
          <cell r="D58" t="str">
            <v>M2</v>
          </cell>
          <cell r="E58">
            <v>0</v>
          </cell>
          <cell r="F58">
            <v>0</v>
          </cell>
        </row>
        <row r="59">
          <cell r="A59" t="str">
            <v>b.성토부</v>
          </cell>
          <cell r="E59">
            <v>0</v>
          </cell>
          <cell r="F59">
            <v>0</v>
          </cell>
        </row>
        <row r="60">
          <cell r="A60" t="str">
            <v>-1.성토비탈면 다짐</v>
          </cell>
          <cell r="C60">
            <v>76240</v>
          </cell>
          <cell r="D60" t="str">
            <v>M2</v>
          </cell>
          <cell r="E60">
            <v>0</v>
          </cell>
          <cell r="F60">
            <v>0</v>
          </cell>
        </row>
        <row r="61">
          <cell r="A61" t="str">
            <v>-2.거적덮기</v>
          </cell>
          <cell r="C61">
            <v>76240</v>
          </cell>
          <cell r="D61" t="str">
            <v>M2</v>
          </cell>
          <cell r="E61">
            <v>0</v>
          </cell>
          <cell r="F61">
            <v>0</v>
          </cell>
        </row>
        <row r="62">
          <cell r="A62" t="str">
            <v>c.면고르기</v>
          </cell>
          <cell r="E62">
            <v>0</v>
          </cell>
          <cell r="F62">
            <v>0</v>
          </cell>
        </row>
        <row r="63">
          <cell r="A63" t="str">
            <v>-1.리핑암</v>
          </cell>
          <cell r="C63">
            <v>8530</v>
          </cell>
          <cell r="D63" t="str">
            <v>M2</v>
          </cell>
          <cell r="E63">
            <v>0</v>
          </cell>
          <cell r="F63">
            <v>0</v>
          </cell>
        </row>
        <row r="64">
          <cell r="A64" t="str">
            <v>-2.발파암</v>
          </cell>
          <cell r="C64">
            <v>19420</v>
          </cell>
          <cell r="D64" t="str">
            <v>M2</v>
          </cell>
          <cell r="E64">
            <v>0</v>
          </cell>
          <cell r="F64">
            <v>0</v>
          </cell>
        </row>
        <row r="65">
          <cell r="A65" t="str">
            <v>1.11.공사중비탈면보호시설</v>
          </cell>
          <cell r="E65">
            <v>0</v>
          </cell>
          <cell r="F65">
            <v>0</v>
          </cell>
        </row>
        <row r="66">
          <cell r="A66" t="str">
            <v>a.비탈면가보호망</v>
          </cell>
          <cell r="C66">
            <v>38625</v>
          </cell>
          <cell r="D66" t="str">
            <v>M2</v>
          </cell>
          <cell r="E66">
            <v>0</v>
          </cell>
          <cell r="F66">
            <v>0</v>
          </cell>
        </row>
        <row r="67">
          <cell r="A67" t="str">
            <v>b.가도수로공</v>
          </cell>
          <cell r="C67">
            <v>536</v>
          </cell>
          <cell r="D67" t="str">
            <v>M</v>
          </cell>
          <cell r="E67">
            <v>0</v>
          </cell>
          <cell r="F67">
            <v>0</v>
          </cell>
        </row>
        <row r="68">
          <cell r="A68" t="str">
            <v>1.12.비탈면 안정검토비</v>
          </cell>
          <cell r="E68">
            <v>0</v>
          </cell>
          <cell r="F68">
            <v>0</v>
          </cell>
        </row>
        <row r="69">
          <cell r="A69" t="str">
            <v>a.지표조사비</v>
          </cell>
          <cell r="C69">
            <v>1</v>
          </cell>
          <cell r="D69" t="str">
            <v>P.S</v>
          </cell>
          <cell r="E69">
            <v>0</v>
          </cell>
          <cell r="F69">
            <v>0</v>
          </cell>
        </row>
        <row r="70">
          <cell r="A70" t="str">
            <v>b.시추조사비</v>
          </cell>
          <cell r="E70">
            <v>0</v>
          </cell>
          <cell r="F70">
            <v>0</v>
          </cell>
        </row>
        <row r="71">
          <cell r="A71" t="str">
            <v>-1.기구설치비</v>
          </cell>
          <cell r="C71">
            <v>4</v>
          </cell>
          <cell r="D71" t="str">
            <v>개소</v>
          </cell>
          <cell r="E71">
            <v>0</v>
          </cell>
          <cell r="F71">
            <v>0</v>
          </cell>
        </row>
        <row r="72">
          <cell r="A72" t="str">
            <v>-2.토사층</v>
          </cell>
          <cell r="C72">
            <v>22</v>
          </cell>
          <cell r="D72" t="str">
            <v>M</v>
          </cell>
          <cell r="E72">
            <v>0</v>
          </cell>
          <cell r="F72">
            <v>0</v>
          </cell>
        </row>
        <row r="73">
          <cell r="A73" t="str">
            <v>-3.연암층</v>
          </cell>
          <cell r="C73">
            <v>14</v>
          </cell>
          <cell r="D73" t="str">
            <v>M</v>
          </cell>
          <cell r="E73">
            <v>0</v>
          </cell>
          <cell r="F73">
            <v>0</v>
          </cell>
        </row>
        <row r="74">
          <cell r="A74" t="str">
            <v>-4.경암층</v>
          </cell>
          <cell r="C74">
            <v>81</v>
          </cell>
          <cell r="D74" t="str">
            <v>M</v>
          </cell>
          <cell r="E74">
            <v>0</v>
          </cell>
          <cell r="F74">
            <v>0</v>
          </cell>
        </row>
        <row r="75">
          <cell r="A75" t="str">
            <v>c.탄성파탐사</v>
          </cell>
          <cell r="C75">
            <v>1</v>
          </cell>
          <cell r="D75" t="str">
            <v>P.S</v>
          </cell>
          <cell r="E75">
            <v>0</v>
          </cell>
          <cell r="F75">
            <v>0</v>
          </cell>
        </row>
        <row r="76">
          <cell r="A76" t="str">
            <v>d.실내실험</v>
          </cell>
          <cell r="C76">
            <v>1</v>
          </cell>
          <cell r="D76" t="str">
            <v>P.S</v>
          </cell>
          <cell r="E76">
            <v>0</v>
          </cell>
          <cell r="F76">
            <v>0</v>
          </cell>
        </row>
        <row r="77">
          <cell r="A77" t="str">
            <v>e.성과분석</v>
          </cell>
          <cell r="C77">
            <v>1</v>
          </cell>
          <cell r="D77" t="str">
            <v>P.S</v>
          </cell>
          <cell r="E77">
            <v>0</v>
          </cell>
          <cell r="F77">
            <v>0</v>
          </cell>
        </row>
        <row r="78">
          <cell r="A78" t="str">
            <v>1.13 토공규준틀</v>
          </cell>
          <cell r="E78">
            <v>0</v>
          </cell>
          <cell r="F78">
            <v>0</v>
          </cell>
        </row>
        <row r="79">
          <cell r="A79" t="str">
            <v>a.비탈규준틀</v>
          </cell>
          <cell r="C79">
            <v>197</v>
          </cell>
          <cell r="D79" t="str">
            <v>EA</v>
          </cell>
          <cell r="E79">
            <v>0</v>
          </cell>
          <cell r="F79">
            <v>0</v>
          </cell>
        </row>
        <row r="80">
          <cell r="A80" t="str">
            <v>b.수평규준틀</v>
          </cell>
          <cell r="C80">
            <v>130</v>
          </cell>
          <cell r="D80" t="str">
            <v>EA</v>
          </cell>
          <cell r="E80">
            <v>0</v>
          </cell>
          <cell r="F80">
            <v>0</v>
          </cell>
        </row>
        <row r="81">
          <cell r="A81" t="str">
            <v>1.14 저수지준설</v>
          </cell>
          <cell r="C81">
            <v>91824</v>
          </cell>
          <cell r="D81" t="str">
            <v>M3</v>
          </cell>
          <cell r="E81">
            <v>0</v>
          </cell>
          <cell r="F81">
            <v>0</v>
          </cell>
        </row>
        <row r="82">
          <cell r="A82" t="str">
            <v>2.배    수    공</v>
          </cell>
          <cell r="E82">
            <v>0</v>
          </cell>
          <cell r="F82">
            <v>0</v>
          </cell>
        </row>
        <row r="83">
          <cell r="A83" t="str">
            <v>2.01 토    공</v>
          </cell>
          <cell r="E83">
            <v>0</v>
          </cell>
          <cell r="F83">
            <v>0</v>
          </cell>
        </row>
        <row r="84">
          <cell r="A84" t="str">
            <v>a.측구터파기</v>
          </cell>
          <cell r="E84">
            <v>0</v>
          </cell>
          <cell r="F84">
            <v>0</v>
          </cell>
        </row>
        <row r="85">
          <cell r="A85" t="str">
            <v>-1.측구터파기</v>
          </cell>
          <cell r="C85">
            <v>15690</v>
          </cell>
          <cell r="D85" t="str">
            <v>M3</v>
          </cell>
          <cell r="E85">
            <v>0</v>
          </cell>
          <cell r="F85">
            <v>0</v>
          </cell>
        </row>
        <row r="86">
          <cell r="A86" t="str">
            <v>-2.측구터파기</v>
          </cell>
          <cell r="C86">
            <v>730</v>
          </cell>
          <cell r="D86" t="str">
            <v>M3</v>
          </cell>
          <cell r="E86">
            <v>0</v>
          </cell>
          <cell r="F86">
            <v>0</v>
          </cell>
        </row>
        <row r="87">
          <cell r="A87" t="str">
            <v>-3.측구되메우기및다짐</v>
          </cell>
          <cell r="C87">
            <v>10000</v>
          </cell>
          <cell r="D87" t="str">
            <v>M3</v>
          </cell>
          <cell r="E87">
            <v>0</v>
          </cell>
          <cell r="F87">
            <v>0</v>
          </cell>
        </row>
        <row r="88">
          <cell r="A88" t="str">
            <v>b.구조물터파기</v>
          </cell>
          <cell r="E88">
            <v>0</v>
          </cell>
          <cell r="F88">
            <v>0</v>
          </cell>
        </row>
        <row r="89">
          <cell r="A89" t="str">
            <v>-1.육상토사</v>
          </cell>
          <cell r="C89">
            <v>21670</v>
          </cell>
          <cell r="D89" t="str">
            <v>M3</v>
          </cell>
          <cell r="E89">
            <v>0</v>
          </cell>
          <cell r="F89">
            <v>0</v>
          </cell>
        </row>
        <row r="90">
          <cell r="A90" t="str">
            <v>-2.육상토사</v>
          </cell>
          <cell r="C90">
            <v>10100</v>
          </cell>
          <cell r="D90" t="str">
            <v>M3</v>
          </cell>
          <cell r="E90">
            <v>0</v>
          </cell>
          <cell r="F90">
            <v>0</v>
          </cell>
        </row>
        <row r="91">
          <cell r="A91" t="str">
            <v>-3.육상토사</v>
          </cell>
          <cell r="C91">
            <v>2260</v>
          </cell>
          <cell r="D91" t="str">
            <v>M3</v>
          </cell>
          <cell r="E91">
            <v>0</v>
          </cell>
          <cell r="F91">
            <v>0</v>
          </cell>
        </row>
        <row r="92">
          <cell r="A92" t="str">
            <v>-4.육상토사</v>
          </cell>
          <cell r="C92">
            <v>490</v>
          </cell>
          <cell r="D92" t="str">
            <v>M3</v>
          </cell>
          <cell r="E92">
            <v>0</v>
          </cell>
          <cell r="F92">
            <v>0</v>
          </cell>
        </row>
        <row r="93">
          <cell r="A93" t="str">
            <v>-5.육상토사</v>
          </cell>
          <cell r="C93">
            <v>280</v>
          </cell>
          <cell r="D93" t="str">
            <v>M3</v>
          </cell>
          <cell r="E93">
            <v>0</v>
          </cell>
          <cell r="F93">
            <v>0</v>
          </cell>
        </row>
        <row r="94">
          <cell r="A94" t="str">
            <v>-6.육상토사</v>
          </cell>
          <cell r="C94">
            <v>30</v>
          </cell>
          <cell r="D94" t="str">
            <v>M3</v>
          </cell>
          <cell r="E94">
            <v>0</v>
          </cell>
          <cell r="F94">
            <v>0</v>
          </cell>
        </row>
        <row r="95">
          <cell r="A95" t="str">
            <v>-7.육상리핑암</v>
          </cell>
          <cell r="C95">
            <v>50</v>
          </cell>
          <cell r="D95" t="str">
            <v>M3</v>
          </cell>
          <cell r="E95">
            <v>0</v>
          </cell>
          <cell r="F95">
            <v>0</v>
          </cell>
        </row>
        <row r="96">
          <cell r="A96" t="str">
            <v>-8.육상발파암</v>
          </cell>
          <cell r="C96">
            <v>1200</v>
          </cell>
          <cell r="D96" t="str">
            <v>M3</v>
          </cell>
          <cell r="E96">
            <v>0</v>
          </cell>
          <cell r="F96">
            <v>0</v>
          </cell>
        </row>
        <row r="97">
          <cell r="A97" t="str">
            <v>-9.용수토사</v>
          </cell>
          <cell r="C97">
            <v>3180</v>
          </cell>
          <cell r="D97" t="str">
            <v>M3</v>
          </cell>
          <cell r="E97">
            <v>0</v>
          </cell>
          <cell r="F97">
            <v>0</v>
          </cell>
        </row>
        <row r="98">
          <cell r="A98" t="str">
            <v>-10.용수토사</v>
          </cell>
          <cell r="C98">
            <v>760</v>
          </cell>
          <cell r="D98" t="str">
            <v>M3</v>
          </cell>
          <cell r="E98">
            <v>0</v>
          </cell>
          <cell r="F98">
            <v>0</v>
          </cell>
        </row>
        <row r="99">
          <cell r="A99" t="str">
            <v>c.되메우기(기계50%,인력50%)</v>
          </cell>
          <cell r="C99">
            <v>23070</v>
          </cell>
          <cell r="D99" t="str">
            <v>M3</v>
          </cell>
          <cell r="E99">
            <v>0</v>
          </cell>
          <cell r="F99">
            <v>0</v>
          </cell>
        </row>
        <row r="100">
          <cell r="A100" t="str">
            <v>2.02.측구공</v>
          </cell>
          <cell r="E100">
            <v>0</v>
          </cell>
          <cell r="F100">
            <v>0</v>
          </cell>
        </row>
        <row r="101">
          <cell r="A101" t="str">
            <v>a.L형측구</v>
          </cell>
          <cell r="E101">
            <v>0</v>
          </cell>
          <cell r="F101">
            <v>0</v>
          </cell>
        </row>
        <row r="102">
          <cell r="A102" t="str">
            <v>-1.형식-1</v>
          </cell>
          <cell r="C102">
            <v>2360</v>
          </cell>
          <cell r="D102" t="str">
            <v>M</v>
          </cell>
          <cell r="E102">
            <v>0</v>
          </cell>
          <cell r="F102">
            <v>0</v>
          </cell>
        </row>
        <row r="103">
          <cell r="A103" t="str">
            <v>-2.형식-2</v>
          </cell>
          <cell r="C103">
            <v>1269</v>
          </cell>
          <cell r="D103" t="str">
            <v>M</v>
          </cell>
          <cell r="E103">
            <v>0</v>
          </cell>
          <cell r="F103">
            <v>0</v>
          </cell>
        </row>
        <row r="104">
          <cell r="A104" t="str">
            <v>-3.형식-3</v>
          </cell>
          <cell r="C104">
            <v>230</v>
          </cell>
          <cell r="D104" t="str">
            <v>M</v>
          </cell>
          <cell r="E104">
            <v>0</v>
          </cell>
          <cell r="F104">
            <v>0</v>
          </cell>
        </row>
        <row r="105">
          <cell r="A105" t="str">
            <v>-4.형식-4(부체도로)</v>
          </cell>
          <cell r="C105">
            <v>513</v>
          </cell>
          <cell r="D105" t="str">
            <v>M</v>
          </cell>
          <cell r="E105">
            <v>0</v>
          </cell>
          <cell r="F105">
            <v>0</v>
          </cell>
        </row>
        <row r="106">
          <cell r="A106" t="str">
            <v>-5.성토부L형측구</v>
          </cell>
          <cell r="C106">
            <v>9150</v>
          </cell>
          <cell r="D106" t="str">
            <v>M</v>
          </cell>
          <cell r="E106">
            <v>0</v>
          </cell>
          <cell r="F106">
            <v>0</v>
          </cell>
        </row>
        <row r="107">
          <cell r="A107" t="str">
            <v>-6.형식-5(절토부소단측구)</v>
          </cell>
          <cell r="C107">
            <v>480</v>
          </cell>
          <cell r="D107" t="str">
            <v>M</v>
          </cell>
          <cell r="E107">
            <v>0</v>
          </cell>
          <cell r="F107">
            <v>0</v>
          </cell>
        </row>
        <row r="108">
          <cell r="A108" t="str">
            <v>-7.L형측구변화구간</v>
          </cell>
          <cell r="C108">
            <v>27</v>
          </cell>
          <cell r="D108" t="str">
            <v>개소</v>
          </cell>
          <cell r="E108">
            <v>0</v>
          </cell>
          <cell r="F108">
            <v>0</v>
          </cell>
        </row>
        <row r="109">
          <cell r="A109" t="str">
            <v>-8.L형측구변화구간</v>
          </cell>
          <cell r="C109">
            <v>6</v>
          </cell>
          <cell r="D109" t="str">
            <v>개소</v>
          </cell>
          <cell r="E109">
            <v>0</v>
          </cell>
          <cell r="F109">
            <v>0</v>
          </cell>
        </row>
        <row r="110">
          <cell r="A110" t="str">
            <v>b.U형측구</v>
          </cell>
          <cell r="E110">
            <v>0</v>
          </cell>
          <cell r="F110">
            <v>0</v>
          </cell>
        </row>
        <row r="111">
          <cell r="A111" t="str">
            <v>-1.형식-1</v>
          </cell>
          <cell r="C111">
            <v>297</v>
          </cell>
          <cell r="D111" t="str">
            <v>M</v>
          </cell>
          <cell r="E111">
            <v>0</v>
          </cell>
          <cell r="F111">
            <v>0</v>
          </cell>
        </row>
        <row r="112">
          <cell r="A112" t="str">
            <v>-2.형식-6</v>
          </cell>
          <cell r="C112">
            <v>350</v>
          </cell>
          <cell r="D112" t="str">
            <v>M</v>
          </cell>
          <cell r="E112">
            <v>0</v>
          </cell>
          <cell r="F112">
            <v>0</v>
          </cell>
        </row>
        <row r="113">
          <cell r="A113" t="str">
            <v>c.V형측구</v>
          </cell>
          <cell r="E113">
            <v>0</v>
          </cell>
          <cell r="F113">
            <v>0</v>
          </cell>
        </row>
        <row r="114">
          <cell r="A114" t="str">
            <v>-1.형식-2</v>
          </cell>
          <cell r="C114">
            <v>4399</v>
          </cell>
          <cell r="D114" t="str">
            <v>M</v>
          </cell>
          <cell r="E114">
            <v>0</v>
          </cell>
          <cell r="F114">
            <v>0</v>
          </cell>
        </row>
        <row r="115">
          <cell r="A115" t="str">
            <v>-2.형식-3</v>
          </cell>
          <cell r="C115">
            <v>980</v>
          </cell>
          <cell r="D115" t="str">
            <v>M</v>
          </cell>
          <cell r="E115">
            <v>0</v>
          </cell>
          <cell r="F115">
            <v>0</v>
          </cell>
        </row>
        <row r="116">
          <cell r="A116" t="str">
            <v>d.산마루 측구</v>
          </cell>
          <cell r="C116">
            <v>2335</v>
          </cell>
          <cell r="D116" t="str">
            <v>M</v>
          </cell>
          <cell r="E116">
            <v>0</v>
          </cell>
          <cell r="F116">
            <v>0</v>
          </cell>
        </row>
        <row r="117">
          <cell r="A117" t="str">
            <v>2.03 맹암거</v>
          </cell>
          <cell r="E117">
            <v>0</v>
          </cell>
          <cell r="F117">
            <v>0</v>
          </cell>
        </row>
        <row r="118">
          <cell r="A118" t="str">
            <v>a.형식-1 (L형측구하단)</v>
          </cell>
          <cell r="C118">
            <v>525</v>
          </cell>
          <cell r="D118" t="str">
            <v>M</v>
          </cell>
          <cell r="E118">
            <v>0</v>
          </cell>
          <cell r="F118">
            <v>0</v>
          </cell>
        </row>
        <row r="119">
          <cell r="A119" t="str">
            <v>b.형식-2 (L형측구하단)</v>
          </cell>
          <cell r="C119">
            <v>2437</v>
          </cell>
          <cell r="D119" t="str">
            <v>M</v>
          </cell>
          <cell r="E119">
            <v>0</v>
          </cell>
          <cell r="F119">
            <v>0</v>
          </cell>
        </row>
        <row r="120">
          <cell r="A120" t="str">
            <v>c.형식-3 (절성경계)</v>
          </cell>
          <cell r="C120">
            <v>310</v>
          </cell>
          <cell r="D120" t="str">
            <v>M</v>
          </cell>
          <cell r="E120">
            <v>0</v>
          </cell>
          <cell r="F120">
            <v>0</v>
          </cell>
        </row>
        <row r="121">
          <cell r="A121" t="str">
            <v>2.04 횡배수관</v>
          </cell>
          <cell r="E121">
            <v>0</v>
          </cell>
          <cell r="F121">
            <v>0</v>
          </cell>
        </row>
        <row r="122">
          <cell r="A122" t="str">
            <v>a.1.0&gt;H or H&gt;6.0M</v>
          </cell>
          <cell r="E122">
            <v>0</v>
          </cell>
          <cell r="F122">
            <v>0</v>
          </cell>
        </row>
        <row r="123">
          <cell r="A123" t="str">
            <v>a-1.￠1,000MM</v>
          </cell>
          <cell r="C123">
            <v>422</v>
          </cell>
          <cell r="D123" t="str">
            <v>M</v>
          </cell>
          <cell r="E123">
            <v>0</v>
          </cell>
          <cell r="F123">
            <v>0</v>
          </cell>
        </row>
        <row r="124">
          <cell r="A124" t="str">
            <v>a-2.￠1,200MM</v>
          </cell>
          <cell r="C124">
            <v>177</v>
          </cell>
          <cell r="D124" t="str">
            <v>M</v>
          </cell>
          <cell r="E124">
            <v>0</v>
          </cell>
          <cell r="F124">
            <v>0</v>
          </cell>
        </row>
        <row r="125">
          <cell r="A125" t="str">
            <v>b.1.0M&lt; H &lt; 6.0M</v>
          </cell>
          <cell r="E125">
            <v>0</v>
          </cell>
          <cell r="F125">
            <v>0</v>
          </cell>
        </row>
        <row r="126">
          <cell r="A126" t="str">
            <v>b-1.￠300MM</v>
          </cell>
          <cell r="C126">
            <v>8</v>
          </cell>
          <cell r="D126" t="str">
            <v>M</v>
          </cell>
          <cell r="E126">
            <v>0</v>
          </cell>
          <cell r="F126">
            <v>0</v>
          </cell>
        </row>
        <row r="127">
          <cell r="A127" t="str">
            <v>b-2.￠450MM</v>
          </cell>
          <cell r="C127">
            <v>70</v>
          </cell>
          <cell r="D127" t="str">
            <v>M</v>
          </cell>
          <cell r="E127">
            <v>0</v>
          </cell>
          <cell r="F127">
            <v>0</v>
          </cell>
        </row>
        <row r="128">
          <cell r="A128" t="str">
            <v>b-3.￠600MM</v>
          </cell>
          <cell r="C128">
            <v>23</v>
          </cell>
          <cell r="D128" t="str">
            <v>M</v>
          </cell>
          <cell r="E128">
            <v>0</v>
          </cell>
          <cell r="F128">
            <v>0</v>
          </cell>
        </row>
        <row r="129">
          <cell r="A129" t="str">
            <v>b-4.￠800MM</v>
          </cell>
          <cell r="C129">
            <v>78</v>
          </cell>
          <cell r="D129" t="str">
            <v>M</v>
          </cell>
          <cell r="E129">
            <v>0</v>
          </cell>
          <cell r="F129">
            <v>0</v>
          </cell>
        </row>
        <row r="130">
          <cell r="A130" t="str">
            <v>b-5.￠1000MM</v>
          </cell>
          <cell r="C130">
            <v>155</v>
          </cell>
          <cell r="D130" t="str">
            <v>M</v>
          </cell>
          <cell r="E130">
            <v>0</v>
          </cell>
          <cell r="F130">
            <v>0</v>
          </cell>
        </row>
        <row r="131">
          <cell r="A131" t="str">
            <v>b-6.￠1200MM</v>
          </cell>
          <cell r="C131">
            <v>82</v>
          </cell>
          <cell r="D131" t="str">
            <v>M</v>
          </cell>
          <cell r="E131">
            <v>0</v>
          </cell>
          <cell r="F131">
            <v>0</v>
          </cell>
        </row>
        <row r="132">
          <cell r="A132" t="str">
            <v>c.날개벽</v>
          </cell>
          <cell r="E132">
            <v>0</v>
          </cell>
          <cell r="F132">
            <v>0</v>
          </cell>
        </row>
        <row r="133">
          <cell r="A133" t="str">
            <v>c-1.콘크리트타설</v>
          </cell>
          <cell r="C133">
            <v>73</v>
          </cell>
          <cell r="D133" t="str">
            <v>M3</v>
          </cell>
          <cell r="E133">
            <v>0</v>
          </cell>
          <cell r="F133">
            <v>0</v>
          </cell>
        </row>
        <row r="134">
          <cell r="A134" t="str">
            <v>c-2.거푸집</v>
          </cell>
          <cell r="C134">
            <v>327</v>
          </cell>
          <cell r="D134" t="str">
            <v>M2</v>
          </cell>
          <cell r="E134">
            <v>0</v>
          </cell>
          <cell r="F134">
            <v>0</v>
          </cell>
        </row>
        <row r="135">
          <cell r="A135" t="str">
            <v>d.면벽</v>
          </cell>
          <cell r="E135">
            <v>0</v>
          </cell>
          <cell r="F135">
            <v>0</v>
          </cell>
        </row>
        <row r="136">
          <cell r="A136" t="str">
            <v>d-1.콘크리트타설</v>
          </cell>
          <cell r="C136">
            <v>3</v>
          </cell>
          <cell r="D136" t="str">
            <v>M3</v>
          </cell>
          <cell r="E136">
            <v>0</v>
          </cell>
          <cell r="F136">
            <v>0</v>
          </cell>
        </row>
        <row r="137">
          <cell r="A137" t="str">
            <v>d-2.거푸집</v>
          </cell>
          <cell r="C137">
            <v>47</v>
          </cell>
          <cell r="D137" t="str">
            <v>M2</v>
          </cell>
          <cell r="E137">
            <v>0</v>
          </cell>
          <cell r="F137">
            <v>0</v>
          </cell>
        </row>
        <row r="138">
          <cell r="A138" t="str">
            <v>2.05 종배수관</v>
          </cell>
          <cell r="E138">
            <v>0</v>
          </cell>
          <cell r="F138">
            <v>0</v>
          </cell>
        </row>
        <row r="139">
          <cell r="A139" t="str">
            <v>a.종배수관부설</v>
          </cell>
          <cell r="E139">
            <v>0</v>
          </cell>
          <cell r="F139">
            <v>0</v>
          </cell>
        </row>
        <row r="140">
          <cell r="A140" t="str">
            <v>a-1. ￠800MM</v>
          </cell>
          <cell r="C140">
            <v>764</v>
          </cell>
          <cell r="D140" t="str">
            <v>M</v>
          </cell>
          <cell r="E140">
            <v>0</v>
          </cell>
          <cell r="F140">
            <v>0</v>
          </cell>
        </row>
        <row r="141">
          <cell r="A141" t="str">
            <v>a-2. ￠1,000MM</v>
          </cell>
          <cell r="C141">
            <v>10</v>
          </cell>
          <cell r="D141" t="str">
            <v>M</v>
          </cell>
          <cell r="E141">
            <v>0</v>
          </cell>
          <cell r="F141">
            <v>0</v>
          </cell>
        </row>
        <row r="142">
          <cell r="A142" t="str">
            <v>b.종배수관 면벽</v>
          </cell>
          <cell r="E142">
            <v>0</v>
          </cell>
          <cell r="F142">
            <v>0</v>
          </cell>
        </row>
        <row r="143">
          <cell r="A143" t="str">
            <v>b-1.콘크리트타설</v>
          </cell>
          <cell r="C143">
            <v>6</v>
          </cell>
          <cell r="D143" t="str">
            <v>M3</v>
          </cell>
          <cell r="E143">
            <v>0</v>
          </cell>
          <cell r="F143">
            <v>0</v>
          </cell>
        </row>
        <row r="144">
          <cell r="A144" t="str">
            <v>b-2.거푸집</v>
          </cell>
          <cell r="C144">
            <v>91</v>
          </cell>
          <cell r="D144" t="str">
            <v>M2</v>
          </cell>
          <cell r="E144">
            <v>0</v>
          </cell>
          <cell r="F144">
            <v>0</v>
          </cell>
        </row>
        <row r="145">
          <cell r="A145" t="str">
            <v>2.06 집수정공</v>
          </cell>
          <cell r="E145">
            <v>0</v>
          </cell>
          <cell r="F145">
            <v>0</v>
          </cell>
        </row>
        <row r="146">
          <cell r="A146" t="str">
            <v>a.콘크리트타설</v>
          </cell>
          <cell r="E146">
            <v>0</v>
          </cell>
          <cell r="F146">
            <v>0</v>
          </cell>
        </row>
        <row r="147">
          <cell r="A147" t="str">
            <v>a-1.콘크이트타설</v>
          </cell>
          <cell r="C147">
            <v>4</v>
          </cell>
          <cell r="D147" t="str">
            <v>M3</v>
          </cell>
          <cell r="E147">
            <v>0</v>
          </cell>
          <cell r="F147">
            <v>0</v>
          </cell>
        </row>
        <row r="148">
          <cell r="A148" t="str">
            <v>a-2.콘크리트타설</v>
          </cell>
          <cell r="C148">
            <v>83</v>
          </cell>
          <cell r="D148" t="str">
            <v>M3</v>
          </cell>
          <cell r="E148">
            <v>0</v>
          </cell>
          <cell r="F148">
            <v>0</v>
          </cell>
        </row>
        <row r="149">
          <cell r="A149" t="str">
            <v>b.거푸집</v>
          </cell>
          <cell r="C149">
            <v>354</v>
          </cell>
          <cell r="D149" t="str">
            <v>M2</v>
          </cell>
          <cell r="E149">
            <v>0</v>
          </cell>
          <cell r="F149">
            <v>0</v>
          </cell>
        </row>
        <row r="150">
          <cell r="A150" t="str">
            <v>c.거푸집</v>
          </cell>
          <cell r="C150">
            <v>519</v>
          </cell>
          <cell r="D150" t="str">
            <v>M2</v>
          </cell>
          <cell r="E150">
            <v>0</v>
          </cell>
          <cell r="F150">
            <v>0</v>
          </cell>
        </row>
        <row r="151">
          <cell r="A151" t="str">
            <v>d.철근가공조립</v>
          </cell>
          <cell r="C151">
            <v>4.7709999999999999</v>
          </cell>
          <cell r="D151" t="str">
            <v>TON</v>
          </cell>
          <cell r="E151">
            <v>0</v>
          </cell>
          <cell r="F151">
            <v>0</v>
          </cell>
        </row>
        <row r="152">
          <cell r="A152" t="str">
            <v>e.집수정 배수구</v>
          </cell>
          <cell r="C152">
            <v>1</v>
          </cell>
          <cell r="D152" t="str">
            <v>M</v>
          </cell>
          <cell r="E152">
            <v>0</v>
          </cell>
          <cell r="F152">
            <v>0</v>
          </cell>
        </row>
        <row r="153">
          <cell r="A153" t="str">
            <v>f.뚜껑(스틸그레이팅)</v>
          </cell>
          <cell r="E153">
            <v>0</v>
          </cell>
          <cell r="F153">
            <v>0</v>
          </cell>
        </row>
        <row r="154">
          <cell r="A154" t="str">
            <v>f-1.830*830*50M/M</v>
          </cell>
          <cell r="C154">
            <v>1</v>
          </cell>
          <cell r="D154" t="str">
            <v>EA</v>
          </cell>
          <cell r="E154">
            <v>0</v>
          </cell>
          <cell r="F154">
            <v>0</v>
          </cell>
        </row>
        <row r="155">
          <cell r="A155" t="str">
            <v>f-2.1530*830*100M/M</v>
          </cell>
          <cell r="C155">
            <v>20</v>
          </cell>
          <cell r="D155" t="str">
            <v>EA</v>
          </cell>
          <cell r="E155">
            <v>0</v>
          </cell>
          <cell r="F155">
            <v>0</v>
          </cell>
        </row>
        <row r="156">
          <cell r="A156" t="str">
            <v>f-3.1390*1190*75M/M</v>
          </cell>
          <cell r="C156">
            <v>1</v>
          </cell>
          <cell r="D156" t="str">
            <v>EA</v>
          </cell>
          <cell r="E156">
            <v>0</v>
          </cell>
          <cell r="F156">
            <v>0</v>
          </cell>
        </row>
        <row r="157">
          <cell r="A157" t="str">
            <v>f-4.1799*1190*75M/M</v>
          </cell>
          <cell r="C157">
            <v>12</v>
          </cell>
          <cell r="D157" t="str">
            <v>EA</v>
          </cell>
          <cell r="E157">
            <v>0</v>
          </cell>
          <cell r="F157">
            <v>0</v>
          </cell>
        </row>
        <row r="158">
          <cell r="A158" t="str">
            <v>f-5.2190*1190*75M/M</v>
          </cell>
          <cell r="C158">
            <v>2</v>
          </cell>
          <cell r="D158" t="str">
            <v>EA</v>
          </cell>
          <cell r="E158">
            <v>0</v>
          </cell>
          <cell r="F158">
            <v>0</v>
          </cell>
        </row>
        <row r="159">
          <cell r="A159" t="str">
            <v>2.07 암 거 공</v>
          </cell>
          <cell r="E159">
            <v>0</v>
          </cell>
          <cell r="F159">
            <v>0</v>
          </cell>
        </row>
        <row r="160">
          <cell r="A160" t="str">
            <v>a.콘크리트타설</v>
          </cell>
          <cell r="E160">
            <v>0</v>
          </cell>
          <cell r="F160">
            <v>0</v>
          </cell>
        </row>
        <row r="161">
          <cell r="A161" t="str">
            <v>a-1.콘크리트타설</v>
          </cell>
          <cell r="C161">
            <v>8238</v>
          </cell>
          <cell r="D161" t="str">
            <v>M3</v>
          </cell>
          <cell r="E161">
            <v>0</v>
          </cell>
          <cell r="F161">
            <v>0</v>
          </cell>
        </row>
        <row r="162">
          <cell r="A162" t="str">
            <v>a-2.콘크리트타설</v>
          </cell>
          <cell r="C162">
            <v>922</v>
          </cell>
          <cell r="D162" t="str">
            <v>M3</v>
          </cell>
          <cell r="E162">
            <v>0</v>
          </cell>
          <cell r="F162">
            <v>0</v>
          </cell>
        </row>
        <row r="163">
          <cell r="A163" t="str">
            <v>b.거푸집</v>
          </cell>
          <cell r="E163">
            <v>0</v>
          </cell>
          <cell r="F163">
            <v>0</v>
          </cell>
        </row>
        <row r="164">
          <cell r="A164" t="str">
            <v>b-1.거푸집</v>
          </cell>
          <cell r="C164">
            <v>14093</v>
          </cell>
          <cell r="D164" t="str">
            <v>M2</v>
          </cell>
          <cell r="E164">
            <v>0</v>
          </cell>
          <cell r="F164">
            <v>0</v>
          </cell>
        </row>
        <row r="165">
          <cell r="A165" t="str">
            <v>b-2.거푸집</v>
          </cell>
          <cell r="C165">
            <v>956</v>
          </cell>
          <cell r="D165" t="str">
            <v>M2</v>
          </cell>
          <cell r="E165">
            <v>0</v>
          </cell>
          <cell r="F165">
            <v>0</v>
          </cell>
        </row>
        <row r="166">
          <cell r="A166" t="str">
            <v>b-3.거푸집</v>
          </cell>
          <cell r="C166">
            <v>224</v>
          </cell>
          <cell r="D166" t="str">
            <v>M2</v>
          </cell>
          <cell r="E166">
            <v>0</v>
          </cell>
          <cell r="F166">
            <v>0</v>
          </cell>
        </row>
        <row r="167">
          <cell r="A167" t="str">
            <v>b-4.P.E무늬거푸집</v>
          </cell>
          <cell r="C167">
            <v>1696</v>
          </cell>
          <cell r="D167" t="str">
            <v>㎡</v>
          </cell>
          <cell r="E167">
            <v>0</v>
          </cell>
          <cell r="F167">
            <v>0</v>
          </cell>
        </row>
        <row r="168">
          <cell r="A168" t="str">
            <v>c.철근가공 및 조립</v>
          </cell>
          <cell r="E168">
            <v>0</v>
          </cell>
          <cell r="F168">
            <v>0</v>
          </cell>
        </row>
        <row r="169">
          <cell r="A169" t="str">
            <v>c-1.간 단</v>
          </cell>
          <cell r="C169">
            <v>8.2000000000000003E-2</v>
          </cell>
          <cell r="D169" t="str">
            <v>TON</v>
          </cell>
          <cell r="E169">
            <v>0</v>
          </cell>
          <cell r="F169">
            <v>0</v>
          </cell>
        </row>
        <row r="170">
          <cell r="A170" t="str">
            <v>c-2.보 통</v>
          </cell>
          <cell r="C170">
            <v>29.591999999999999</v>
          </cell>
          <cell r="D170" t="str">
            <v>TON</v>
          </cell>
          <cell r="E170">
            <v>0</v>
          </cell>
          <cell r="F170">
            <v>0</v>
          </cell>
        </row>
        <row r="171">
          <cell r="A171" t="str">
            <v>c-3.복 잡</v>
          </cell>
          <cell r="C171">
            <v>1206.587</v>
          </cell>
          <cell r="D171" t="str">
            <v>TON</v>
          </cell>
          <cell r="E171">
            <v>0</v>
          </cell>
          <cell r="F171">
            <v>0</v>
          </cell>
        </row>
        <row r="172">
          <cell r="A172" t="str">
            <v>d.비계</v>
          </cell>
          <cell r="C172">
            <v>5071</v>
          </cell>
          <cell r="D172" t="str">
            <v>M2</v>
          </cell>
          <cell r="E172">
            <v>0</v>
          </cell>
          <cell r="F172">
            <v>0</v>
          </cell>
        </row>
        <row r="173">
          <cell r="A173" t="str">
            <v>e.동바리</v>
          </cell>
          <cell r="C173">
            <v>8750</v>
          </cell>
          <cell r="D173" t="str">
            <v>공/M3</v>
          </cell>
          <cell r="E173">
            <v>0</v>
          </cell>
          <cell r="F173">
            <v>0</v>
          </cell>
        </row>
        <row r="174">
          <cell r="A174" t="str">
            <v>f.아스팔트코팅</v>
          </cell>
          <cell r="C174">
            <v>4535</v>
          </cell>
          <cell r="D174" t="str">
            <v>M2</v>
          </cell>
          <cell r="E174">
            <v>0</v>
          </cell>
          <cell r="F174">
            <v>0</v>
          </cell>
        </row>
        <row r="175">
          <cell r="A175" t="str">
            <v>g.P.V.C 파이프</v>
          </cell>
          <cell r="E175">
            <v>0</v>
          </cell>
          <cell r="F175">
            <v>0</v>
          </cell>
        </row>
        <row r="176">
          <cell r="A176" t="str">
            <v>g-1. P.V.C PIPE</v>
          </cell>
          <cell r="C176">
            <v>72</v>
          </cell>
          <cell r="D176" t="str">
            <v>M</v>
          </cell>
          <cell r="E176">
            <v>0</v>
          </cell>
          <cell r="F176">
            <v>0</v>
          </cell>
        </row>
        <row r="177">
          <cell r="A177" t="str">
            <v>g-2. P.V.C PIPE</v>
          </cell>
          <cell r="C177">
            <v>18</v>
          </cell>
          <cell r="D177" t="str">
            <v>M</v>
          </cell>
          <cell r="E177">
            <v>0</v>
          </cell>
          <cell r="F177">
            <v>0</v>
          </cell>
        </row>
        <row r="178">
          <cell r="A178" t="str">
            <v>h.부직포</v>
          </cell>
          <cell r="C178">
            <v>306</v>
          </cell>
          <cell r="D178" t="str">
            <v>M2</v>
          </cell>
          <cell r="E178">
            <v>0</v>
          </cell>
          <cell r="F178">
            <v>0</v>
          </cell>
        </row>
        <row r="179">
          <cell r="A179" t="str">
            <v>i.뒷채움 및 다짐</v>
          </cell>
          <cell r="C179">
            <v>3190</v>
          </cell>
          <cell r="D179" t="str">
            <v>M3</v>
          </cell>
          <cell r="E179">
            <v>0</v>
          </cell>
          <cell r="F179">
            <v>0</v>
          </cell>
        </row>
        <row r="180">
          <cell r="A180" t="str">
            <v>j.기초잡석깔기</v>
          </cell>
          <cell r="C180">
            <v>872</v>
          </cell>
          <cell r="D180" t="str">
            <v>M3</v>
          </cell>
          <cell r="E180">
            <v>0</v>
          </cell>
          <cell r="F180">
            <v>0</v>
          </cell>
        </row>
        <row r="181">
          <cell r="A181" t="str">
            <v>k.물 푸 기</v>
          </cell>
          <cell r="C181">
            <v>415</v>
          </cell>
          <cell r="D181" t="str">
            <v>HR</v>
          </cell>
          <cell r="E181">
            <v>0</v>
          </cell>
          <cell r="F181">
            <v>0</v>
          </cell>
        </row>
        <row r="182">
          <cell r="A182" t="str">
            <v>l.지수판</v>
          </cell>
          <cell r="C182">
            <v>2820</v>
          </cell>
          <cell r="D182" t="str">
            <v>M</v>
          </cell>
          <cell r="E182">
            <v>0</v>
          </cell>
          <cell r="F182">
            <v>0</v>
          </cell>
        </row>
        <row r="183">
          <cell r="A183" t="str">
            <v>m.신축이음</v>
          </cell>
          <cell r="C183">
            <v>616</v>
          </cell>
          <cell r="D183" t="str">
            <v>M2</v>
          </cell>
          <cell r="E183">
            <v>0</v>
          </cell>
          <cell r="F183">
            <v>0</v>
          </cell>
        </row>
        <row r="184">
          <cell r="A184" t="str">
            <v>n.실런트</v>
          </cell>
          <cell r="C184">
            <v>645</v>
          </cell>
          <cell r="D184" t="str">
            <v>M</v>
          </cell>
          <cell r="E184">
            <v>0</v>
          </cell>
          <cell r="F184">
            <v>0</v>
          </cell>
        </row>
        <row r="185">
          <cell r="A185" t="str">
            <v>o.다웰바설치</v>
          </cell>
          <cell r="E185">
            <v>0</v>
          </cell>
          <cell r="F185">
            <v>0</v>
          </cell>
        </row>
        <row r="186">
          <cell r="A186" t="str">
            <v>o-1.신축이음부설치</v>
          </cell>
          <cell r="C186">
            <v>403</v>
          </cell>
          <cell r="D186" t="str">
            <v>EA</v>
          </cell>
          <cell r="E186">
            <v>0</v>
          </cell>
          <cell r="F186">
            <v>0</v>
          </cell>
        </row>
        <row r="187">
          <cell r="A187" t="str">
            <v>o-2.접속슬래브설치</v>
          </cell>
          <cell r="C187">
            <v>218</v>
          </cell>
          <cell r="D187" t="str">
            <v>EA</v>
          </cell>
          <cell r="E187">
            <v>0</v>
          </cell>
          <cell r="F187">
            <v>0</v>
          </cell>
        </row>
        <row r="188">
          <cell r="A188" t="str">
            <v>p.스페이서 설치</v>
          </cell>
          <cell r="E188">
            <v>0</v>
          </cell>
          <cell r="F188">
            <v>0</v>
          </cell>
        </row>
        <row r="189">
          <cell r="A189" t="str">
            <v>p-1.수평(슬래브)</v>
          </cell>
          <cell r="C189">
            <v>6326</v>
          </cell>
          <cell r="D189" t="str">
            <v>M2</v>
          </cell>
          <cell r="E189">
            <v>0</v>
          </cell>
          <cell r="F189">
            <v>0</v>
          </cell>
        </row>
        <row r="190">
          <cell r="A190" t="str">
            <v>p-2.수직(벽체)</v>
          </cell>
          <cell r="C190">
            <v>12526</v>
          </cell>
          <cell r="D190" t="str">
            <v>M2</v>
          </cell>
          <cell r="E190">
            <v>0</v>
          </cell>
          <cell r="F190">
            <v>0</v>
          </cell>
        </row>
        <row r="191">
          <cell r="A191" t="str">
            <v>q.치핑</v>
          </cell>
          <cell r="C191">
            <v>3</v>
          </cell>
          <cell r="D191" t="str">
            <v>M2</v>
          </cell>
          <cell r="E191">
            <v>0</v>
          </cell>
          <cell r="F191">
            <v>0</v>
          </cell>
        </row>
        <row r="192">
          <cell r="A192" t="str">
            <v>r.방호책난간</v>
          </cell>
          <cell r="C192">
            <v>25</v>
          </cell>
          <cell r="D192" t="str">
            <v>M</v>
          </cell>
          <cell r="E192">
            <v>0</v>
          </cell>
          <cell r="F192">
            <v>0</v>
          </cell>
        </row>
        <row r="193">
          <cell r="A193" t="str">
            <v>s.NOTCH</v>
          </cell>
          <cell r="C193">
            <v>114</v>
          </cell>
          <cell r="D193" t="str">
            <v>M</v>
          </cell>
          <cell r="E193">
            <v>0</v>
          </cell>
          <cell r="F193">
            <v>0</v>
          </cell>
        </row>
        <row r="194">
          <cell r="A194" t="str">
            <v>t.DRAIN BOARD</v>
          </cell>
          <cell r="C194">
            <v>303</v>
          </cell>
          <cell r="D194" t="str">
            <v>M2</v>
          </cell>
          <cell r="E194">
            <v>0</v>
          </cell>
          <cell r="F194">
            <v>0</v>
          </cell>
        </row>
        <row r="195">
          <cell r="A195" t="str">
            <v>u.시트방수</v>
          </cell>
          <cell r="C195">
            <v>163</v>
          </cell>
          <cell r="D195" t="str">
            <v>M2</v>
          </cell>
          <cell r="E195">
            <v>0</v>
          </cell>
          <cell r="F195">
            <v>0</v>
          </cell>
        </row>
        <row r="196">
          <cell r="A196" t="str">
            <v>v.시공이음면정리</v>
          </cell>
          <cell r="C196">
            <v>2107</v>
          </cell>
          <cell r="D196" t="str">
            <v>M2</v>
          </cell>
          <cell r="E196">
            <v>0</v>
          </cell>
          <cell r="F196">
            <v>0</v>
          </cell>
        </row>
        <row r="197">
          <cell r="A197" t="str">
            <v>w.모따기</v>
          </cell>
          <cell r="C197">
            <v>1156</v>
          </cell>
          <cell r="D197" t="str">
            <v>M</v>
          </cell>
          <cell r="E197">
            <v>0</v>
          </cell>
          <cell r="F197">
            <v>0</v>
          </cell>
        </row>
        <row r="198">
          <cell r="A198" t="str">
            <v>x.신구 암거 접합</v>
          </cell>
          <cell r="C198">
            <v>3</v>
          </cell>
          <cell r="D198" t="str">
            <v>M2</v>
          </cell>
          <cell r="E198">
            <v>0</v>
          </cell>
          <cell r="F198">
            <v>0</v>
          </cell>
        </row>
        <row r="199">
          <cell r="A199" t="str">
            <v>2.08.도수로공</v>
          </cell>
          <cell r="E199">
            <v>0</v>
          </cell>
          <cell r="F199">
            <v>0</v>
          </cell>
        </row>
        <row r="200">
          <cell r="A200" t="str">
            <v>a.콘크리트타설</v>
          </cell>
          <cell r="E200">
            <v>0</v>
          </cell>
          <cell r="F200">
            <v>0</v>
          </cell>
        </row>
        <row r="201">
          <cell r="A201" t="str">
            <v>a-1.콘크리트타설</v>
          </cell>
          <cell r="C201">
            <v>245</v>
          </cell>
          <cell r="D201" t="str">
            <v>M3</v>
          </cell>
          <cell r="E201">
            <v>0</v>
          </cell>
          <cell r="F201">
            <v>0</v>
          </cell>
        </row>
        <row r="202">
          <cell r="A202" t="str">
            <v>a-2.콘크리트타설</v>
          </cell>
          <cell r="C202">
            <v>59</v>
          </cell>
          <cell r="D202" t="str">
            <v>M3</v>
          </cell>
          <cell r="E202">
            <v>0</v>
          </cell>
          <cell r="F202">
            <v>0</v>
          </cell>
        </row>
        <row r="203">
          <cell r="A203" t="str">
            <v>b.거푸집</v>
          </cell>
          <cell r="C203">
            <v>1952</v>
          </cell>
          <cell r="D203" t="str">
            <v>M2</v>
          </cell>
          <cell r="E203">
            <v>0</v>
          </cell>
          <cell r="F203">
            <v>0</v>
          </cell>
        </row>
        <row r="204">
          <cell r="A204" t="str">
            <v>c.철근가공조립</v>
          </cell>
          <cell r="C204">
            <v>18.059000000000001</v>
          </cell>
          <cell r="D204" t="str">
            <v>TON</v>
          </cell>
          <cell r="E204">
            <v>0</v>
          </cell>
          <cell r="F204">
            <v>0</v>
          </cell>
        </row>
        <row r="205">
          <cell r="A205" t="str">
            <v>d.잔토처리</v>
          </cell>
          <cell r="C205">
            <v>580</v>
          </cell>
          <cell r="D205" t="str">
            <v>M3</v>
          </cell>
          <cell r="E205">
            <v>0</v>
          </cell>
          <cell r="F205">
            <v>0</v>
          </cell>
        </row>
        <row r="206">
          <cell r="A206" t="str">
            <v>2.09.U형개수로</v>
          </cell>
          <cell r="E206">
            <v>0</v>
          </cell>
          <cell r="F206">
            <v>0</v>
          </cell>
        </row>
        <row r="207">
          <cell r="A207" t="str">
            <v>a.콘크리트타설</v>
          </cell>
          <cell r="E207">
            <v>0</v>
          </cell>
          <cell r="F207">
            <v>0</v>
          </cell>
        </row>
        <row r="208">
          <cell r="A208" t="str">
            <v>a-1.콘크리트타설</v>
          </cell>
          <cell r="C208">
            <v>593</v>
          </cell>
          <cell r="D208" t="str">
            <v>M3</v>
          </cell>
          <cell r="E208">
            <v>0</v>
          </cell>
          <cell r="F208">
            <v>0</v>
          </cell>
        </row>
        <row r="209">
          <cell r="A209" t="str">
            <v>a-2.콘크리트타설</v>
          </cell>
          <cell r="C209">
            <v>109</v>
          </cell>
          <cell r="D209" t="str">
            <v>M3</v>
          </cell>
          <cell r="E209">
            <v>0</v>
          </cell>
          <cell r="F209">
            <v>0</v>
          </cell>
        </row>
        <row r="210">
          <cell r="A210" t="str">
            <v>b.거푸집</v>
          </cell>
          <cell r="E210">
            <v>0</v>
          </cell>
          <cell r="F210">
            <v>0</v>
          </cell>
        </row>
        <row r="211">
          <cell r="A211" t="str">
            <v>b-1.거푸집</v>
          </cell>
          <cell r="C211">
            <v>2058</v>
          </cell>
          <cell r="D211" t="str">
            <v>M2</v>
          </cell>
          <cell r="E211">
            <v>0</v>
          </cell>
          <cell r="F211">
            <v>0</v>
          </cell>
        </row>
        <row r="212">
          <cell r="A212" t="str">
            <v>b-2.거푸집</v>
          </cell>
          <cell r="C212">
            <v>1949</v>
          </cell>
          <cell r="D212" t="str">
            <v>M2</v>
          </cell>
          <cell r="E212">
            <v>0</v>
          </cell>
          <cell r="F212">
            <v>0</v>
          </cell>
        </row>
        <row r="213">
          <cell r="A213" t="str">
            <v>c.철근가공조립</v>
          </cell>
          <cell r="C213">
            <v>56.902000000000001</v>
          </cell>
          <cell r="D213" t="str">
            <v>TON</v>
          </cell>
          <cell r="E213">
            <v>0</v>
          </cell>
          <cell r="F213">
            <v>0</v>
          </cell>
        </row>
        <row r="214">
          <cell r="A214" t="str">
            <v>d.비계</v>
          </cell>
          <cell r="C214">
            <v>1400</v>
          </cell>
          <cell r="D214" t="str">
            <v>M2</v>
          </cell>
          <cell r="E214">
            <v>0</v>
          </cell>
          <cell r="F214">
            <v>0</v>
          </cell>
        </row>
        <row r="215">
          <cell r="A215" t="str">
            <v>e.지수판</v>
          </cell>
          <cell r="C215">
            <v>79</v>
          </cell>
          <cell r="D215" t="str">
            <v>M</v>
          </cell>
          <cell r="E215">
            <v>0</v>
          </cell>
          <cell r="F215">
            <v>0</v>
          </cell>
        </row>
        <row r="216">
          <cell r="A216" t="str">
            <v>f.JOINT FILLER</v>
          </cell>
          <cell r="C216">
            <v>40</v>
          </cell>
          <cell r="D216" t="str">
            <v>M2</v>
          </cell>
          <cell r="E216">
            <v>0</v>
          </cell>
          <cell r="F216">
            <v>0</v>
          </cell>
        </row>
        <row r="217">
          <cell r="A217" t="str">
            <v>g.동바리</v>
          </cell>
          <cell r="C217">
            <v>79</v>
          </cell>
          <cell r="D217" t="str">
            <v>공/M3</v>
          </cell>
          <cell r="E217">
            <v>0</v>
          </cell>
          <cell r="F217">
            <v>0</v>
          </cell>
        </row>
        <row r="218">
          <cell r="A218" t="str">
            <v>2.10 우수종단관공</v>
          </cell>
          <cell r="E218">
            <v>0</v>
          </cell>
          <cell r="F218">
            <v>0</v>
          </cell>
        </row>
        <row r="219">
          <cell r="A219" t="str">
            <v>a.D=800MM</v>
          </cell>
          <cell r="C219">
            <v>1753</v>
          </cell>
          <cell r="D219" t="str">
            <v>M</v>
          </cell>
          <cell r="E219">
            <v>0</v>
          </cell>
          <cell r="F219">
            <v>0</v>
          </cell>
        </row>
        <row r="220">
          <cell r="A220" t="str">
            <v>2.11 맨홀공</v>
          </cell>
          <cell r="E220">
            <v>0</v>
          </cell>
          <cell r="F220">
            <v>0</v>
          </cell>
        </row>
        <row r="221">
          <cell r="A221" t="str">
            <v>a.콘크리트타설(소형)</v>
          </cell>
          <cell r="C221">
            <v>14</v>
          </cell>
          <cell r="D221" t="str">
            <v>M3</v>
          </cell>
          <cell r="E221">
            <v>0</v>
          </cell>
          <cell r="F221">
            <v>0</v>
          </cell>
        </row>
        <row r="222">
          <cell r="A222" t="str">
            <v>b.콘크리트타설(소형)</v>
          </cell>
          <cell r="C222">
            <v>112</v>
          </cell>
          <cell r="D222" t="str">
            <v>M3</v>
          </cell>
          <cell r="E222">
            <v>0</v>
          </cell>
          <cell r="F222">
            <v>0</v>
          </cell>
        </row>
        <row r="223">
          <cell r="A223" t="str">
            <v>c.거푸집</v>
          </cell>
          <cell r="C223">
            <v>651</v>
          </cell>
          <cell r="D223" t="str">
            <v>M2</v>
          </cell>
          <cell r="E223">
            <v>0</v>
          </cell>
          <cell r="F223">
            <v>0</v>
          </cell>
        </row>
        <row r="224">
          <cell r="A224" t="str">
            <v>d.철근가공조립</v>
          </cell>
          <cell r="C224">
            <v>13.993</v>
          </cell>
          <cell r="D224" t="str">
            <v>TON</v>
          </cell>
          <cell r="E224">
            <v>0</v>
          </cell>
          <cell r="F224">
            <v>0</v>
          </cell>
        </row>
        <row r="225">
          <cell r="A225" t="str">
            <v>e.몰  탈</v>
          </cell>
          <cell r="C225">
            <v>1</v>
          </cell>
          <cell r="D225" t="str">
            <v>M3</v>
          </cell>
          <cell r="E225">
            <v>0</v>
          </cell>
          <cell r="F225">
            <v>0</v>
          </cell>
        </row>
        <row r="226">
          <cell r="A226" t="str">
            <v>f.발디딤쇠(사다리)설치</v>
          </cell>
          <cell r="C226">
            <v>0.38900000000000001</v>
          </cell>
          <cell r="D226" t="str">
            <v>TON</v>
          </cell>
          <cell r="E226">
            <v>0</v>
          </cell>
          <cell r="F226">
            <v>0</v>
          </cell>
        </row>
        <row r="227">
          <cell r="A227" t="str">
            <v>g.맨홀뚜껑설치</v>
          </cell>
          <cell r="E227">
            <v>0</v>
          </cell>
          <cell r="F227">
            <v>0</v>
          </cell>
        </row>
        <row r="228">
          <cell r="A228" t="str">
            <v>g-1.차도측</v>
          </cell>
          <cell r="C228">
            <v>6</v>
          </cell>
          <cell r="D228" t="str">
            <v>EA</v>
          </cell>
          <cell r="E228">
            <v>0</v>
          </cell>
          <cell r="F228">
            <v>0</v>
          </cell>
        </row>
        <row r="229">
          <cell r="A229" t="str">
            <v>g-2.보도측</v>
          </cell>
          <cell r="C229">
            <v>32</v>
          </cell>
          <cell r="D229" t="str">
            <v>EA</v>
          </cell>
          <cell r="E229">
            <v>0</v>
          </cell>
          <cell r="F229">
            <v>0</v>
          </cell>
        </row>
        <row r="230">
          <cell r="A230" t="str">
            <v>2.12 우수받이공</v>
          </cell>
          <cell r="E230">
            <v>0</v>
          </cell>
          <cell r="F230">
            <v>0</v>
          </cell>
        </row>
        <row r="231">
          <cell r="A231" t="str">
            <v>a.우수받이공</v>
          </cell>
          <cell r="C231">
            <v>71</v>
          </cell>
          <cell r="D231" t="str">
            <v>EA</v>
          </cell>
          <cell r="E231">
            <v>0</v>
          </cell>
          <cell r="F231">
            <v>0</v>
          </cell>
        </row>
        <row r="232">
          <cell r="A232" t="str">
            <v>3.구  조  물  공</v>
          </cell>
          <cell r="E232">
            <v>0</v>
          </cell>
          <cell r="F232">
            <v>0</v>
          </cell>
        </row>
        <row r="233">
          <cell r="A233" t="str">
            <v>A.휴암교(R.C 라멘교)</v>
          </cell>
          <cell r="E233">
            <v>0</v>
          </cell>
          <cell r="F233">
            <v>0</v>
          </cell>
        </row>
        <row r="234">
          <cell r="A234" t="str">
            <v>3.01 구조물터파기</v>
          </cell>
          <cell r="E234">
            <v>0</v>
          </cell>
          <cell r="F234">
            <v>0</v>
          </cell>
        </row>
        <row r="235">
          <cell r="A235" t="str">
            <v>a.육상토사</v>
          </cell>
          <cell r="C235">
            <v>120</v>
          </cell>
          <cell r="D235" t="str">
            <v>M3</v>
          </cell>
          <cell r="E235">
            <v>0</v>
          </cell>
          <cell r="F235">
            <v>0</v>
          </cell>
        </row>
        <row r="236">
          <cell r="A236" t="str">
            <v>b.용수토 사</v>
          </cell>
          <cell r="E236">
            <v>0</v>
          </cell>
          <cell r="F236">
            <v>0</v>
          </cell>
        </row>
        <row r="237">
          <cell r="A237" t="str">
            <v>-1.용수토사</v>
          </cell>
          <cell r="C237">
            <v>3300</v>
          </cell>
          <cell r="D237" t="str">
            <v>M3</v>
          </cell>
          <cell r="E237">
            <v>0</v>
          </cell>
          <cell r="F237">
            <v>0</v>
          </cell>
        </row>
        <row r="238">
          <cell r="A238" t="str">
            <v>-2.용수토사</v>
          </cell>
          <cell r="C238">
            <v>340</v>
          </cell>
          <cell r="D238" t="str">
            <v>M3</v>
          </cell>
          <cell r="E238">
            <v>0</v>
          </cell>
          <cell r="F238">
            <v>0</v>
          </cell>
        </row>
        <row r="239">
          <cell r="A239" t="str">
            <v>c.용수풍화암</v>
          </cell>
          <cell r="E239">
            <v>0</v>
          </cell>
          <cell r="F239">
            <v>0</v>
          </cell>
        </row>
        <row r="240">
          <cell r="A240" t="str">
            <v>-1.용수풍화암</v>
          </cell>
          <cell r="C240">
            <v>280</v>
          </cell>
          <cell r="D240" t="str">
            <v>M3</v>
          </cell>
          <cell r="E240">
            <v>0</v>
          </cell>
          <cell r="F240">
            <v>0</v>
          </cell>
        </row>
        <row r="241">
          <cell r="A241" t="str">
            <v>-2.용수풍화암</v>
          </cell>
          <cell r="C241">
            <v>90</v>
          </cell>
          <cell r="D241" t="str">
            <v>M3</v>
          </cell>
          <cell r="E241">
            <v>0</v>
          </cell>
          <cell r="F241">
            <v>0</v>
          </cell>
        </row>
        <row r="242">
          <cell r="A242" t="str">
            <v>d.용수발파암</v>
          </cell>
          <cell r="C242">
            <v>70</v>
          </cell>
          <cell r="D242" t="str">
            <v>M3</v>
          </cell>
          <cell r="E242">
            <v>0</v>
          </cell>
          <cell r="F242">
            <v>0</v>
          </cell>
        </row>
        <row r="243">
          <cell r="A243" t="str">
            <v>3.02 되메우기(기계70%,인력30%)</v>
          </cell>
          <cell r="C243">
            <v>2740</v>
          </cell>
          <cell r="D243" t="str">
            <v>M3</v>
          </cell>
          <cell r="E243">
            <v>0</v>
          </cell>
          <cell r="F243">
            <v>0</v>
          </cell>
        </row>
        <row r="244">
          <cell r="A244" t="str">
            <v>3.03 뒷채움 및 다짐</v>
          </cell>
          <cell r="C244">
            <v>722</v>
          </cell>
          <cell r="D244" t="str">
            <v>M3</v>
          </cell>
          <cell r="E244">
            <v>0</v>
          </cell>
          <cell r="F244">
            <v>0</v>
          </cell>
        </row>
        <row r="245">
          <cell r="A245" t="str">
            <v>3.04 면정리및청소</v>
          </cell>
          <cell r="C245">
            <v>180</v>
          </cell>
          <cell r="D245" t="str">
            <v>M2</v>
          </cell>
          <cell r="E245">
            <v>0</v>
          </cell>
          <cell r="F245">
            <v>0</v>
          </cell>
        </row>
        <row r="246">
          <cell r="A246" t="str">
            <v>3.05 세굴방지용사석채움</v>
          </cell>
          <cell r="C246">
            <v>883</v>
          </cell>
          <cell r="D246" t="str">
            <v>M3</v>
          </cell>
          <cell r="E246">
            <v>0</v>
          </cell>
          <cell r="F246">
            <v>0</v>
          </cell>
        </row>
        <row r="247">
          <cell r="A247" t="str">
            <v>3.06 물 푸 기</v>
          </cell>
          <cell r="C247">
            <v>320</v>
          </cell>
          <cell r="D247" t="str">
            <v>Hr</v>
          </cell>
          <cell r="E247">
            <v>0</v>
          </cell>
          <cell r="F247">
            <v>0</v>
          </cell>
        </row>
        <row r="248">
          <cell r="A248" t="str">
            <v>3.07 석축쌓기</v>
          </cell>
          <cell r="E248">
            <v>0</v>
          </cell>
          <cell r="F248">
            <v>0</v>
          </cell>
        </row>
        <row r="249">
          <cell r="A249" t="str">
            <v>a.찰쌓기</v>
          </cell>
          <cell r="C249">
            <v>192</v>
          </cell>
          <cell r="D249" t="str">
            <v>M2</v>
          </cell>
          <cell r="E249">
            <v>0</v>
          </cell>
          <cell r="F249">
            <v>0</v>
          </cell>
        </row>
        <row r="250">
          <cell r="A250" t="str">
            <v>b.석축쌓기 기초</v>
          </cell>
          <cell r="C250">
            <v>45</v>
          </cell>
          <cell r="D250" t="str">
            <v>M</v>
          </cell>
          <cell r="E250">
            <v>0</v>
          </cell>
          <cell r="F250">
            <v>0</v>
          </cell>
        </row>
        <row r="251">
          <cell r="A251" t="str">
            <v>3.08 콘크리트 타설</v>
          </cell>
          <cell r="E251">
            <v>0</v>
          </cell>
          <cell r="F251">
            <v>0</v>
          </cell>
        </row>
        <row r="252">
          <cell r="A252" t="str">
            <v>a.무       근</v>
          </cell>
          <cell r="C252">
            <v>77</v>
          </cell>
          <cell r="D252" t="str">
            <v>M3</v>
          </cell>
          <cell r="E252">
            <v>0</v>
          </cell>
          <cell r="F252">
            <v>0</v>
          </cell>
        </row>
        <row r="253">
          <cell r="A253" t="str">
            <v>b.무       근</v>
          </cell>
          <cell r="C253">
            <v>439</v>
          </cell>
          <cell r="D253" t="str">
            <v>M3</v>
          </cell>
          <cell r="E253">
            <v>0</v>
          </cell>
          <cell r="F253">
            <v>0</v>
          </cell>
        </row>
        <row r="254">
          <cell r="A254" t="str">
            <v>c.펌프카타설</v>
          </cell>
          <cell r="C254">
            <v>1232</v>
          </cell>
          <cell r="D254" t="str">
            <v>M3</v>
          </cell>
          <cell r="E254">
            <v>0</v>
          </cell>
          <cell r="F254">
            <v>0</v>
          </cell>
        </row>
        <row r="255">
          <cell r="A255" t="str">
            <v>3.09 몰  탈</v>
          </cell>
          <cell r="C255">
            <v>1.89</v>
          </cell>
          <cell r="D255" t="str">
            <v>M3</v>
          </cell>
          <cell r="E255">
            <v>0</v>
          </cell>
          <cell r="F255">
            <v>0</v>
          </cell>
        </row>
        <row r="256">
          <cell r="A256" t="str">
            <v>3.10 PVC PIPE</v>
          </cell>
          <cell r="C256">
            <v>73</v>
          </cell>
          <cell r="D256" t="str">
            <v>M</v>
          </cell>
          <cell r="E256">
            <v>0</v>
          </cell>
          <cell r="F256">
            <v>0</v>
          </cell>
        </row>
        <row r="257">
          <cell r="A257" t="str">
            <v>3.11 거 푸 집 공</v>
          </cell>
          <cell r="E257">
            <v>0</v>
          </cell>
          <cell r="F257">
            <v>0</v>
          </cell>
        </row>
        <row r="258">
          <cell r="A258" t="str">
            <v>a.합 판 거 푸 집</v>
          </cell>
          <cell r="E258">
            <v>0</v>
          </cell>
          <cell r="F258">
            <v>0</v>
          </cell>
        </row>
        <row r="259">
          <cell r="A259" t="str">
            <v>-1.거푸집</v>
          </cell>
          <cell r="C259">
            <v>1277</v>
          </cell>
          <cell r="D259" t="str">
            <v>M2</v>
          </cell>
          <cell r="E259">
            <v>0</v>
          </cell>
          <cell r="F259">
            <v>0</v>
          </cell>
        </row>
        <row r="260">
          <cell r="A260" t="str">
            <v>-2.거푸집</v>
          </cell>
          <cell r="C260">
            <v>272</v>
          </cell>
          <cell r="D260" t="str">
            <v>M2</v>
          </cell>
          <cell r="E260">
            <v>0</v>
          </cell>
          <cell r="F260">
            <v>0</v>
          </cell>
        </row>
        <row r="261">
          <cell r="A261" t="str">
            <v>-3.거푸집</v>
          </cell>
          <cell r="C261">
            <v>332</v>
          </cell>
          <cell r="D261" t="str">
            <v>M2</v>
          </cell>
          <cell r="E261">
            <v>0</v>
          </cell>
          <cell r="F261">
            <v>0</v>
          </cell>
        </row>
        <row r="262">
          <cell r="A262" t="str">
            <v>b.원형거푸집</v>
          </cell>
          <cell r="C262">
            <v>69</v>
          </cell>
          <cell r="D262" t="str">
            <v>M2</v>
          </cell>
          <cell r="E262">
            <v>0</v>
          </cell>
          <cell r="F262">
            <v>0</v>
          </cell>
        </row>
        <row r="263">
          <cell r="A263" t="str">
            <v>3.12 동바리</v>
          </cell>
          <cell r="E263">
            <v>0</v>
          </cell>
          <cell r="F263">
            <v>0</v>
          </cell>
        </row>
        <row r="264">
          <cell r="A264" t="str">
            <v>a.동바리</v>
          </cell>
          <cell r="C264">
            <v>2630</v>
          </cell>
          <cell r="D264" t="str">
            <v>공/M3</v>
          </cell>
          <cell r="E264">
            <v>0</v>
          </cell>
          <cell r="F264">
            <v>0</v>
          </cell>
        </row>
        <row r="265">
          <cell r="A265" t="str">
            <v>b.수평연결재</v>
          </cell>
          <cell r="C265">
            <v>580</v>
          </cell>
          <cell r="D265" t="str">
            <v>M2</v>
          </cell>
          <cell r="E265">
            <v>0</v>
          </cell>
          <cell r="F265">
            <v>0</v>
          </cell>
        </row>
        <row r="266">
          <cell r="A266" t="str">
            <v>3.13 비계</v>
          </cell>
          <cell r="C266">
            <v>330</v>
          </cell>
          <cell r="D266" t="str">
            <v>M2</v>
          </cell>
          <cell r="E266">
            <v>0</v>
          </cell>
          <cell r="F266">
            <v>0</v>
          </cell>
        </row>
        <row r="267">
          <cell r="A267" t="str">
            <v>3.14 모따기</v>
          </cell>
          <cell r="C267">
            <v>75</v>
          </cell>
          <cell r="D267" t="str">
            <v>M</v>
          </cell>
          <cell r="E267">
            <v>0</v>
          </cell>
          <cell r="F267">
            <v>0</v>
          </cell>
        </row>
        <row r="268">
          <cell r="A268" t="str">
            <v>3.15 교명주(화강석)</v>
          </cell>
          <cell r="C268">
            <v>2</v>
          </cell>
          <cell r="D268" t="str">
            <v>EA</v>
          </cell>
          <cell r="E268">
            <v>0</v>
          </cell>
          <cell r="F268">
            <v>0</v>
          </cell>
        </row>
        <row r="269">
          <cell r="A269" t="str">
            <v>3.16 교명판및설명판</v>
          </cell>
          <cell r="E269">
            <v>0</v>
          </cell>
          <cell r="F269">
            <v>0</v>
          </cell>
        </row>
        <row r="270">
          <cell r="A270" t="str">
            <v>a.교명판</v>
          </cell>
          <cell r="C270">
            <v>2</v>
          </cell>
          <cell r="D270" t="str">
            <v>EA</v>
          </cell>
          <cell r="E270">
            <v>0</v>
          </cell>
          <cell r="F270">
            <v>0</v>
          </cell>
        </row>
        <row r="271">
          <cell r="A271" t="str">
            <v>b.설명판</v>
          </cell>
          <cell r="C271">
            <v>2</v>
          </cell>
          <cell r="D271" t="str">
            <v>EA</v>
          </cell>
          <cell r="E271">
            <v>0</v>
          </cell>
          <cell r="F271">
            <v>0</v>
          </cell>
        </row>
        <row r="272">
          <cell r="A272" t="str">
            <v>3.17 표 면 처 리</v>
          </cell>
          <cell r="E272">
            <v>0</v>
          </cell>
          <cell r="F272">
            <v>0</v>
          </cell>
        </row>
        <row r="273">
          <cell r="A273" t="str">
            <v>a.슬라브 양생</v>
          </cell>
          <cell r="C273">
            <v>445</v>
          </cell>
          <cell r="D273" t="str">
            <v>M2</v>
          </cell>
          <cell r="E273">
            <v>0</v>
          </cell>
          <cell r="F273">
            <v>0</v>
          </cell>
        </row>
        <row r="274">
          <cell r="A274" t="str">
            <v>b.데크휘니샤 면고르기</v>
          </cell>
          <cell r="C274">
            <v>445</v>
          </cell>
          <cell r="D274" t="str">
            <v>M2</v>
          </cell>
          <cell r="E274">
            <v>0</v>
          </cell>
          <cell r="F274">
            <v>0</v>
          </cell>
        </row>
        <row r="275">
          <cell r="A275" t="str">
            <v>3.18 교 면 방 수</v>
          </cell>
          <cell r="C275">
            <v>445</v>
          </cell>
          <cell r="D275" t="str">
            <v>M2</v>
          </cell>
          <cell r="E275">
            <v>0</v>
          </cell>
          <cell r="F275">
            <v>0</v>
          </cell>
        </row>
        <row r="276">
          <cell r="A276" t="str">
            <v>3.19 배면방수</v>
          </cell>
          <cell r="C276">
            <v>166</v>
          </cell>
          <cell r="D276" t="str">
            <v>M2</v>
          </cell>
          <cell r="E276">
            <v>0</v>
          </cell>
          <cell r="F276">
            <v>0</v>
          </cell>
        </row>
        <row r="277">
          <cell r="A277" t="str">
            <v>3.20 전선관부설</v>
          </cell>
          <cell r="C277">
            <v>62</v>
          </cell>
          <cell r="D277" t="str">
            <v>M</v>
          </cell>
          <cell r="E277">
            <v>0</v>
          </cell>
          <cell r="F277">
            <v>0</v>
          </cell>
        </row>
        <row r="278">
          <cell r="A278" t="str">
            <v>3.21 T.B.M 설치</v>
          </cell>
          <cell r="C278">
            <v>1</v>
          </cell>
          <cell r="D278" t="str">
            <v>EA</v>
          </cell>
          <cell r="E278">
            <v>0</v>
          </cell>
          <cell r="F278">
            <v>0</v>
          </cell>
        </row>
        <row r="279">
          <cell r="A279" t="str">
            <v>3.22 스페이서 설치</v>
          </cell>
          <cell r="E279">
            <v>0</v>
          </cell>
          <cell r="F279">
            <v>0</v>
          </cell>
        </row>
        <row r="280">
          <cell r="A280" t="str">
            <v>a.스페이서 설치</v>
          </cell>
          <cell r="C280">
            <v>986</v>
          </cell>
          <cell r="D280" t="str">
            <v>M2</v>
          </cell>
          <cell r="E280">
            <v>0</v>
          </cell>
          <cell r="F280">
            <v>0</v>
          </cell>
        </row>
        <row r="281">
          <cell r="A281" t="str">
            <v>b.스페이서 설치</v>
          </cell>
          <cell r="C281">
            <v>531</v>
          </cell>
          <cell r="D281" t="str">
            <v>M2</v>
          </cell>
          <cell r="E281">
            <v>0</v>
          </cell>
          <cell r="F281">
            <v>0</v>
          </cell>
        </row>
        <row r="282">
          <cell r="A282" t="str">
            <v>3.23 철근가공 및 조립</v>
          </cell>
          <cell r="E282">
            <v>0</v>
          </cell>
          <cell r="F282">
            <v>0</v>
          </cell>
        </row>
        <row r="283">
          <cell r="A283" t="str">
            <v>a.보       통</v>
          </cell>
          <cell r="C283">
            <v>17.899000000000001</v>
          </cell>
          <cell r="D283" t="str">
            <v>TON</v>
          </cell>
          <cell r="E283">
            <v>0</v>
          </cell>
          <cell r="F283">
            <v>0</v>
          </cell>
        </row>
        <row r="284">
          <cell r="A284" t="str">
            <v>b.복       잡</v>
          </cell>
          <cell r="C284">
            <v>158.209</v>
          </cell>
          <cell r="D284" t="str">
            <v>TON</v>
          </cell>
          <cell r="E284">
            <v>0</v>
          </cell>
          <cell r="F284">
            <v>0</v>
          </cell>
        </row>
        <row r="285">
          <cell r="A285" t="str">
            <v>3.24 배 수 시 설 공</v>
          </cell>
          <cell r="E285">
            <v>0</v>
          </cell>
          <cell r="F285">
            <v>0</v>
          </cell>
        </row>
        <row r="286">
          <cell r="A286" t="str">
            <v>a.교량배수물빼기공</v>
          </cell>
          <cell r="C286">
            <v>59</v>
          </cell>
          <cell r="D286" t="str">
            <v>M</v>
          </cell>
          <cell r="E286">
            <v>0</v>
          </cell>
          <cell r="F286">
            <v>0</v>
          </cell>
        </row>
        <row r="287">
          <cell r="A287" t="str">
            <v>b.하층줄눈(성형)</v>
          </cell>
          <cell r="C287">
            <v>59</v>
          </cell>
          <cell r="D287" t="str">
            <v>M</v>
          </cell>
          <cell r="E287">
            <v>0</v>
          </cell>
          <cell r="F287">
            <v>0</v>
          </cell>
        </row>
        <row r="288">
          <cell r="A288" t="str">
            <v>c.상층줄눈(주입)</v>
          </cell>
          <cell r="C288">
            <v>59</v>
          </cell>
          <cell r="D288" t="str">
            <v>M</v>
          </cell>
          <cell r="E288">
            <v>0</v>
          </cell>
          <cell r="F288">
            <v>0</v>
          </cell>
        </row>
        <row r="289">
          <cell r="A289" t="str">
            <v>d.표면처리(방수)</v>
          </cell>
          <cell r="C289">
            <v>12</v>
          </cell>
          <cell r="D289" t="str">
            <v>M2</v>
          </cell>
          <cell r="E289">
            <v>0</v>
          </cell>
          <cell r="F289">
            <v>0</v>
          </cell>
        </row>
        <row r="290">
          <cell r="A290" t="str">
            <v>e.집수구(스턴레스)</v>
          </cell>
          <cell r="C290">
            <v>6</v>
          </cell>
          <cell r="D290" t="str">
            <v>EA</v>
          </cell>
          <cell r="E290">
            <v>0</v>
          </cell>
          <cell r="F290">
            <v>0</v>
          </cell>
        </row>
        <row r="291">
          <cell r="A291" t="str">
            <v>f.교량배수용강관(하천용)</v>
          </cell>
          <cell r="C291">
            <v>7</v>
          </cell>
          <cell r="D291" t="str">
            <v>M</v>
          </cell>
          <cell r="E291">
            <v>0</v>
          </cell>
          <cell r="F291">
            <v>0</v>
          </cell>
        </row>
        <row r="292">
          <cell r="A292" t="str">
            <v>g.이음부(스텐레스)</v>
          </cell>
          <cell r="C292">
            <v>6</v>
          </cell>
          <cell r="D292" t="str">
            <v>EA</v>
          </cell>
          <cell r="E292">
            <v>0</v>
          </cell>
          <cell r="F292">
            <v>0</v>
          </cell>
        </row>
        <row r="293">
          <cell r="A293" t="str">
            <v>3.25 DOWEL BAR 설치</v>
          </cell>
          <cell r="C293">
            <v>96</v>
          </cell>
          <cell r="D293" t="str">
            <v>개소</v>
          </cell>
          <cell r="E293">
            <v>0</v>
          </cell>
          <cell r="F293">
            <v>0</v>
          </cell>
        </row>
        <row r="294">
          <cell r="A294" t="str">
            <v>3.26 스치로폴</v>
          </cell>
          <cell r="E294">
            <v>0</v>
          </cell>
          <cell r="F294">
            <v>0</v>
          </cell>
        </row>
        <row r="295">
          <cell r="A295" t="str">
            <v>a.스치로폴</v>
          </cell>
          <cell r="C295">
            <v>77</v>
          </cell>
          <cell r="D295" t="str">
            <v>M2</v>
          </cell>
          <cell r="E295">
            <v>0</v>
          </cell>
          <cell r="F295">
            <v>0</v>
          </cell>
        </row>
        <row r="296">
          <cell r="A296" t="str">
            <v>3.27 방호책난간</v>
          </cell>
          <cell r="C296">
            <v>30</v>
          </cell>
          <cell r="D296" t="str">
            <v>M</v>
          </cell>
          <cell r="E296">
            <v>0</v>
          </cell>
          <cell r="F296">
            <v>0</v>
          </cell>
        </row>
        <row r="297">
          <cell r="A297" t="str">
            <v>3.28 강관파일</v>
          </cell>
          <cell r="E297">
            <v>0</v>
          </cell>
          <cell r="F297">
            <v>0</v>
          </cell>
        </row>
        <row r="298">
          <cell r="A298" t="str">
            <v>a.자재비 (R=508 M/M,T=12 M/M)</v>
          </cell>
          <cell r="C298">
            <v>221</v>
          </cell>
          <cell r="D298" t="str">
            <v>M</v>
          </cell>
          <cell r="E298">
            <v>0</v>
          </cell>
          <cell r="F298">
            <v>0</v>
          </cell>
        </row>
        <row r="299">
          <cell r="A299" t="str">
            <v>b.S.I.P</v>
          </cell>
          <cell r="C299">
            <v>221</v>
          </cell>
          <cell r="D299" t="str">
            <v>M</v>
          </cell>
          <cell r="E299">
            <v>0</v>
          </cell>
          <cell r="F299">
            <v>0</v>
          </cell>
        </row>
        <row r="300">
          <cell r="A300" t="str">
            <v>c.두부보강 (볼트식)</v>
          </cell>
          <cell r="C300">
            <v>42</v>
          </cell>
          <cell r="D300" t="str">
            <v>개소</v>
          </cell>
          <cell r="E300">
            <v>0</v>
          </cell>
          <cell r="F300">
            <v>0</v>
          </cell>
        </row>
        <row r="301">
          <cell r="A301" t="str">
            <v>d.선단 보강</v>
          </cell>
          <cell r="C301">
            <v>42</v>
          </cell>
          <cell r="D301" t="str">
            <v>개소</v>
          </cell>
          <cell r="E301">
            <v>0</v>
          </cell>
          <cell r="F301">
            <v>0</v>
          </cell>
        </row>
        <row r="302">
          <cell r="A302" t="str">
            <v>3.29 부직포</v>
          </cell>
          <cell r="C302">
            <v>126</v>
          </cell>
          <cell r="D302" t="str">
            <v>M2</v>
          </cell>
          <cell r="E302">
            <v>0</v>
          </cell>
          <cell r="F302">
            <v>0</v>
          </cell>
        </row>
        <row r="303">
          <cell r="A303" t="str">
            <v>3.30 가시설공</v>
          </cell>
          <cell r="E303">
            <v>0</v>
          </cell>
          <cell r="F303">
            <v>0</v>
          </cell>
        </row>
        <row r="304">
          <cell r="A304" t="str">
            <v>a.토  사천공(φ16" 3 WING BIT)</v>
          </cell>
          <cell r="C304">
            <v>789</v>
          </cell>
          <cell r="D304" t="str">
            <v>M</v>
          </cell>
          <cell r="E304">
            <v>0</v>
          </cell>
          <cell r="F304">
            <v>0</v>
          </cell>
        </row>
        <row r="305">
          <cell r="A305" t="str">
            <v>b.풍화암천공(φ16" 3 WING BIT)</v>
          </cell>
          <cell r="C305">
            <v>117</v>
          </cell>
          <cell r="D305" t="str">
            <v>M</v>
          </cell>
          <cell r="E305">
            <v>0</v>
          </cell>
          <cell r="F305">
            <v>0</v>
          </cell>
        </row>
        <row r="306">
          <cell r="A306" t="str">
            <v>c.경암천공(T-4)</v>
          </cell>
          <cell r="C306">
            <v>489</v>
          </cell>
          <cell r="D306" t="str">
            <v>M</v>
          </cell>
          <cell r="E306">
            <v>0</v>
          </cell>
          <cell r="F306">
            <v>0</v>
          </cell>
        </row>
        <row r="307">
          <cell r="A307" t="str">
            <v>d.SHEET PILE항타및항발</v>
          </cell>
          <cell r="C307">
            <v>1396</v>
          </cell>
          <cell r="D307" t="str">
            <v>M</v>
          </cell>
          <cell r="E307">
            <v>0</v>
          </cell>
          <cell r="F307">
            <v>0</v>
          </cell>
        </row>
        <row r="308">
          <cell r="A308" t="str">
            <v>e.버팀보 제작</v>
          </cell>
          <cell r="C308">
            <v>16</v>
          </cell>
          <cell r="D308" t="str">
            <v>본</v>
          </cell>
          <cell r="E308">
            <v>0</v>
          </cell>
          <cell r="F308">
            <v>0</v>
          </cell>
        </row>
        <row r="309">
          <cell r="A309" t="str">
            <v>f.버팀보 설치 (6∼8m)</v>
          </cell>
          <cell r="C309">
            <v>16</v>
          </cell>
          <cell r="D309" t="str">
            <v>EA</v>
          </cell>
          <cell r="E309">
            <v>0</v>
          </cell>
          <cell r="F309">
            <v>0</v>
          </cell>
        </row>
        <row r="310">
          <cell r="A310" t="str">
            <v>g.버팀보 철거 (6∼8m)</v>
          </cell>
          <cell r="C310">
            <v>16</v>
          </cell>
          <cell r="D310" t="str">
            <v>EA</v>
          </cell>
          <cell r="E310">
            <v>0</v>
          </cell>
          <cell r="F310">
            <v>0</v>
          </cell>
        </row>
        <row r="311">
          <cell r="A311" t="str">
            <v>h.CORNER STRUT제작</v>
          </cell>
          <cell r="C311">
            <v>8</v>
          </cell>
          <cell r="D311" t="str">
            <v>EA</v>
          </cell>
          <cell r="E311">
            <v>0</v>
          </cell>
          <cell r="F311">
            <v>0</v>
          </cell>
        </row>
        <row r="312">
          <cell r="A312" t="str">
            <v>i.CORNER STRUT 설치 (6∼8m)</v>
          </cell>
          <cell r="C312">
            <v>8</v>
          </cell>
          <cell r="D312" t="str">
            <v>EA</v>
          </cell>
          <cell r="E312">
            <v>0</v>
          </cell>
          <cell r="F312">
            <v>0</v>
          </cell>
        </row>
        <row r="313">
          <cell r="A313" t="str">
            <v>j.CORNER STRUT 철거 (6∼8m)</v>
          </cell>
          <cell r="C313">
            <v>8</v>
          </cell>
          <cell r="D313" t="str">
            <v>EA</v>
          </cell>
          <cell r="E313">
            <v>0</v>
          </cell>
          <cell r="F313">
            <v>0</v>
          </cell>
        </row>
        <row r="314">
          <cell r="A314" t="str">
            <v>k.JACK 설치해체</v>
          </cell>
          <cell r="C314">
            <v>24</v>
          </cell>
          <cell r="D314" t="str">
            <v>개소</v>
          </cell>
          <cell r="E314">
            <v>0</v>
          </cell>
          <cell r="F314">
            <v>0</v>
          </cell>
        </row>
        <row r="315">
          <cell r="A315" t="str">
            <v>l.보걸이설치</v>
          </cell>
          <cell r="C315">
            <v>118</v>
          </cell>
          <cell r="D315" t="str">
            <v>EA</v>
          </cell>
          <cell r="E315">
            <v>0</v>
          </cell>
          <cell r="F315">
            <v>0</v>
          </cell>
        </row>
        <row r="316">
          <cell r="A316" t="str">
            <v>m.보걸이철거</v>
          </cell>
          <cell r="C316">
            <v>118</v>
          </cell>
          <cell r="D316" t="str">
            <v>EA</v>
          </cell>
          <cell r="E316">
            <v>0</v>
          </cell>
          <cell r="F316">
            <v>0</v>
          </cell>
        </row>
        <row r="317">
          <cell r="A317" t="str">
            <v>n.띠장설치</v>
          </cell>
          <cell r="C317">
            <v>220</v>
          </cell>
          <cell r="D317" t="str">
            <v>M</v>
          </cell>
          <cell r="E317">
            <v>0</v>
          </cell>
          <cell r="F317">
            <v>0</v>
          </cell>
        </row>
        <row r="318">
          <cell r="A318" t="str">
            <v>o.띠장철거</v>
          </cell>
          <cell r="C318">
            <v>220</v>
          </cell>
          <cell r="D318" t="str">
            <v>M</v>
          </cell>
          <cell r="E318">
            <v>0</v>
          </cell>
          <cell r="F318">
            <v>0</v>
          </cell>
        </row>
        <row r="319">
          <cell r="A319" t="str">
            <v>p.띠장연결</v>
          </cell>
          <cell r="C319">
            <v>5</v>
          </cell>
          <cell r="D319" t="str">
            <v>EA</v>
          </cell>
          <cell r="E319">
            <v>0</v>
          </cell>
          <cell r="F319">
            <v>0</v>
          </cell>
        </row>
        <row r="320">
          <cell r="A320" t="str">
            <v>q.BRACING BEAM 설치 (15∼18m)</v>
          </cell>
          <cell r="C320">
            <v>2</v>
          </cell>
          <cell r="D320" t="str">
            <v>EA</v>
          </cell>
          <cell r="E320">
            <v>0</v>
          </cell>
          <cell r="F320">
            <v>0</v>
          </cell>
        </row>
        <row r="321">
          <cell r="A321" t="str">
            <v>r.BRACING BEAM 철거 (15∼18m)</v>
          </cell>
          <cell r="C321">
            <v>2</v>
          </cell>
          <cell r="D321" t="str">
            <v>EA</v>
          </cell>
          <cell r="E321">
            <v>0</v>
          </cell>
          <cell r="F321">
            <v>0</v>
          </cell>
        </row>
        <row r="322">
          <cell r="A322" t="str">
            <v>s.L형강설치</v>
          </cell>
          <cell r="C322">
            <v>8</v>
          </cell>
          <cell r="D322" t="str">
            <v>M</v>
          </cell>
          <cell r="E322">
            <v>0</v>
          </cell>
          <cell r="F322">
            <v>0</v>
          </cell>
        </row>
        <row r="323">
          <cell r="A323" t="str">
            <v>t.L형강철거</v>
          </cell>
          <cell r="C323">
            <v>8</v>
          </cell>
          <cell r="D323" t="str">
            <v>M</v>
          </cell>
          <cell r="E323">
            <v>0</v>
          </cell>
          <cell r="F323">
            <v>0</v>
          </cell>
        </row>
        <row r="324">
          <cell r="A324" t="str">
            <v>u.어스앙카공</v>
          </cell>
          <cell r="C324">
            <v>48</v>
          </cell>
          <cell r="D324" t="str">
            <v>EA</v>
          </cell>
          <cell r="E324">
            <v>0</v>
          </cell>
          <cell r="F324">
            <v>0</v>
          </cell>
        </row>
        <row r="325">
          <cell r="A325" t="str">
            <v>v.구조용H형강</v>
          </cell>
          <cell r="C325">
            <v>37.283999999999999</v>
          </cell>
          <cell r="D325" t="str">
            <v>TON</v>
          </cell>
          <cell r="E325">
            <v>0</v>
          </cell>
          <cell r="F325">
            <v>0</v>
          </cell>
        </row>
        <row r="326">
          <cell r="A326" t="str">
            <v>w.구조용H형강</v>
          </cell>
          <cell r="C326">
            <v>2.08</v>
          </cell>
          <cell r="D326" t="str">
            <v>TON</v>
          </cell>
          <cell r="E326">
            <v>0</v>
          </cell>
          <cell r="F326">
            <v>0</v>
          </cell>
        </row>
        <row r="327">
          <cell r="A327" t="str">
            <v>x.강널말뚝</v>
          </cell>
          <cell r="C327">
            <v>100.652</v>
          </cell>
          <cell r="D327" t="str">
            <v>TON</v>
          </cell>
          <cell r="E327">
            <v>0</v>
          </cell>
          <cell r="F327">
            <v>0</v>
          </cell>
        </row>
        <row r="328">
          <cell r="A328" t="str">
            <v>y.강재 및 형강운반비</v>
          </cell>
          <cell r="C328">
            <v>140.23699999999999</v>
          </cell>
          <cell r="D328" t="str">
            <v>TON</v>
          </cell>
          <cell r="E328">
            <v>0</v>
          </cell>
          <cell r="F328">
            <v>0</v>
          </cell>
        </row>
        <row r="329">
          <cell r="A329" t="str">
            <v>3.31 휴암교 철거</v>
          </cell>
          <cell r="C329">
            <v>1</v>
          </cell>
          <cell r="D329" t="str">
            <v>식</v>
          </cell>
          <cell r="E329">
            <v>0</v>
          </cell>
          <cell r="F329">
            <v>0</v>
          </cell>
        </row>
        <row r="330">
          <cell r="A330" t="str">
            <v>B.산수1교(S.T.BOX교)</v>
          </cell>
          <cell r="E330">
            <v>0</v>
          </cell>
          <cell r="F330">
            <v>0</v>
          </cell>
        </row>
        <row r="331">
          <cell r="A331" t="str">
            <v>3.01 터 파 기</v>
          </cell>
          <cell r="E331">
            <v>0</v>
          </cell>
          <cell r="F331">
            <v>0</v>
          </cell>
        </row>
        <row r="332">
          <cell r="A332" t="str">
            <v>a.육상토사</v>
          </cell>
          <cell r="C332">
            <v>480</v>
          </cell>
          <cell r="D332" t="str">
            <v>M3</v>
          </cell>
          <cell r="E332">
            <v>0</v>
          </cell>
          <cell r="F332">
            <v>0</v>
          </cell>
        </row>
        <row r="333">
          <cell r="A333" t="str">
            <v>b.육상풍화암</v>
          </cell>
          <cell r="C333">
            <v>1050</v>
          </cell>
          <cell r="D333" t="str">
            <v>M3</v>
          </cell>
          <cell r="E333">
            <v>0</v>
          </cell>
          <cell r="F333">
            <v>0</v>
          </cell>
        </row>
        <row r="334">
          <cell r="A334" t="str">
            <v>c.용수토사</v>
          </cell>
          <cell r="E334">
            <v>0</v>
          </cell>
          <cell r="F334">
            <v>0</v>
          </cell>
        </row>
        <row r="335">
          <cell r="A335" t="str">
            <v>-1.용수토사</v>
          </cell>
          <cell r="C335">
            <v>4120</v>
          </cell>
          <cell r="D335" t="str">
            <v>M3</v>
          </cell>
          <cell r="E335">
            <v>0</v>
          </cell>
          <cell r="F335">
            <v>0</v>
          </cell>
        </row>
        <row r="336">
          <cell r="A336" t="str">
            <v>-2.용수토사</v>
          </cell>
          <cell r="C336">
            <v>4530</v>
          </cell>
          <cell r="D336" t="str">
            <v>M3</v>
          </cell>
          <cell r="E336">
            <v>0</v>
          </cell>
          <cell r="F336">
            <v>0</v>
          </cell>
        </row>
        <row r="337">
          <cell r="A337" t="str">
            <v>d.용수풍화암</v>
          </cell>
          <cell r="E337">
            <v>0</v>
          </cell>
          <cell r="F337">
            <v>0</v>
          </cell>
        </row>
        <row r="338">
          <cell r="A338" t="str">
            <v>-1.용수풍화암</v>
          </cell>
          <cell r="C338">
            <v>130</v>
          </cell>
          <cell r="D338" t="str">
            <v>M3</v>
          </cell>
          <cell r="E338">
            <v>0</v>
          </cell>
          <cell r="F338">
            <v>0</v>
          </cell>
        </row>
        <row r="339">
          <cell r="A339" t="str">
            <v>e.용수발파암</v>
          </cell>
          <cell r="E339">
            <v>0</v>
          </cell>
          <cell r="F339">
            <v>0</v>
          </cell>
        </row>
        <row r="340">
          <cell r="A340" t="str">
            <v>-1.용수발파암</v>
          </cell>
          <cell r="C340">
            <v>2960</v>
          </cell>
          <cell r="D340" t="str">
            <v>㎥</v>
          </cell>
          <cell r="E340">
            <v>0</v>
          </cell>
          <cell r="F340">
            <v>0</v>
          </cell>
        </row>
        <row r="341">
          <cell r="A341" t="str">
            <v>3.02 되메우기(기계70%,인력30%)</v>
          </cell>
          <cell r="C341">
            <v>880</v>
          </cell>
          <cell r="D341" t="str">
            <v>M3</v>
          </cell>
          <cell r="E341">
            <v>0</v>
          </cell>
          <cell r="F341">
            <v>0</v>
          </cell>
        </row>
        <row r="342">
          <cell r="A342" t="str">
            <v>3.03 뒷채움 및 다짐</v>
          </cell>
          <cell r="C342">
            <v>840</v>
          </cell>
          <cell r="D342" t="str">
            <v>M3</v>
          </cell>
          <cell r="E342">
            <v>0</v>
          </cell>
          <cell r="F342">
            <v>0</v>
          </cell>
        </row>
        <row r="343">
          <cell r="A343" t="str">
            <v>3.04 면정리및청소</v>
          </cell>
          <cell r="C343">
            <v>1032</v>
          </cell>
          <cell r="D343" t="str">
            <v>M2</v>
          </cell>
          <cell r="E343">
            <v>0</v>
          </cell>
          <cell r="F343">
            <v>0</v>
          </cell>
        </row>
        <row r="344">
          <cell r="A344" t="str">
            <v>3.05 앞 성 토</v>
          </cell>
          <cell r="C344">
            <v>2132</v>
          </cell>
          <cell r="D344" t="str">
            <v>M3</v>
          </cell>
          <cell r="E344">
            <v>0</v>
          </cell>
          <cell r="F344">
            <v>0</v>
          </cell>
        </row>
        <row r="345">
          <cell r="A345" t="str">
            <v>3.06 세굴방지용사석채움</v>
          </cell>
          <cell r="C345">
            <v>2950</v>
          </cell>
          <cell r="D345" t="str">
            <v>M3</v>
          </cell>
          <cell r="E345">
            <v>0</v>
          </cell>
          <cell r="F345">
            <v>0</v>
          </cell>
        </row>
        <row r="346">
          <cell r="A346" t="str">
            <v>3.07 물 푸 기</v>
          </cell>
          <cell r="C346">
            <v>2770</v>
          </cell>
          <cell r="D346" t="str">
            <v>Hr</v>
          </cell>
          <cell r="E346">
            <v>0</v>
          </cell>
          <cell r="F346">
            <v>0</v>
          </cell>
        </row>
        <row r="347">
          <cell r="A347" t="str">
            <v>3.08 콘크리트 타설</v>
          </cell>
          <cell r="E347">
            <v>0</v>
          </cell>
          <cell r="F347">
            <v>0</v>
          </cell>
        </row>
        <row r="348">
          <cell r="A348" t="str">
            <v>a.철       근</v>
          </cell>
          <cell r="C348">
            <v>349</v>
          </cell>
          <cell r="D348" t="str">
            <v>M3</v>
          </cell>
          <cell r="E348">
            <v>0</v>
          </cell>
          <cell r="F348">
            <v>0</v>
          </cell>
        </row>
        <row r="349">
          <cell r="A349" t="str">
            <v>b.무       근</v>
          </cell>
          <cell r="C349">
            <v>116</v>
          </cell>
          <cell r="D349" t="str">
            <v>M3</v>
          </cell>
          <cell r="E349">
            <v>0</v>
          </cell>
          <cell r="F349">
            <v>0</v>
          </cell>
        </row>
        <row r="350">
          <cell r="A350" t="str">
            <v>c.무       근</v>
          </cell>
          <cell r="C350">
            <v>362</v>
          </cell>
          <cell r="D350" t="str">
            <v>M3</v>
          </cell>
          <cell r="E350">
            <v>0</v>
          </cell>
          <cell r="F350">
            <v>0</v>
          </cell>
        </row>
        <row r="351">
          <cell r="A351" t="str">
            <v>d.펌프카타설</v>
          </cell>
          <cell r="C351">
            <v>5637</v>
          </cell>
          <cell r="D351" t="str">
            <v>M3</v>
          </cell>
          <cell r="E351">
            <v>0</v>
          </cell>
          <cell r="F351">
            <v>0</v>
          </cell>
        </row>
        <row r="352">
          <cell r="A352" t="str">
            <v>e.펌프카타설</v>
          </cell>
          <cell r="C352">
            <v>719</v>
          </cell>
          <cell r="D352" t="str">
            <v>M3</v>
          </cell>
          <cell r="E352">
            <v>0</v>
          </cell>
          <cell r="F352">
            <v>0</v>
          </cell>
        </row>
        <row r="353">
          <cell r="A353" t="str">
            <v>3.09 무수축 콘크리트</v>
          </cell>
          <cell r="C353">
            <v>10.055999999999999</v>
          </cell>
          <cell r="D353" t="str">
            <v>M3</v>
          </cell>
          <cell r="E353">
            <v>0</v>
          </cell>
          <cell r="F353">
            <v>0</v>
          </cell>
        </row>
        <row r="354">
          <cell r="A354" t="str">
            <v>3.10 무수축 몰탈</v>
          </cell>
          <cell r="C354">
            <v>2.3159999999999998</v>
          </cell>
          <cell r="D354" t="str">
            <v>M3</v>
          </cell>
          <cell r="E354">
            <v>0</v>
          </cell>
          <cell r="F354">
            <v>0</v>
          </cell>
        </row>
        <row r="355">
          <cell r="A355" t="str">
            <v>3.11 거푸집공</v>
          </cell>
          <cell r="E355">
            <v>0</v>
          </cell>
          <cell r="F355">
            <v>0</v>
          </cell>
        </row>
        <row r="356">
          <cell r="A356" t="str">
            <v>a.합 판 거 푸 집</v>
          </cell>
          <cell r="E356">
            <v>0</v>
          </cell>
          <cell r="F356">
            <v>0</v>
          </cell>
        </row>
        <row r="357">
          <cell r="A357" t="str">
            <v>-1.거푸집</v>
          </cell>
          <cell r="C357">
            <v>5959</v>
          </cell>
          <cell r="D357" t="str">
            <v>M2</v>
          </cell>
          <cell r="E357">
            <v>0</v>
          </cell>
          <cell r="F357">
            <v>0</v>
          </cell>
        </row>
        <row r="358">
          <cell r="A358" t="str">
            <v>-2.거푸집</v>
          </cell>
          <cell r="C358">
            <v>46</v>
          </cell>
          <cell r="D358" t="str">
            <v>M2</v>
          </cell>
          <cell r="E358">
            <v>0</v>
          </cell>
          <cell r="F358">
            <v>0</v>
          </cell>
        </row>
        <row r="359">
          <cell r="A359" t="str">
            <v>-3.거푸집</v>
          </cell>
          <cell r="C359">
            <v>123</v>
          </cell>
          <cell r="D359" t="str">
            <v>M2</v>
          </cell>
          <cell r="E359">
            <v>0</v>
          </cell>
          <cell r="F359">
            <v>0</v>
          </cell>
        </row>
        <row r="360">
          <cell r="A360" t="str">
            <v>-4.거푸집</v>
          </cell>
          <cell r="C360">
            <v>142</v>
          </cell>
          <cell r="D360" t="str">
            <v>M2</v>
          </cell>
          <cell r="E360">
            <v>0</v>
          </cell>
          <cell r="F360">
            <v>0</v>
          </cell>
        </row>
        <row r="361">
          <cell r="A361" t="str">
            <v>-5.거푸집</v>
          </cell>
          <cell r="C361">
            <v>284</v>
          </cell>
          <cell r="D361" t="str">
            <v>M2</v>
          </cell>
          <cell r="E361">
            <v>0</v>
          </cell>
          <cell r="F361">
            <v>0</v>
          </cell>
        </row>
        <row r="362">
          <cell r="A362" t="str">
            <v>-6.거푸집</v>
          </cell>
          <cell r="C362">
            <v>17</v>
          </cell>
          <cell r="D362" t="str">
            <v>M2</v>
          </cell>
          <cell r="E362">
            <v>0</v>
          </cell>
          <cell r="F362">
            <v>0</v>
          </cell>
        </row>
        <row r="363">
          <cell r="A363" t="str">
            <v>-7.거푸집</v>
          </cell>
          <cell r="C363">
            <v>899</v>
          </cell>
          <cell r="D363" t="str">
            <v>M2</v>
          </cell>
          <cell r="E363">
            <v>0</v>
          </cell>
          <cell r="F363">
            <v>0</v>
          </cell>
        </row>
        <row r="364">
          <cell r="A364" t="str">
            <v>-8.거푸집</v>
          </cell>
          <cell r="C364">
            <v>243</v>
          </cell>
          <cell r="D364" t="str">
            <v>M2</v>
          </cell>
          <cell r="E364">
            <v>0</v>
          </cell>
          <cell r="F364">
            <v>0</v>
          </cell>
        </row>
        <row r="365">
          <cell r="A365" t="str">
            <v>b.P.E무늬거푸집</v>
          </cell>
          <cell r="E365">
            <v>0</v>
          </cell>
          <cell r="F365">
            <v>0</v>
          </cell>
        </row>
        <row r="366">
          <cell r="A366" t="str">
            <v>-1.P.E무늬거푸집</v>
          </cell>
          <cell r="C366">
            <v>372</v>
          </cell>
          <cell r="D366" t="str">
            <v>㎡</v>
          </cell>
          <cell r="E366">
            <v>0</v>
          </cell>
          <cell r="F366">
            <v>0</v>
          </cell>
        </row>
        <row r="367">
          <cell r="A367" t="str">
            <v>-2.P.E무늬거푸집</v>
          </cell>
          <cell r="C367">
            <v>2</v>
          </cell>
          <cell r="D367" t="str">
            <v>㎡</v>
          </cell>
          <cell r="E367">
            <v>0</v>
          </cell>
          <cell r="F367">
            <v>0</v>
          </cell>
        </row>
        <row r="368">
          <cell r="A368" t="str">
            <v>c.목재 원형 거푸집</v>
          </cell>
          <cell r="E368">
            <v>0</v>
          </cell>
          <cell r="F368">
            <v>0</v>
          </cell>
        </row>
        <row r="369">
          <cell r="A369" t="str">
            <v>-1.원형거푸집</v>
          </cell>
          <cell r="C369">
            <v>616</v>
          </cell>
          <cell r="D369" t="str">
            <v>M2</v>
          </cell>
          <cell r="E369">
            <v>0</v>
          </cell>
          <cell r="F369">
            <v>0</v>
          </cell>
        </row>
        <row r="370">
          <cell r="A370" t="str">
            <v>-2.원형거푸집</v>
          </cell>
          <cell r="C370">
            <v>264</v>
          </cell>
          <cell r="D370" t="str">
            <v>M2</v>
          </cell>
          <cell r="E370">
            <v>0</v>
          </cell>
          <cell r="F370">
            <v>0</v>
          </cell>
        </row>
        <row r="371">
          <cell r="A371" t="str">
            <v>-3.원형거푸집</v>
          </cell>
          <cell r="C371">
            <v>264</v>
          </cell>
          <cell r="D371" t="str">
            <v>M2</v>
          </cell>
          <cell r="E371">
            <v>0</v>
          </cell>
          <cell r="F371">
            <v>0</v>
          </cell>
        </row>
        <row r="372">
          <cell r="A372" t="str">
            <v>-4.원형거푸집</v>
          </cell>
          <cell r="C372">
            <v>228</v>
          </cell>
          <cell r="D372" t="str">
            <v>M2</v>
          </cell>
          <cell r="E372">
            <v>0</v>
          </cell>
          <cell r="F372">
            <v>0</v>
          </cell>
        </row>
        <row r="373">
          <cell r="A373" t="str">
            <v>-5.원형거푸집</v>
          </cell>
          <cell r="C373">
            <v>163</v>
          </cell>
          <cell r="D373" t="str">
            <v>M2</v>
          </cell>
          <cell r="E373">
            <v>0</v>
          </cell>
          <cell r="F373">
            <v>0</v>
          </cell>
        </row>
        <row r="374">
          <cell r="A374" t="str">
            <v>-6.원형거푸집</v>
          </cell>
          <cell r="C374">
            <v>55</v>
          </cell>
          <cell r="D374" t="str">
            <v>M2</v>
          </cell>
          <cell r="E374">
            <v>0</v>
          </cell>
          <cell r="F374">
            <v>0</v>
          </cell>
        </row>
        <row r="375">
          <cell r="A375" t="str">
            <v>-7.원형거푸집</v>
          </cell>
          <cell r="C375">
            <v>2</v>
          </cell>
          <cell r="D375" t="str">
            <v>M2</v>
          </cell>
          <cell r="E375">
            <v>0</v>
          </cell>
          <cell r="F375">
            <v>0</v>
          </cell>
        </row>
        <row r="376">
          <cell r="A376" t="str">
            <v>3.12 동바리</v>
          </cell>
          <cell r="E376">
            <v>0</v>
          </cell>
          <cell r="F376">
            <v>0</v>
          </cell>
        </row>
        <row r="377">
          <cell r="A377" t="str">
            <v>a.동바리</v>
          </cell>
          <cell r="C377">
            <v>3030</v>
          </cell>
          <cell r="D377" t="str">
            <v>공M3</v>
          </cell>
          <cell r="E377">
            <v>0</v>
          </cell>
          <cell r="F377">
            <v>0</v>
          </cell>
        </row>
        <row r="378">
          <cell r="A378" t="str">
            <v>b.동바리</v>
          </cell>
          <cell r="C378">
            <v>850</v>
          </cell>
          <cell r="D378" t="str">
            <v>공M3</v>
          </cell>
          <cell r="E378">
            <v>0</v>
          </cell>
          <cell r="F378">
            <v>0</v>
          </cell>
        </row>
        <row r="379">
          <cell r="A379" t="str">
            <v>c.동바리</v>
          </cell>
          <cell r="C379">
            <v>2530</v>
          </cell>
          <cell r="D379" t="str">
            <v>공/M3</v>
          </cell>
          <cell r="E379">
            <v>0</v>
          </cell>
          <cell r="F379">
            <v>0</v>
          </cell>
        </row>
        <row r="380">
          <cell r="A380" t="str">
            <v>d.수평연결재</v>
          </cell>
          <cell r="C380">
            <v>550</v>
          </cell>
          <cell r="D380" t="str">
            <v>M2</v>
          </cell>
          <cell r="E380">
            <v>0</v>
          </cell>
          <cell r="F380">
            <v>0</v>
          </cell>
        </row>
        <row r="381">
          <cell r="A381" t="str">
            <v>3.13 비계</v>
          </cell>
          <cell r="C381">
            <v>5630</v>
          </cell>
          <cell r="D381" t="str">
            <v>M2</v>
          </cell>
          <cell r="E381">
            <v>0</v>
          </cell>
          <cell r="F381">
            <v>0</v>
          </cell>
        </row>
        <row r="382">
          <cell r="A382" t="str">
            <v>3.14 모따기</v>
          </cell>
          <cell r="C382">
            <v>1437</v>
          </cell>
          <cell r="D382" t="str">
            <v>M</v>
          </cell>
          <cell r="E382">
            <v>0</v>
          </cell>
          <cell r="F382">
            <v>0</v>
          </cell>
        </row>
        <row r="383">
          <cell r="A383" t="str">
            <v>3.15 신축이음장치</v>
          </cell>
          <cell r="C383">
            <v>39</v>
          </cell>
          <cell r="D383" t="str">
            <v>M</v>
          </cell>
          <cell r="E383">
            <v>0</v>
          </cell>
          <cell r="F383">
            <v>0</v>
          </cell>
        </row>
        <row r="384">
          <cell r="A384" t="str">
            <v>3.16 교명주(화강석)</v>
          </cell>
          <cell r="C384">
            <v>4</v>
          </cell>
          <cell r="D384" t="str">
            <v>EA</v>
          </cell>
          <cell r="E384">
            <v>0</v>
          </cell>
          <cell r="F384">
            <v>0</v>
          </cell>
        </row>
        <row r="385">
          <cell r="A385" t="str">
            <v>3.17 교명판및설명판</v>
          </cell>
          <cell r="E385">
            <v>0</v>
          </cell>
          <cell r="F385">
            <v>0</v>
          </cell>
        </row>
        <row r="386">
          <cell r="A386" t="str">
            <v>a.교명판</v>
          </cell>
          <cell r="C386">
            <v>2</v>
          </cell>
          <cell r="D386" t="str">
            <v>EA</v>
          </cell>
          <cell r="E386">
            <v>0</v>
          </cell>
          <cell r="F386">
            <v>0</v>
          </cell>
        </row>
        <row r="387">
          <cell r="A387" t="str">
            <v>b.설명판</v>
          </cell>
          <cell r="C387">
            <v>2</v>
          </cell>
          <cell r="D387" t="str">
            <v>EA</v>
          </cell>
          <cell r="E387">
            <v>0</v>
          </cell>
          <cell r="F387">
            <v>0</v>
          </cell>
        </row>
        <row r="388">
          <cell r="A388" t="str">
            <v>3.18 표면처리</v>
          </cell>
          <cell r="E388">
            <v>0</v>
          </cell>
          <cell r="F388">
            <v>0</v>
          </cell>
        </row>
        <row r="389">
          <cell r="A389" t="str">
            <v>a.슬라브 양생</v>
          </cell>
          <cell r="C389">
            <v>4978</v>
          </cell>
          <cell r="D389" t="str">
            <v>M2</v>
          </cell>
          <cell r="E389">
            <v>0</v>
          </cell>
          <cell r="F389">
            <v>0</v>
          </cell>
        </row>
        <row r="390">
          <cell r="A390" t="str">
            <v>b.데크휘니샤 면고르기</v>
          </cell>
          <cell r="C390">
            <v>4978</v>
          </cell>
          <cell r="D390" t="str">
            <v>M2</v>
          </cell>
          <cell r="E390">
            <v>0</v>
          </cell>
          <cell r="F390">
            <v>0</v>
          </cell>
        </row>
        <row r="391">
          <cell r="A391" t="str">
            <v>3.19 교면방수</v>
          </cell>
          <cell r="C391">
            <v>4978</v>
          </cell>
          <cell r="D391" t="str">
            <v>M2</v>
          </cell>
          <cell r="E391">
            <v>0</v>
          </cell>
          <cell r="F391">
            <v>0</v>
          </cell>
        </row>
        <row r="392">
          <cell r="A392" t="str">
            <v>3.20 배면방수</v>
          </cell>
          <cell r="C392">
            <v>324</v>
          </cell>
          <cell r="D392" t="str">
            <v>M2</v>
          </cell>
          <cell r="E392">
            <v>0</v>
          </cell>
          <cell r="F392">
            <v>0</v>
          </cell>
        </row>
        <row r="393">
          <cell r="A393" t="str">
            <v>3.21 전선관부설</v>
          </cell>
          <cell r="C393">
            <v>1077</v>
          </cell>
          <cell r="D393" t="str">
            <v>M</v>
          </cell>
          <cell r="E393">
            <v>0</v>
          </cell>
          <cell r="F393">
            <v>0</v>
          </cell>
        </row>
        <row r="394">
          <cell r="A394" t="str">
            <v>3.22 T.B.M 설치</v>
          </cell>
          <cell r="C394">
            <v>2</v>
          </cell>
          <cell r="D394" t="str">
            <v>개</v>
          </cell>
          <cell r="E394">
            <v>0</v>
          </cell>
          <cell r="F394">
            <v>0</v>
          </cell>
        </row>
        <row r="395">
          <cell r="A395" t="str">
            <v>3.23 낙하물 방지공</v>
          </cell>
          <cell r="C395">
            <v>5860</v>
          </cell>
          <cell r="D395" t="str">
            <v>M2</v>
          </cell>
          <cell r="E395">
            <v>0</v>
          </cell>
          <cell r="F395">
            <v>0</v>
          </cell>
        </row>
        <row r="396">
          <cell r="A396" t="str">
            <v>3.24 방호벽</v>
          </cell>
          <cell r="C396">
            <v>538</v>
          </cell>
          <cell r="D396" t="str">
            <v>M</v>
          </cell>
          <cell r="E396">
            <v>0</v>
          </cell>
          <cell r="F396">
            <v>0</v>
          </cell>
        </row>
        <row r="397">
          <cell r="A397" t="str">
            <v>3.25 중앙분리대</v>
          </cell>
          <cell r="C397">
            <v>510</v>
          </cell>
          <cell r="D397" t="str">
            <v>M</v>
          </cell>
          <cell r="E397">
            <v>0</v>
          </cell>
          <cell r="F397">
            <v>0</v>
          </cell>
        </row>
        <row r="398">
          <cell r="A398" t="str">
            <v>3.26 NOTCH  설치</v>
          </cell>
          <cell r="C398">
            <v>1020</v>
          </cell>
          <cell r="D398" t="str">
            <v>M</v>
          </cell>
          <cell r="E398">
            <v>0</v>
          </cell>
          <cell r="F398">
            <v>0</v>
          </cell>
        </row>
        <row r="399">
          <cell r="A399" t="str">
            <v>3.27 교량유지관리용표지판</v>
          </cell>
          <cell r="E399">
            <v>0</v>
          </cell>
          <cell r="F399">
            <v>0</v>
          </cell>
        </row>
        <row r="400">
          <cell r="A400" t="str">
            <v>a.강교용</v>
          </cell>
          <cell r="C400">
            <v>40</v>
          </cell>
          <cell r="D400" t="str">
            <v>EA</v>
          </cell>
          <cell r="E400">
            <v>0</v>
          </cell>
          <cell r="F400">
            <v>0</v>
          </cell>
        </row>
        <row r="401">
          <cell r="A401" t="str">
            <v>b.교각,교 대 용</v>
          </cell>
          <cell r="C401">
            <v>18</v>
          </cell>
          <cell r="D401" t="str">
            <v>EA</v>
          </cell>
          <cell r="E401">
            <v>0</v>
          </cell>
          <cell r="F401">
            <v>0</v>
          </cell>
        </row>
        <row r="402">
          <cell r="A402" t="str">
            <v>3.28 스페이서 설치</v>
          </cell>
          <cell r="E402">
            <v>0</v>
          </cell>
          <cell r="F402">
            <v>0</v>
          </cell>
        </row>
        <row r="403">
          <cell r="A403" t="str">
            <v>a.스페이서 설치</v>
          </cell>
          <cell r="C403">
            <v>3351</v>
          </cell>
          <cell r="D403" t="str">
            <v>M2</v>
          </cell>
          <cell r="E403">
            <v>0</v>
          </cell>
          <cell r="F403">
            <v>0</v>
          </cell>
        </row>
        <row r="404">
          <cell r="A404" t="str">
            <v>b.스페이서 설치</v>
          </cell>
          <cell r="C404">
            <v>6452</v>
          </cell>
          <cell r="D404" t="str">
            <v>M2</v>
          </cell>
          <cell r="E404">
            <v>0</v>
          </cell>
          <cell r="F404">
            <v>0</v>
          </cell>
        </row>
        <row r="405">
          <cell r="A405" t="str">
            <v>3.29 철근가공 및 조립</v>
          </cell>
          <cell r="E405">
            <v>0</v>
          </cell>
          <cell r="F405">
            <v>0</v>
          </cell>
        </row>
        <row r="406">
          <cell r="A406" t="str">
            <v>a.보       통</v>
          </cell>
          <cell r="C406">
            <v>69.248999999999995</v>
          </cell>
          <cell r="D406" t="str">
            <v>TON</v>
          </cell>
          <cell r="E406">
            <v>0</v>
          </cell>
          <cell r="F406">
            <v>0</v>
          </cell>
        </row>
        <row r="407">
          <cell r="A407" t="str">
            <v>b.복       잡</v>
          </cell>
          <cell r="C407">
            <v>470.63799999999998</v>
          </cell>
          <cell r="D407" t="str">
            <v>TON</v>
          </cell>
          <cell r="E407">
            <v>0</v>
          </cell>
          <cell r="F407">
            <v>0</v>
          </cell>
        </row>
        <row r="408">
          <cell r="A408" t="str">
            <v>c.매 우 복 잡</v>
          </cell>
          <cell r="C408">
            <v>646.73299999999995</v>
          </cell>
          <cell r="D408" t="str">
            <v>TON</v>
          </cell>
          <cell r="E408">
            <v>0</v>
          </cell>
          <cell r="F408">
            <v>0</v>
          </cell>
        </row>
        <row r="409">
          <cell r="A409" t="str">
            <v>3.30 교량유지관리점검시설</v>
          </cell>
          <cell r="C409">
            <v>4</v>
          </cell>
          <cell r="D409" t="str">
            <v>EA</v>
          </cell>
          <cell r="E409">
            <v>0</v>
          </cell>
          <cell r="F409">
            <v>0</v>
          </cell>
        </row>
        <row r="410">
          <cell r="A410" t="str">
            <v>3.31 배수시설공</v>
          </cell>
          <cell r="E410">
            <v>0</v>
          </cell>
          <cell r="F410">
            <v>0</v>
          </cell>
        </row>
        <row r="411">
          <cell r="A411" t="str">
            <v>a.교량배수물배기공</v>
          </cell>
          <cell r="C411">
            <v>505</v>
          </cell>
          <cell r="D411" t="str">
            <v>M</v>
          </cell>
          <cell r="E411">
            <v>0</v>
          </cell>
          <cell r="F411">
            <v>0</v>
          </cell>
        </row>
        <row r="412">
          <cell r="A412" t="str">
            <v>b.하층줄눈(성형)</v>
          </cell>
          <cell r="C412">
            <v>505</v>
          </cell>
          <cell r="D412" t="str">
            <v>M</v>
          </cell>
          <cell r="E412">
            <v>0</v>
          </cell>
          <cell r="F412">
            <v>0</v>
          </cell>
        </row>
        <row r="413">
          <cell r="A413" t="str">
            <v>c.상층줄눈(주입)</v>
          </cell>
          <cell r="C413">
            <v>505</v>
          </cell>
          <cell r="D413" t="str">
            <v>M</v>
          </cell>
          <cell r="E413">
            <v>0</v>
          </cell>
          <cell r="F413">
            <v>0</v>
          </cell>
        </row>
        <row r="414">
          <cell r="A414" t="str">
            <v>d.표면처리(방수)</v>
          </cell>
          <cell r="C414">
            <v>101</v>
          </cell>
          <cell r="D414" t="str">
            <v>M2</v>
          </cell>
          <cell r="E414">
            <v>0</v>
          </cell>
          <cell r="F414">
            <v>0</v>
          </cell>
        </row>
        <row r="415">
          <cell r="A415" t="str">
            <v>e.하천용 집수구(스턴레스)</v>
          </cell>
          <cell r="C415">
            <v>38</v>
          </cell>
          <cell r="D415" t="str">
            <v>EA</v>
          </cell>
          <cell r="E415">
            <v>0</v>
          </cell>
          <cell r="F415">
            <v>0</v>
          </cell>
        </row>
        <row r="416">
          <cell r="A416" t="str">
            <v>f.교량배수용강관(하천용)</v>
          </cell>
          <cell r="C416">
            <v>235</v>
          </cell>
          <cell r="D416" t="str">
            <v>M</v>
          </cell>
          <cell r="E416">
            <v>0</v>
          </cell>
          <cell r="F416">
            <v>0</v>
          </cell>
        </row>
        <row r="417">
          <cell r="A417" t="str">
            <v>g.이음부(스텐레스)</v>
          </cell>
          <cell r="C417">
            <v>46</v>
          </cell>
          <cell r="D417" t="str">
            <v>EA</v>
          </cell>
          <cell r="E417">
            <v>0</v>
          </cell>
          <cell r="F417">
            <v>0</v>
          </cell>
        </row>
        <row r="418">
          <cell r="A418" t="str">
            <v>h.곡관(스텐레스)</v>
          </cell>
          <cell r="C418">
            <v>8</v>
          </cell>
          <cell r="D418" t="str">
            <v>EA</v>
          </cell>
          <cell r="E418">
            <v>0</v>
          </cell>
          <cell r="F418">
            <v>0</v>
          </cell>
        </row>
        <row r="419">
          <cell r="A419" t="str">
            <v>3.32 DOWEL BAR 설치</v>
          </cell>
          <cell r="C419">
            <v>96</v>
          </cell>
          <cell r="D419" t="str">
            <v>EA</v>
          </cell>
          <cell r="E419">
            <v>0</v>
          </cell>
          <cell r="F419">
            <v>0</v>
          </cell>
        </row>
        <row r="420">
          <cell r="A420" t="str">
            <v>3.33 스치로폴</v>
          </cell>
          <cell r="E420">
            <v>0</v>
          </cell>
          <cell r="F420">
            <v>0</v>
          </cell>
        </row>
        <row r="421">
          <cell r="A421" t="str">
            <v>a.스치로폴</v>
          </cell>
          <cell r="C421">
            <v>557</v>
          </cell>
          <cell r="D421" t="str">
            <v>M2</v>
          </cell>
          <cell r="E421">
            <v>0</v>
          </cell>
          <cell r="F421">
            <v>0</v>
          </cell>
        </row>
        <row r="422">
          <cell r="A422" t="str">
            <v>3.34 교량받침</v>
          </cell>
          <cell r="E422">
            <v>0</v>
          </cell>
          <cell r="F422">
            <v>0</v>
          </cell>
        </row>
        <row r="423">
          <cell r="A423" t="str">
            <v>a.교좌장치(일방향)POT</v>
          </cell>
          <cell r="C423">
            <v>4</v>
          </cell>
          <cell r="D423" t="str">
            <v>EA</v>
          </cell>
          <cell r="E423">
            <v>0</v>
          </cell>
          <cell r="F423">
            <v>0</v>
          </cell>
        </row>
        <row r="424">
          <cell r="A424" t="str">
            <v>b.교좌장치(양방향)POT</v>
          </cell>
          <cell r="C424">
            <v>12</v>
          </cell>
          <cell r="D424" t="str">
            <v>EA</v>
          </cell>
          <cell r="E424">
            <v>0</v>
          </cell>
          <cell r="F424">
            <v>0</v>
          </cell>
        </row>
        <row r="425">
          <cell r="A425" t="str">
            <v>c.교좌장치(일방향)POT</v>
          </cell>
          <cell r="C425">
            <v>16</v>
          </cell>
          <cell r="D425" t="str">
            <v>EA</v>
          </cell>
          <cell r="E425">
            <v>0</v>
          </cell>
          <cell r="F425">
            <v>0</v>
          </cell>
        </row>
        <row r="426">
          <cell r="A426" t="str">
            <v>d.교좌장치(양방향)POT</v>
          </cell>
          <cell r="C426">
            <v>12</v>
          </cell>
          <cell r="D426" t="str">
            <v>EA</v>
          </cell>
          <cell r="E426">
            <v>0</v>
          </cell>
          <cell r="F426">
            <v>0</v>
          </cell>
        </row>
        <row r="427">
          <cell r="A427" t="str">
            <v>e.교좌장치(고정단)POT</v>
          </cell>
          <cell r="C427">
            <v>4</v>
          </cell>
          <cell r="D427" t="str">
            <v>EA</v>
          </cell>
          <cell r="E427">
            <v>0</v>
          </cell>
          <cell r="F427">
            <v>0</v>
          </cell>
        </row>
        <row r="428">
          <cell r="A428" t="str">
            <v>3.35 강   교</v>
          </cell>
          <cell r="E428">
            <v>0</v>
          </cell>
          <cell r="F428">
            <v>0</v>
          </cell>
        </row>
        <row r="429">
          <cell r="A429" t="str">
            <v>a.강교제작(산수1교)</v>
          </cell>
          <cell r="C429">
            <v>1953.0050000000001</v>
          </cell>
          <cell r="D429" t="str">
            <v>TON</v>
          </cell>
          <cell r="E429">
            <v>0</v>
          </cell>
          <cell r="F429">
            <v>0</v>
          </cell>
        </row>
        <row r="430">
          <cell r="A430" t="str">
            <v>b.강교운반(산수1교)</v>
          </cell>
          <cell r="C430">
            <v>1953.0050000000001</v>
          </cell>
          <cell r="D430" t="str">
            <v>TON</v>
          </cell>
          <cell r="E430">
            <v>0</v>
          </cell>
          <cell r="F430">
            <v>0</v>
          </cell>
        </row>
        <row r="431">
          <cell r="A431" t="str">
            <v>c.강교가설(산수1교)</v>
          </cell>
          <cell r="C431">
            <v>1953.0050000000001</v>
          </cell>
          <cell r="D431" t="str">
            <v>TON</v>
          </cell>
          <cell r="E431">
            <v>0</v>
          </cell>
          <cell r="F431">
            <v>0</v>
          </cell>
        </row>
        <row r="432">
          <cell r="A432" t="str">
            <v>3.36 강교 도장</v>
          </cell>
          <cell r="E432">
            <v>0</v>
          </cell>
          <cell r="F432">
            <v>0</v>
          </cell>
        </row>
        <row r="433">
          <cell r="A433" t="str">
            <v>a.내부도장</v>
          </cell>
          <cell r="C433">
            <v>16828</v>
          </cell>
          <cell r="D433" t="str">
            <v>M2</v>
          </cell>
          <cell r="E433">
            <v>0</v>
          </cell>
          <cell r="F433">
            <v>0</v>
          </cell>
        </row>
        <row r="434">
          <cell r="A434" t="str">
            <v>b.외부포장면도장</v>
          </cell>
          <cell r="C434">
            <v>3328</v>
          </cell>
          <cell r="D434" t="str">
            <v>M2</v>
          </cell>
          <cell r="E434">
            <v>0</v>
          </cell>
          <cell r="F434">
            <v>0</v>
          </cell>
        </row>
        <row r="435">
          <cell r="A435" t="str">
            <v>c.연결판도장</v>
          </cell>
          <cell r="C435">
            <v>4076</v>
          </cell>
          <cell r="D435" t="str">
            <v>M2</v>
          </cell>
          <cell r="E435">
            <v>0</v>
          </cell>
          <cell r="F435">
            <v>0</v>
          </cell>
        </row>
        <row r="436">
          <cell r="A436" t="str">
            <v>d.외부도장</v>
          </cell>
          <cell r="C436">
            <v>9793</v>
          </cell>
          <cell r="D436" t="str">
            <v>M2</v>
          </cell>
          <cell r="E436">
            <v>0</v>
          </cell>
          <cell r="F436">
            <v>0</v>
          </cell>
        </row>
        <row r="437">
          <cell r="A437" t="str">
            <v>e.외부도장</v>
          </cell>
          <cell r="C437">
            <v>8940</v>
          </cell>
          <cell r="D437" t="str">
            <v>M2</v>
          </cell>
          <cell r="E437">
            <v>0</v>
          </cell>
          <cell r="F437">
            <v>0</v>
          </cell>
        </row>
        <row r="438">
          <cell r="A438" t="str">
            <v>f.내부볼트및연결판도장</v>
          </cell>
          <cell r="C438">
            <v>881</v>
          </cell>
          <cell r="D438" t="str">
            <v>M2</v>
          </cell>
          <cell r="E438">
            <v>0</v>
          </cell>
          <cell r="F438">
            <v>0</v>
          </cell>
        </row>
        <row r="439">
          <cell r="A439" t="str">
            <v>g.외부볼트및연결판도장</v>
          </cell>
          <cell r="C439">
            <v>926</v>
          </cell>
          <cell r="D439" t="str">
            <v>M2</v>
          </cell>
          <cell r="E439">
            <v>0</v>
          </cell>
          <cell r="F439">
            <v>0</v>
          </cell>
        </row>
        <row r="440">
          <cell r="A440" t="str">
            <v>3.37 강교 비파괴 검사비</v>
          </cell>
          <cell r="E440">
            <v>0</v>
          </cell>
          <cell r="F440">
            <v>0</v>
          </cell>
        </row>
        <row r="441">
          <cell r="A441" t="str">
            <v>a.강교 비파괴 검사비</v>
          </cell>
          <cell r="C441">
            <v>2528</v>
          </cell>
          <cell r="D441" t="str">
            <v>매</v>
          </cell>
          <cell r="E441">
            <v>0</v>
          </cell>
          <cell r="F441">
            <v>0</v>
          </cell>
        </row>
        <row r="442">
          <cell r="A442" t="str">
            <v>b.강교 비파괴 검사비</v>
          </cell>
          <cell r="C442">
            <v>2243</v>
          </cell>
          <cell r="D442" t="str">
            <v>M</v>
          </cell>
          <cell r="E442">
            <v>0</v>
          </cell>
          <cell r="F442">
            <v>0</v>
          </cell>
        </row>
        <row r="443">
          <cell r="A443" t="str">
            <v>c.강교 비파괴 검사비</v>
          </cell>
          <cell r="C443">
            <v>430</v>
          </cell>
          <cell r="D443" t="str">
            <v>M</v>
          </cell>
          <cell r="E443">
            <v>0</v>
          </cell>
          <cell r="F443">
            <v>0</v>
          </cell>
        </row>
        <row r="444">
          <cell r="A444" t="str">
            <v>3.38 가시설공</v>
          </cell>
          <cell r="E444">
            <v>0</v>
          </cell>
          <cell r="F444">
            <v>0</v>
          </cell>
        </row>
        <row r="445">
          <cell r="A445" t="str">
            <v>a.토사천공(φ16" 3 WING BIT)</v>
          </cell>
          <cell r="C445">
            <v>4327</v>
          </cell>
          <cell r="D445" t="str">
            <v>M</v>
          </cell>
          <cell r="E445">
            <v>0</v>
          </cell>
          <cell r="F445">
            <v>0</v>
          </cell>
        </row>
        <row r="446">
          <cell r="A446" t="str">
            <v>b.연암천공(T-4)</v>
          </cell>
          <cell r="C446">
            <v>2641</v>
          </cell>
          <cell r="D446" t="str">
            <v>M</v>
          </cell>
          <cell r="E446">
            <v>0</v>
          </cell>
          <cell r="F446">
            <v>0</v>
          </cell>
        </row>
        <row r="447">
          <cell r="A447" t="str">
            <v>c.SHEET PILE 천공후 항타및항발</v>
          </cell>
          <cell r="C447">
            <v>6968</v>
          </cell>
          <cell r="D447" t="str">
            <v>M</v>
          </cell>
          <cell r="E447">
            <v>0</v>
          </cell>
          <cell r="F447">
            <v>0</v>
          </cell>
        </row>
        <row r="448">
          <cell r="A448" t="str">
            <v>d.버팀보 제작</v>
          </cell>
          <cell r="C448">
            <v>80</v>
          </cell>
          <cell r="D448" t="str">
            <v>본</v>
          </cell>
          <cell r="E448">
            <v>0</v>
          </cell>
          <cell r="F448">
            <v>0</v>
          </cell>
        </row>
        <row r="449">
          <cell r="A449" t="str">
            <v>e.버팀보 설치 (12∼14m)</v>
          </cell>
          <cell r="C449">
            <v>80</v>
          </cell>
          <cell r="D449" t="str">
            <v>EA</v>
          </cell>
          <cell r="E449">
            <v>0</v>
          </cell>
          <cell r="F449">
            <v>0</v>
          </cell>
        </row>
        <row r="450">
          <cell r="A450" t="str">
            <v>f.버팀보 철거 (12∼14m)</v>
          </cell>
          <cell r="C450">
            <v>80</v>
          </cell>
          <cell r="D450" t="str">
            <v>EA</v>
          </cell>
          <cell r="E450">
            <v>0</v>
          </cell>
          <cell r="F450">
            <v>0</v>
          </cell>
        </row>
        <row r="451">
          <cell r="A451" t="str">
            <v>g.CORNER STRUT 제작</v>
          </cell>
          <cell r="C451">
            <v>400</v>
          </cell>
          <cell r="D451" t="str">
            <v>EA</v>
          </cell>
          <cell r="E451">
            <v>0</v>
          </cell>
          <cell r="F451">
            <v>0</v>
          </cell>
        </row>
        <row r="452">
          <cell r="A452" t="str">
            <v>h.CORNER STRUT 설치 (3∼5m)</v>
          </cell>
          <cell r="C452">
            <v>320</v>
          </cell>
          <cell r="D452" t="str">
            <v>EA</v>
          </cell>
          <cell r="E452">
            <v>0</v>
          </cell>
          <cell r="F452">
            <v>0</v>
          </cell>
        </row>
        <row r="453">
          <cell r="A453" t="str">
            <v>i.CORNER STRUT 철거 (3∼5m)</v>
          </cell>
          <cell r="C453">
            <v>320</v>
          </cell>
          <cell r="D453" t="str">
            <v>EA</v>
          </cell>
          <cell r="E453">
            <v>0</v>
          </cell>
          <cell r="F453">
            <v>0</v>
          </cell>
        </row>
        <row r="454">
          <cell r="A454" t="str">
            <v>j.CORNER STRUT 설치 (6∼8m)</v>
          </cell>
          <cell r="C454">
            <v>32</v>
          </cell>
          <cell r="D454" t="str">
            <v>EA</v>
          </cell>
          <cell r="E454">
            <v>0</v>
          </cell>
          <cell r="F454">
            <v>0</v>
          </cell>
        </row>
        <row r="455">
          <cell r="A455" t="str">
            <v>k.CORNER STRUT 철거 (6∼8m)</v>
          </cell>
          <cell r="C455">
            <v>32</v>
          </cell>
          <cell r="D455" t="str">
            <v>EA</v>
          </cell>
          <cell r="E455">
            <v>0</v>
          </cell>
          <cell r="F455">
            <v>0</v>
          </cell>
        </row>
        <row r="456">
          <cell r="A456" t="str">
            <v>l.CORNER STRUT 설치 (9∼11m)</v>
          </cell>
          <cell r="C456">
            <v>48</v>
          </cell>
          <cell r="D456" t="str">
            <v>EA</v>
          </cell>
          <cell r="E456">
            <v>0</v>
          </cell>
          <cell r="F456">
            <v>0</v>
          </cell>
        </row>
        <row r="457">
          <cell r="A457" t="str">
            <v>m.CORNER STRUT 철거 (9∼11m)</v>
          </cell>
          <cell r="C457">
            <v>48</v>
          </cell>
          <cell r="D457" t="str">
            <v>EA</v>
          </cell>
          <cell r="E457">
            <v>0</v>
          </cell>
          <cell r="F457">
            <v>0</v>
          </cell>
        </row>
        <row r="458">
          <cell r="A458" t="str">
            <v>n.JACK 설치해체</v>
          </cell>
          <cell r="C458">
            <v>240</v>
          </cell>
          <cell r="D458" t="str">
            <v>EA</v>
          </cell>
          <cell r="E458">
            <v>0</v>
          </cell>
          <cell r="F458">
            <v>0</v>
          </cell>
        </row>
        <row r="459">
          <cell r="A459" t="str">
            <v>o.보걸이설치</v>
          </cell>
          <cell r="C459">
            <v>800</v>
          </cell>
          <cell r="D459" t="str">
            <v>EA</v>
          </cell>
          <cell r="E459">
            <v>0</v>
          </cell>
          <cell r="F459">
            <v>0</v>
          </cell>
        </row>
        <row r="460">
          <cell r="A460" t="str">
            <v>p.보걸이철거</v>
          </cell>
          <cell r="C460">
            <v>800</v>
          </cell>
          <cell r="D460" t="str">
            <v>EA</v>
          </cell>
          <cell r="E460">
            <v>0</v>
          </cell>
          <cell r="F460">
            <v>0</v>
          </cell>
        </row>
        <row r="461">
          <cell r="A461" t="str">
            <v>q.띠장설치</v>
          </cell>
          <cell r="C461">
            <v>1428</v>
          </cell>
          <cell r="D461" t="str">
            <v>M</v>
          </cell>
          <cell r="E461">
            <v>0</v>
          </cell>
          <cell r="F461">
            <v>0</v>
          </cell>
        </row>
        <row r="462">
          <cell r="A462" t="str">
            <v>r.띠장철거</v>
          </cell>
          <cell r="C462">
            <v>1428</v>
          </cell>
          <cell r="D462" t="str">
            <v>M</v>
          </cell>
          <cell r="E462">
            <v>0</v>
          </cell>
          <cell r="F462">
            <v>0</v>
          </cell>
        </row>
        <row r="463">
          <cell r="A463" t="str">
            <v>s.띠장연결</v>
          </cell>
          <cell r="C463">
            <v>20</v>
          </cell>
          <cell r="D463" t="str">
            <v>EA</v>
          </cell>
          <cell r="E463">
            <v>0</v>
          </cell>
          <cell r="F463">
            <v>0</v>
          </cell>
        </row>
        <row r="464">
          <cell r="A464" t="str">
            <v>t.BRACING BEAM 설치 (3∼5m)</v>
          </cell>
          <cell r="C464">
            <v>80</v>
          </cell>
          <cell r="D464" t="str">
            <v>EA</v>
          </cell>
          <cell r="E464">
            <v>0</v>
          </cell>
          <cell r="F464">
            <v>0</v>
          </cell>
        </row>
        <row r="465">
          <cell r="A465" t="str">
            <v>u.BRACING BEAM 철거 (3∼5m)</v>
          </cell>
          <cell r="C465">
            <v>80</v>
          </cell>
          <cell r="D465" t="str">
            <v>EA</v>
          </cell>
          <cell r="E465">
            <v>0</v>
          </cell>
          <cell r="F465">
            <v>0</v>
          </cell>
        </row>
        <row r="466">
          <cell r="A466" t="str">
            <v>v.BRACING BEAM 설치 (6∼8m)</v>
          </cell>
          <cell r="C466">
            <v>20</v>
          </cell>
          <cell r="D466" t="str">
            <v>EA</v>
          </cell>
          <cell r="E466">
            <v>0</v>
          </cell>
          <cell r="F466">
            <v>0</v>
          </cell>
        </row>
        <row r="467">
          <cell r="A467" t="str">
            <v>w.BRACING BEAM 철거 (6∼8m)</v>
          </cell>
          <cell r="C467">
            <v>20</v>
          </cell>
          <cell r="D467" t="str">
            <v>EA</v>
          </cell>
          <cell r="E467">
            <v>0</v>
          </cell>
          <cell r="F467">
            <v>0</v>
          </cell>
        </row>
        <row r="468">
          <cell r="A468" t="str">
            <v>x.피스브라켓 설치 및 철거</v>
          </cell>
          <cell r="C468">
            <v>240</v>
          </cell>
          <cell r="D468" t="str">
            <v>EA</v>
          </cell>
          <cell r="E468">
            <v>0</v>
          </cell>
          <cell r="F468">
            <v>0</v>
          </cell>
        </row>
        <row r="469">
          <cell r="A469" t="str">
            <v>y.H-PILE항타</v>
          </cell>
          <cell r="C469">
            <v>168</v>
          </cell>
          <cell r="D469" t="str">
            <v>M</v>
          </cell>
          <cell r="E469">
            <v>0</v>
          </cell>
          <cell r="F469">
            <v>0</v>
          </cell>
        </row>
        <row r="470">
          <cell r="A470" t="str">
            <v>z.H-PILE항발</v>
          </cell>
          <cell r="C470">
            <v>168</v>
          </cell>
          <cell r="D470" t="str">
            <v>M</v>
          </cell>
          <cell r="E470">
            <v>0</v>
          </cell>
          <cell r="F470">
            <v>0</v>
          </cell>
        </row>
        <row r="471">
          <cell r="A471" t="str">
            <v>aa.구조용H형강</v>
          </cell>
          <cell r="C471">
            <v>397.28199999999998</v>
          </cell>
          <cell r="D471" t="str">
            <v>TON</v>
          </cell>
          <cell r="E471">
            <v>0</v>
          </cell>
          <cell r="F471">
            <v>0</v>
          </cell>
        </row>
        <row r="472">
          <cell r="A472" t="str">
            <v>ab.구조용H형강</v>
          </cell>
          <cell r="C472">
            <v>54.082999999999998</v>
          </cell>
          <cell r="D472" t="str">
            <v>TON</v>
          </cell>
          <cell r="E472">
            <v>0</v>
          </cell>
          <cell r="F472">
            <v>0</v>
          </cell>
        </row>
        <row r="473">
          <cell r="A473" t="str">
            <v>ac.강널말뚝</v>
          </cell>
          <cell r="C473">
            <v>502.39299999999997</v>
          </cell>
          <cell r="D473" t="str">
            <v>TON</v>
          </cell>
          <cell r="E473">
            <v>0</v>
          </cell>
          <cell r="F473">
            <v>0</v>
          </cell>
        </row>
        <row r="474">
          <cell r="A474" t="str">
            <v>ad.강재 및 형강운반비</v>
          </cell>
          <cell r="C474">
            <v>953.75800000000004</v>
          </cell>
          <cell r="D474" t="str">
            <v>TON</v>
          </cell>
          <cell r="E474">
            <v>0</v>
          </cell>
          <cell r="F474">
            <v>0</v>
          </cell>
        </row>
        <row r="475">
          <cell r="A475" t="str">
            <v>3.39 가교가설(산수1교)</v>
          </cell>
          <cell r="C475">
            <v>1</v>
          </cell>
          <cell r="D475" t="str">
            <v>식</v>
          </cell>
          <cell r="E475">
            <v>0</v>
          </cell>
          <cell r="F475">
            <v>0</v>
          </cell>
        </row>
        <row r="476">
          <cell r="A476" t="str">
            <v>3.40 점검등설비공사(산수1교)</v>
          </cell>
          <cell r="C476">
            <v>1</v>
          </cell>
          <cell r="D476" t="str">
            <v>식</v>
          </cell>
          <cell r="E476">
            <v>0</v>
          </cell>
          <cell r="F476">
            <v>0</v>
          </cell>
        </row>
        <row r="477">
          <cell r="A477" t="str">
            <v>3.41 한전인입비(산수1교)</v>
          </cell>
          <cell r="C477">
            <v>1</v>
          </cell>
          <cell r="D477" t="str">
            <v>P.S</v>
          </cell>
          <cell r="E477">
            <v>0</v>
          </cell>
          <cell r="F477">
            <v>0</v>
          </cell>
        </row>
        <row r="478">
          <cell r="A478" t="str">
            <v>C.산수2교(S.T.BOX교)</v>
          </cell>
          <cell r="E478">
            <v>0</v>
          </cell>
          <cell r="F478">
            <v>0</v>
          </cell>
        </row>
        <row r="479">
          <cell r="A479" t="str">
            <v>3.01 터 파 기</v>
          </cell>
          <cell r="E479">
            <v>0</v>
          </cell>
          <cell r="F479">
            <v>0</v>
          </cell>
        </row>
        <row r="480">
          <cell r="A480" t="str">
            <v>a.육상토사</v>
          </cell>
          <cell r="C480">
            <v>310</v>
          </cell>
          <cell r="D480" t="str">
            <v>M3</v>
          </cell>
          <cell r="E480">
            <v>0</v>
          </cell>
          <cell r="F480">
            <v>0</v>
          </cell>
        </row>
        <row r="481">
          <cell r="A481" t="str">
            <v>b.육상풍화암</v>
          </cell>
          <cell r="E481">
            <v>0</v>
          </cell>
          <cell r="F481">
            <v>0</v>
          </cell>
        </row>
        <row r="482">
          <cell r="A482" t="str">
            <v>-1.육상풍화암</v>
          </cell>
          <cell r="C482">
            <v>1560</v>
          </cell>
          <cell r="D482" t="str">
            <v>M3</v>
          </cell>
          <cell r="E482">
            <v>0</v>
          </cell>
          <cell r="F482">
            <v>0</v>
          </cell>
        </row>
        <row r="483">
          <cell r="A483" t="str">
            <v>-2.육상풍화암</v>
          </cell>
          <cell r="C483">
            <v>20</v>
          </cell>
          <cell r="D483" t="str">
            <v>M3</v>
          </cell>
          <cell r="E483">
            <v>0</v>
          </cell>
          <cell r="F483">
            <v>0</v>
          </cell>
        </row>
        <row r="484">
          <cell r="A484" t="str">
            <v>c.용수토사</v>
          </cell>
          <cell r="E484">
            <v>0</v>
          </cell>
          <cell r="F484">
            <v>0</v>
          </cell>
        </row>
        <row r="485">
          <cell r="A485" t="str">
            <v>-1.용수토사</v>
          </cell>
          <cell r="C485">
            <v>2160</v>
          </cell>
          <cell r="D485" t="str">
            <v>M3</v>
          </cell>
          <cell r="E485">
            <v>0</v>
          </cell>
          <cell r="F485">
            <v>0</v>
          </cell>
        </row>
        <row r="486">
          <cell r="A486" t="str">
            <v>-2.용수토사</v>
          </cell>
          <cell r="C486">
            <v>420</v>
          </cell>
          <cell r="D486" t="str">
            <v>M3</v>
          </cell>
          <cell r="E486">
            <v>0</v>
          </cell>
          <cell r="F486">
            <v>0</v>
          </cell>
        </row>
        <row r="487">
          <cell r="A487" t="str">
            <v>d.용수풍화암</v>
          </cell>
          <cell r="C487">
            <v>310</v>
          </cell>
          <cell r="D487" t="str">
            <v>M3</v>
          </cell>
          <cell r="E487">
            <v>0</v>
          </cell>
          <cell r="F487">
            <v>0</v>
          </cell>
        </row>
        <row r="488">
          <cell r="A488" t="str">
            <v>e.용수발파암</v>
          </cell>
          <cell r="C488">
            <v>490</v>
          </cell>
          <cell r="D488" t="str">
            <v>M3</v>
          </cell>
          <cell r="E488">
            <v>0</v>
          </cell>
          <cell r="F488">
            <v>0</v>
          </cell>
        </row>
        <row r="489">
          <cell r="A489" t="str">
            <v>3.02 되메우기(기계70%,인력30%)</v>
          </cell>
          <cell r="C489">
            <v>1370</v>
          </cell>
          <cell r="D489" t="str">
            <v>M3</v>
          </cell>
          <cell r="E489">
            <v>0</v>
          </cell>
          <cell r="F489">
            <v>0</v>
          </cell>
        </row>
        <row r="490">
          <cell r="A490" t="str">
            <v>3.03 뒷채움 및 다짐</v>
          </cell>
          <cell r="C490">
            <v>611</v>
          </cell>
          <cell r="D490" t="str">
            <v>M3</v>
          </cell>
          <cell r="E490">
            <v>0</v>
          </cell>
          <cell r="F490">
            <v>0</v>
          </cell>
        </row>
        <row r="491">
          <cell r="A491" t="str">
            <v>3.04 면정리및청소</v>
          </cell>
          <cell r="C491">
            <v>525</v>
          </cell>
          <cell r="D491" t="str">
            <v>M2</v>
          </cell>
          <cell r="E491">
            <v>0</v>
          </cell>
          <cell r="F491">
            <v>0</v>
          </cell>
        </row>
        <row r="492">
          <cell r="A492" t="str">
            <v>3.05 앞 성 토</v>
          </cell>
          <cell r="C492">
            <v>50</v>
          </cell>
          <cell r="D492" t="str">
            <v>M3</v>
          </cell>
          <cell r="E492">
            <v>0</v>
          </cell>
          <cell r="F492">
            <v>0</v>
          </cell>
        </row>
        <row r="493">
          <cell r="A493" t="str">
            <v>3.06 세굴방지용사석채움</v>
          </cell>
          <cell r="C493">
            <v>1812</v>
          </cell>
          <cell r="D493" t="str">
            <v>M3</v>
          </cell>
          <cell r="E493">
            <v>0</v>
          </cell>
          <cell r="F493">
            <v>0</v>
          </cell>
        </row>
        <row r="494">
          <cell r="A494" t="str">
            <v>3.07 물 푸 기</v>
          </cell>
          <cell r="C494">
            <v>450</v>
          </cell>
          <cell r="D494" t="str">
            <v>Hr</v>
          </cell>
          <cell r="E494">
            <v>0</v>
          </cell>
          <cell r="F494">
            <v>0</v>
          </cell>
        </row>
        <row r="495">
          <cell r="A495" t="str">
            <v>3.08 콘크리트 타설</v>
          </cell>
          <cell r="E495">
            <v>0</v>
          </cell>
          <cell r="F495">
            <v>0</v>
          </cell>
        </row>
        <row r="496">
          <cell r="A496" t="str">
            <v>a.철       근</v>
          </cell>
          <cell r="C496">
            <v>175</v>
          </cell>
          <cell r="D496" t="str">
            <v>M3</v>
          </cell>
          <cell r="E496">
            <v>0</v>
          </cell>
          <cell r="F496">
            <v>0</v>
          </cell>
        </row>
        <row r="497">
          <cell r="A497" t="str">
            <v>b.무       근</v>
          </cell>
          <cell r="C497">
            <v>80</v>
          </cell>
          <cell r="D497" t="str">
            <v>M3</v>
          </cell>
          <cell r="E497">
            <v>0</v>
          </cell>
          <cell r="F497">
            <v>0</v>
          </cell>
        </row>
        <row r="498">
          <cell r="A498" t="str">
            <v>c.무       근</v>
          </cell>
          <cell r="C498">
            <v>53</v>
          </cell>
          <cell r="D498" t="str">
            <v>M3</v>
          </cell>
          <cell r="E498">
            <v>0</v>
          </cell>
          <cell r="F498">
            <v>0</v>
          </cell>
        </row>
        <row r="499">
          <cell r="A499" t="str">
            <v>d.펌프카 타설</v>
          </cell>
          <cell r="C499">
            <v>2838</v>
          </cell>
          <cell r="D499" t="str">
            <v>M3</v>
          </cell>
          <cell r="E499">
            <v>0</v>
          </cell>
          <cell r="F499">
            <v>0</v>
          </cell>
        </row>
        <row r="500">
          <cell r="A500" t="str">
            <v>e.펌프카 타설</v>
          </cell>
          <cell r="C500">
            <v>84</v>
          </cell>
          <cell r="D500" t="str">
            <v>M3</v>
          </cell>
          <cell r="E500">
            <v>0</v>
          </cell>
          <cell r="F500">
            <v>0</v>
          </cell>
        </row>
        <row r="501">
          <cell r="A501" t="str">
            <v>3.09 무수축 콘크리트</v>
          </cell>
          <cell r="C501">
            <v>10.125999999999999</v>
          </cell>
          <cell r="D501" t="str">
            <v>M3</v>
          </cell>
          <cell r="E501">
            <v>0</v>
          </cell>
          <cell r="F501">
            <v>0</v>
          </cell>
        </row>
        <row r="502">
          <cell r="A502" t="str">
            <v>3.10 무수축 몰탈</v>
          </cell>
          <cell r="C502">
            <v>1.3720000000000001</v>
          </cell>
          <cell r="D502" t="str">
            <v>M3</v>
          </cell>
          <cell r="E502">
            <v>0</v>
          </cell>
          <cell r="F502">
            <v>0</v>
          </cell>
        </row>
        <row r="503">
          <cell r="A503" t="str">
            <v>3.11 거푸집공</v>
          </cell>
          <cell r="E503">
            <v>0</v>
          </cell>
          <cell r="F503">
            <v>0</v>
          </cell>
        </row>
        <row r="504">
          <cell r="A504" t="str">
            <v>a.합판거푸집</v>
          </cell>
          <cell r="E504">
            <v>0</v>
          </cell>
          <cell r="F504">
            <v>0</v>
          </cell>
        </row>
        <row r="505">
          <cell r="A505" t="str">
            <v>-1.거푸집</v>
          </cell>
          <cell r="C505">
            <v>3338</v>
          </cell>
          <cell r="D505" t="str">
            <v>M2</v>
          </cell>
          <cell r="E505">
            <v>0</v>
          </cell>
          <cell r="F505">
            <v>0</v>
          </cell>
        </row>
        <row r="506">
          <cell r="A506" t="str">
            <v>-2.거푸집</v>
          </cell>
          <cell r="C506">
            <v>81</v>
          </cell>
          <cell r="D506" t="str">
            <v>M2</v>
          </cell>
          <cell r="E506">
            <v>0</v>
          </cell>
          <cell r="F506">
            <v>0</v>
          </cell>
        </row>
        <row r="507">
          <cell r="A507" t="str">
            <v>-3.거푸집</v>
          </cell>
          <cell r="C507">
            <v>39</v>
          </cell>
          <cell r="D507" t="str">
            <v>M2</v>
          </cell>
          <cell r="E507">
            <v>0</v>
          </cell>
          <cell r="F507">
            <v>0</v>
          </cell>
        </row>
        <row r="508">
          <cell r="A508" t="str">
            <v>-4.거푸집</v>
          </cell>
          <cell r="C508">
            <v>266</v>
          </cell>
          <cell r="D508" t="str">
            <v>M2</v>
          </cell>
          <cell r="E508">
            <v>0</v>
          </cell>
          <cell r="F508">
            <v>0</v>
          </cell>
        </row>
        <row r="509">
          <cell r="A509" t="str">
            <v>-5.거푸집</v>
          </cell>
          <cell r="C509">
            <v>15</v>
          </cell>
          <cell r="D509" t="str">
            <v>M2</v>
          </cell>
          <cell r="E509">
            <v>0</v>
          </cell>
          <cell r="F509">
            <v>0</v>
          </cell>
        </row>
        <row r="510">
          <cell r="A510" t="str">
            <v>-6.거푸집</v>
          </cell>
          <cell r="C510">
            <v>433</v>
          </cell>
          <cell r="D510" t="str">
            <v>M2</v>
          </cell>
          <cell r="E510">
            <v>0</v>
          </cell>
          <cell r="F510">
            <v>0</v>
          </cell>
        </row>
        <row r="511">
          <cell r="A511" t="str">
            <v>-7.거푸집</v>
          </cell>
          <cell r="C511">
            <v>68</v>
          </cell>
          <cell r="D511" t="str">
            <v>M2</v>
          </cell>
          <cell r="E511">
            <v>0</v>
          </cell>
          <cell r="F511">
            <v>0</v>
          </cell>
        </row>
        <row r="512">
          <cell r="A512" t="str">
            <v>b.PE무늬거푸집</v>
          </cell>
          <cell r="E512">
            <v>0</v>
          </cell>
          <cell r="F512">
            <v>0</v>
          </cell>
        </row>
        <row r="513">
          <cell r="A513" t="str">
            <v>-1.P.E무늬거푸집</v>
          </cell>
          <cell r="C513">
            <v>202</v>
          </cell>
          <cell r="D513" t="str">
            <v>㎡</v>
          </cell>
          <cell r="E513">
            <v>0</v>
          </cell>
          <cell r="F513">
            <v>0</v>
          </cell>
        </row>
        <row r="514">
          <cell r="A514" t="str">
            <v>-2.P.E무늬거푸집</v>
          </cell>
          <cell r="C514">
            <v>4</v>
          </cell>
          <cell r="D514" t="str">
            <v>㎡</v>
          </cell>
          <cell r="E514">
            <v>0</v>
          </cell>
          <cell r="F514">
            <v>0</v>
          </cell>
        </row>
        <row r="515">
          <cell r="A515" t="str">
            <v>c.목재 원형거푸집</v>
          </cell>
          <cell r="E515">
            <v>0</v>
          </cell>
          <cell r="F515">
            <v>0</v>
          </cell>
        </row>
        <row r="516">
          <cell r="A516" t="str">
            <v>-1.원형거푸집</v>
          </cell>
          <cell r="C516">
            <v>264</v>
          </cell>
          <cell r="D516" t="str">
            <v>M2</v>
          </cell>
          <cell r="E516">
            <v>0</v>
          </cell>
          <cell r="F516">
            <v>0</v>
          </cell>
        </row>
        <row r="517">
          <cell r="A517" t="str">
            <v>-2.원형거푸집</v>
          </cell>
          <cell r="C517">
            <v>113</v>
          </cell>
          <cell r="D517" t="str">
            <v>M2</v>
          </cell>
          <cell r="E517">
            <v>0</v>
          </cell>
          <cell r="F517">
            <v>0</v>
          </cell>
        </row>
        <row r="518">
          <cell r="A518" t="str">
            <v>-3.원형거푸집</v>
          </cell>
          <cell r="C518">
            <v>101</v>
          </cell>
          <cell r="D518" t="str">
            <v>M2</v>
          </cell>
          <cell r="E518">
            <v>0</v>
          </cell>
          <cell r="F518">
            <v>0</v>
          </cell>
        </row>
        <row r="519">
          <cell r="A519" t="str">
            <v>-4.원형거푸집</v>
          </cell>
          <cell r="C519">
            <v>9</v>
          </cell>
          <cell r="D519" t="str">
            <v>M2</v>
          </cell>
          <cell r="E519">
            <v>0</v>
          </cell>
          <cell r="F519">
            <v>0</v>
          </cell>
        </row>
        <row r="520">
          <cell r="A520" t="str">
            <v>3.12 동바리</v>
          </cell>
          <cell r="E520">
            <v>0</v>
          </cell>
          <cell r="F520">
            <v>0</v>
          </cell>
        </row>
        <row r="521">
          <cell r="A521" t="str">
            <v>a.동바리</v>
          </cell>
          <cell r="C521">
            <v>1350</v>
          </cell>
          <cell r="D521" t="str">
            <v>공M3</v>
          </cell>
          <cell r="E521">
            <v>0</v>
          </cell>
          <cell r="F521">
            <v>0</v>
          </cell>
        </row>
        <row r="522">
          <cell r="A522" t="str">
            <v>b.동바리</v>
          </cell>
          <cell r="C522">
            <v>360</v>
          </cell>
          <cell r="D522" t="str">
            <v>공M3</v>
          </cell>
          <cell r="E522">
            <v>0</v>
          </cell>
          <cell r="F522">
            <v>0</v>
          </cell>
        </row>
        <row r="523">
          <cell r="A523" t="str">
            <v>c.동바리</v>
          </cell>
          <cell r="C523">
            <v>981</v>
          </cell>
          <cell r="D523" t="str">
            <v>공M3</v>
          </cell>
          <cell r="E523">
            <v>0</v>
          </cell>
          <cell r="F523">
            <v>0</v>
          </cell>
        </row>
        <row r="524">
          <cell r="A524" t="str">
            <v>d.동바리 수평연결재</v>
          </cell>
          <cell r="C524">
            <v>390</v>
          </cell>
          <cell r="D524" t="str">
            <v>M2</v>
          </cell>
          <cell r="E524">
            <v>0</v>
          </cell>
          <cell r="F524">
            <v>0</v>
          </cell>
        </row>
        <row r="525">
          <cell r="A525" t="str">
            <v>3.13 비계</v>
          </cell>
          <cell r="C525">
            <v>2450</v>
          </cell>
          <cell r="D525" t="str">
            <v>M2</v>
          </cell>
          <cell r="E525">
            <v>0</v>
          </cell>
          <cell r="F525">
            <v>0</v>
          </cell>
        </row>
        <row r="526">
          <cell r="A526" t="str">
            <v>3.14 모따기</v>
          </cell>
          <cell r="C526">
            <v>756</v>
          </cell>
          <cell r="D526" t="str">
            <v>M</v>
          </cell>
          <cell r="E526">
            <v>0</v>
          </cell>
          <cell r="F526">
            <v>0</v>
          </cell>
        </row>
        <row r="527">
          <cell r="A527" t="str">
            <v>3.15 신축이음장치</v>
          </cell>
          <cell r="E527">
            <v>0</v>
          </cell>
          <cell r="F527">
            <v>0</v>
          </cell>
        </row>
        <row r="528">
          <cell r="A528" t="str">
            <v>a.신축이음장치</v>
          </cell>
          <cell r="C528">
            <v>19</v>
          </cell>
          <cell r="D528" t="str">
            <v>M</v>
          </cell>
          <cell r="E528">
            <v>0</v>
          </cell>
          <cell r="F528">
            <v>0</v>
          </cell>
        </row>
        <row r="529">
          <cell r="A529" t="str">
            <v>b.신축이음장치</v>
          </cell>
          <cell r="C529">
            <v>19</v>
          </cell>
          <cell r="D529" t="str">
            <v>M</v>
          </cell>
          <cell r="E529">
            <v>0</v>
          </cell>
          <cell r="F529">
            <v>0</v>
          </cell>
        </row>
        <row r="530">
          <cell r="A530" t="str">
            <v>3.16 교명주(화강석)</v>
          </cell>
          <cell r="C530">
            <v>4</v>
          </cell>
          <cell r="D530" t="str">
            <v>EA</v>
          </cell>
          <cell r="E530">
            <v>0</v>
          </cell>
          <cell r="F530">
            <v>0</v>
          </cell>
        </row>
        <row r="531">
          <cell r="A531" t="str">
            <v>3.17 교명판및설명판</v>
          </cell>
          <cell r="E531">
            <v>0</v>
          </cell>
          <cell r="F531">
            <v>0</v>
          </cell>
        </row>
        <row r="532">
          <cell r="A532" t="str">
            <v>a.교명판</v>
          </cell>
          <cell r="C532">
            <v>2</v>
          </cell>
          <cell r="D532" t="str">
            <v>EA</v>
          </cell>
          <cell r="E532">
            <v>0</v>
          </cell>
          <cell r="F532">
            <v>0</v>
          </cell>
        </row>
        <row r="533">
          <cell r="A533" t="str">
            <v>b.설명판</v>
          </cell>
          <cell r="C533">
            <v>2</v>
          </cell>
          <cell r="D533" t="str">
            <v>EA</v>
          </cell>
          <cell r="E533">
            <v>0</v>
          </cell>
          <cell r="F533">
            <v>0</v>
          </cell>
        </row>
        <row r="534">
          <cell r="A534" t="str">
            <v>3.18 표면처리</v>
          </cell>
        </row>
        <row r="535">
          <cell r="A535" t="str">
            <v>a.슬라브 양생</v>
          </cell>
        </row>
        <row r="536">
          <cell r="A536" t="str">
            <v>b.데크휘니샤 면고르기</v>
          </cell>
        </row>
        <row r="537">
          <cell r="A537" t="str">
            <v>3.19 교면방수</v>
          </cell>
        </row>
        <row r="538">
          <cell r="A538" t="str">
            <v>3.20 배면방수</v>
          </cell>
        </row>
        <row r="539">
          <cell r="A539" t="str">
            <v>3.21 전선관부설</v>
          </cell>
        </row>
        <row r="540">
          <cell r="A540" t="str">
            <v>3.22 T.B.M 설치</v>
          </cell>
        </row>
        <row r="541">
          <cell r="A541" t="str">
            <v>3.23 낙하물 방지공</v>
          </cell>
        </row>
        <row r="542">
          <cell r="A542" t="str">
            <v>3.24 방호벽</v>
          </cell>
        </row>
        <row r="543">
          <cell r="A543" t="str">
            <v>3.25 중앙분리대</v>
          </cell>
        </row>
        <row r="544">
          <cell r="A544" t="str">
            <v>3.26 NOTCH  설치</v>
          </cell>
        </row>
        <row r="545">
          <cell r="A545" t="str">
            <v>3.27 교량유지관리용표지판</v>
          </cell>
        </row>
        <row r="546">
          <cell r="A546" t="str">
            <v>a.강교용</v>
          </cell>
        </row>
        <row r="547">
          <cell r="A547" t="str">
            <v>b.교각,교 대 용</v>
          </cell>
        </row>
        <row r="548">
          <cell r="A548" t="str">
            <v>3.28 스페이서 설치</v>
          </cell>
        </row>
        <row r="549">
          <cell r="A549" t="str">
            <v>a.스페이서 설치</v>
          </cell>
        </row>
        <row r="550">
          <cell r="A550" t="str">
            <v>b.스페이서 설치</v>
          </cell>
        </row>
        <row r="551">
          <cell r="A551" t="str">
            <v>3.29 철근가공 및 조립</v>
          </cell>
        </row>
        <row r="552">
          <cell r="A552" t="str">
            <v>a.보       통</v>
          </cell>
        </row>
        <row r="553">
          <cell r="A553" t="str">
            <v>b.복       잡</v>
          </cell>
        </row>
        <row r="554">
          <cell r="A554" t="str">
            <v>c.매 우 복 잡</v>
          </cell>
        </row>
        <row r="555">
          <cell r="A555" t="str">
            <v>3.30 교량유지관리점검시설</v>
          </cell>
        </row>
        <row r="556">
          <cell r="A556" t="str">
            <v>a.교대부</v>
          </cell>
        </row>
        <row r="557">
          <cell r="A557" t="str">
            <v>b.교각부(P1)</v>
          </cell>
        </row>
        <row r="558">
          <cell r="A558" t="str">
            <v>c.교각부(P2)</v>
          </cell>
        </row>
        <row r="559">
          <cell r="A559" t="str">
            <v>3.31 배수시설공</v>
          </cell>
        </row>
        <row r="560">
          <cell r="A560" t="str">
            <v>a.교량배수물배기공</v>
          </cell>
        </row>
        <row r="561">
          <cell r="A561" t="str">
            <v>b.하층줄눈(성형)</v>
          </cell>
        </row>
        <row r="562">
          <cell r="A562" t="str">
            <v>c.상층줄눈(주입)</v>
          </cell>
        </row>
        <row r="563">
          <cell r="A563" t="str">
            <v>d.표면처리(방수)</v>
          </cell>
        </row>
        <row r="564">
          <cell r="A564" t="str">
            <v>e.하천용 집수구(스턴레스)</v>
          </cell>
        </row>
        <row r="565">
          <cell r="A565" t="str">
            <v>f.교량배수용강관(하천용)</v>
          </cell>
        </row>
        <row r="566">
          <cell r="A566" t="str">
            <v>g.이음부(스텐레스)</v>
          </cell>
        </row>
        <row r="567">
          <cell r="A567" t="str">
            <v>h.곡관(스텐레스)</v>
          </cell>
        </row>
        <row r="568">
          <cell r="A568" t="str">
            <v>3.32 옹벽배수시설</v>
          </cell>
        </row>
        <row r="569">
          <cell r="A569" t="str">
            <v>a.DRAIN BOARD</v>
          </cell>
        </row>
        <row r="570">
          <cell r="A570" t="str">
            <v>b.PVC PIPE</v>
          </cell>
        </row>
        <row r="571">
          <cell r="A571" t="str">
            <v>c.부직포</v>
          </cell>
        </row>
        <row r="572">
          <cell r="A572" t="str">
            <v>3.33 DOWEL BAR 설치</v>
          </cell>
        </row>
        <row r="573">
          <cell r="A573" t="str">
            <v>3.34 스치로폴</v>
          </cell>
        </row>
        <row r="574">
          <cell r="A574" t="str">
            <v>3.35 교량받침</v>
          </cell>
        </row>
        <row r="575">
          <cell r="A575" t="str">
            <v>a.교좌장치(일방향)POT</v>
          </cell>
        </row>
        <row r="576">
          <cell r="A576" t="str">
            <v>b.교좌장치(양방향)POT</v>
          </cell>
        </row>
        <row r="577">
          <cell r="A577" t="str">
            <v>c.교좌장치(일방향)POT</v>
          </cell>
        </row>
        <row r="578">
          <cell r="A578" t="str">
            <v>d.교좌장치(양방향)POT</v>
          </cell>
        </row>
        <row r="579">
          <cell r="A579" t="str">
            <v>e.교좌장치(고정단)POT</v>
          </cell>
        </row>
        <row r="580">
          <cell r="A580" t="str">
            <v>f.교좌장치(일방향)POT</v>
          </cell>
        </row>
        <row r="581">
          <cell r="A581" t="str">
            <v>g.교좌장치(양방향)POT</v>
          </cell>
        </row>
        <row r="582">
          <cell r="A582" t="str">
            <v>h.교좌장치(고정단)POT</v>
          </cell>
        </row>
        <row r="583">
          <cell r="A583" t="str">
            <v>3.36 강   교</v>
          </cell>
        </row>
        <row r="584">
          <cell r="A584" t="str">
            <v>a.강교제작(산수2교)</v>
          </cell>
        </row>
        <row r="585">
          <cell r="A585" t="str">
            <v>b.강교운반(산수2교)</v>
          </cell>
        </row>
        <row r="586">
          <cell r="A586" t="str">
            <v>c.강교가설(산수2교)</v>
          </cell>
        </row>
        <row r="587">
          <cell r="A587" t="str">
            <v>3.37 강교 도장</v>
          </cell>
        </row>
        <row r="588">
          <cell r="A588" t="str">
            <v>a.내부도장</v>
          </cell>
        </row>
        <row r="589">
          <cell r="A589" t="str">
            <v>b.외부포장면도장</v>
          </cell>
        </row>
        <row r="590">
          <cell r="A590" t="str">
            <v>c.연결판도장</v>
          </cell>
        </row>
        <row r="591">
          <cell r="A591" t="str">
            <v>d.외부도장</v>
          </cell>
        </row>
        <row r="592">
          <cell r="A592" t="str">
            <v>e.외부도장</v>
          </cell>
        </row>
        <row r="593">
          <cell r="A593" t="str">
            <v>f.내부볼트및연결판도장</v>
          </cell>
        </row>
        <row r="594">
          <cell r="A594" t="str">
            <v>g.외부볼트및연결판도장</v>
          </cell>
        </row>
        <row r="595">
          <cell r="A595" t="str">
            <v>3.38 강교 비파괴 검사비</v>
          </cell>
        </row>
        <row r="596">
          <cell r="A596" t="str">
            <v>a.강교 비파괴 검사비</v>
          </cell>
        </row>
        <row r="597">
          <cell r="A597" t="str">
            <v>b.강교 비파괴 검사비</v>
          </cell>
        </row>
        <row r="598">
          <cell r="A598" t="str">
            <v>c.강교 비파괴 검사비</v>
          </cell>
        </row>
        <row r="599">
          <cell r="A599" t="str">
            <v>3.39 보강토옹벽공</v>
          </cell>
        </row>
        <row r="600">
          <cell r="A600" t="str">
            <v>a.잔토처리</v>
          </cell>
        </row>
        <row r="601">
          <cell r="A601" t="str">
            <v>b.노  체</v>
          </cell>
        </row>
        <row r="602">
          <cell r="A602" t="str">
            <v>c.속채움골재</v>
          </cell>
        </row>
        <row r="603">
          <cell r="A603" t="str">
            <v>d.기초잡석깔기</v>
          </cell>
        </row>
        <row r="604">
          <cell r="A604" t="str">
            <v>e.블럭식 보강토 옹벽쌓기</v>
          </cell>
        </row>
        <row r="605">
          <cell r="A605" t="str">
            <v>f.블럭식 보강토 옹벽쌓기</v>
          </cell>
        </row>
        <row r="606">
          <cell r="A606" t="str">
            <v>g.지오그리드 설치</v>
          </cell>
        </row>
        <row r="607">
          <cell r="A607" t="str">
            <v>3.40 가시설공</v>
          </cell>
        </row>
        <row r="608">
          <cell r="A608" t="str">
            <v>a.토사천공(φ16" 3 WING BIT)</v>
          </cell>
        </row>
        <row r="609">
          <cell r="A609" t="str">
            <v>b.풍화암천공(φ16" 3 WING BIT)</v>
          </cell>
        </row>
        <row r="610">
          <cell r="A610" t="str">
            <v>c.연암천공(T-4)</v>
          </cell>
        </row>
        <row r="611">
          <cell r="A611" t="str">
            <v>d.SHEET PILE 천공후 항타및항발</v>
          </cell>
        </row>
        <row r="612">
          <cell r="A612" t="str">
            <v>e.버팀보 제작</v>
          </cell>
        </row>
        <row r="613">
          <cell r="A613" t="str">
            <v>f.버팀보 설치 (9∼11m)</v>
          </cell>
        </row>
        <row r="614">
          <cell r="A614" t="str">
            <v>g.버팀보 철거 (9∼11m)</v>
          </cell>
        </row>
        <row r="615">
          <cell r="A615" t="str">
            <v>h.CORNER STRUT 제작</v>
          </cell>
        </row>
        <row r="616">
          <cell r="A616" t="str">
            <v>i.CORNER STRUT 설치 (3∼5m)</v>
          </cell>
        </row>
        <row r="617">
          <cell r="A617" t="str">
            <v>j.CORNER STRUT 철거 (3∼5m)</v>
          </cell>
        </row>
        <row r="618">
          <cell r="A618" t="str">
            <v>k.CORNER STRUT 설치 (6∼8m)</v>
          </cell>
        </row>
        <row r="619">
          <cell r="A619" t="str">
            <v>l.CORNER STRUT 철거 (6∼8m)</v>
          </cell>
        </row>
        <row r="620">
          <cell r="A620" t="str">
            <v>m.JACK 설치해체</v>
          </cell>
        </row>
        <row r="621">
          <cell r="A621" t="str">
            <v>n.보걸이설치</v>
          </cell>
        </row>
        <row r="622">
          <cell r="A622" t="str">
            <v>o.보걸이철거</v>
          </cell>
        </row>
        <row r="623">
          <cell r="A623" t="str">
            <v>p.띠장설치</v>
          </cell>
        </row>
        <row r="624">
          <cell r="A624" t="str">
            <v>q.띠장철거</v>
          </cell>
        </row>
        <row r="625">
          <cell r="A625" t="str">
            <v>r.띠장연결</v>
          </cell>
        </row>
        <row r="626">
          <cell r="A626" t="str">
            <v>s.피스브라켓 설치 및 철거</v>
          </cell>
        </row>
        <row r="627">
          <cell r="A627" t="str">
            <v>t.H-PILE항타(300x300x10x15)</v>
          </cell>
        </row>
        <row r="628">
          <cell r="A628" t="str">
            <v>u.H-PILE항발(300x300x10x15)</v>
          </cell>
        </row>
        <row r="629">
          <cell r="A629" t="str">
            <v>v.BRACING BEAM 설치 (3∼5m)</v>
          </cell>
        </row>
        <row r="630">
          <cell r="A630" t="str">
            <v>w.BRACING BEAM 철거 (3∼5m)</v>
          </cell>
        </row>
        <row r="631">
          <cell r="A631" t="str">
            <v>x.BRACING BEAM 설치 (6∼8m)</v>
          </cell>
        </row>
        <row r="632">
          <cell r="A632" t="str">
            <v>y.BRACING BEAM 철거 (6∼8m)</v>
          </cell>
        </row>
        <row r="633">
          <cell r="A633" t="str">
            <v>z.L형강 설치</v>
          </cell>
        </row>
        <row r="634">
          <cell r="A634" t="str">
            <v>aa.L형강 철거</v>
          </cell>
        </row>
        <row r="635">
          <cell r="A635" t="str">
            <v>ab.구조용H형강</v>
          </cell>
        </row>
        <row r="636">
          <cell r="A636" t="str">
            <v>ac.구조용H형강</v>
          </cell>
        </row>
        <row r="637">
          <cell r="A637" t="str">
            <v>ad.강널말뚝</v>
          </cell>
        </row>
        <row r="638">
          <cell r="A638" t="str">
            <v>ae.강재 및 형강운반비</v>
          </cell>
        </row>
        <row r="639">
          <cell r="A639" t="str">
            <v>3.41 점검등설비공사(산수2교)</v>
          </cell>
        </row>
        <row r="640">
          <cell r="A640" t="str">
            <v>3.42 한전인입비(산수2교)</v>
          </cell>
        </row>
        <row r="641">
          <cell r="A641" t="str">
            <v>D.대곡보도육교(S.T.RAHMEM)</v>
          </cell>
        </row>
        <row r="642">
          <cell r="A642" t="str">
            <v>3.01.터 파 기</v>
          </cell>
        </row>
        <row r="643">
          <cell r="A643" t="str">
            <v>a.육상토사</v>
          </cell>
        </row>
        <row r="644">
          <cell r="A644" t="str">
            <v>3.02 되메우기(기계70%,인력30%)</v>
          </cell>
        </row>
        <row r="645">
          <cell r="A645" t="str">
            <v>3.03 콘크리트 타설</v>
          </cell>
        </row>
        <row r="646">
          <cell r="A646" t="str">
            <v>a.무      근</v>
          </cell>
        </row>
        <row r="647">
          <cell r="A647" t="str">
            <v>b.펌프카타설</v>
          </cell>
        </row>
        <row r="648">
          <cell r="A648" t="str">
            <v>3.04 무수축 몰탈</v>
          </cell>
        </row>
        <row r="649">
          <cell r="A649" t="str">
            <v>3.05 거푸집공</v>
          </cell>
        </row>
        <row r="650">
          <cell r="A650" t="str">
            <v>a.합판거푸집</v>
          </cell>
        </row>
        <row r="651">
          <cell r="A651" t="str">
            <v>-1.거푸집</v>
          </cell>
        </row>
        <row r="652">
          <cell r="A652" t="str">
            <v>-2.거푸집</v>
          </cell>
        </row>
        <row r="653">
          <cell r="A653" t="str">
            <v>3.06 모따기</v>
          </cell>
        </row>
        <row r="654">
          <cell r="A654" t="str">
            <v>3.07 T.B.M 설치</v>
          </cell>
        </row>
        <row r="655">
          <cell r="A655" t="str">
            <v>3.08 스페이서 설치</v>
          </cell>
        </row>
        <row r="656">
          <cell r="A656" t="str">
            <v>3.09 화강석포장</v>
          </cell>
        </row>
        <row r="657">
          <cell r="A657" t="str">
            <v>3.10 교면방수</v>
          </cell>
        </row>
        <row r="658">
          <cell r="A658" t="str">
            <v>3.11 철근가공 및 조립</v>
          </cell>
        </row>
        <row r="659">
          <cell r="A659" t="str">
            <v>a.보       통</v>
          </cell>
        </row>
        <row r="660">
          <cell r="A660" t="str">
            <v>3.12 배수시설공</v>
          </cell>
        </row>
        <row r="661">
          <cell r="A661" t="str">
            <v>a.육교용 집수구(스턴레스)</v>
          </cell>
        </row>
        <row r="662">
          <cell r="A662" t="str">
            <v>b.육교용 이음부(스텐레스)</v>
          </cell>
        </row>
        <row r="663">
          <cell r="A663" t="str">
            <v>c.배수용용강관(육교용)</v>
          </cell>
        </row>
        <row r="664">
          <cell r="A664" t="str">
            <v>3.13 육교용난간</v>
          </cell>
        </row>
        <row r="665">
          <cell r="A665" t="str">
            <v>3.14 강관말뚝</v>
          </cell>
        </row>
        <row r="666">
          <cell r="A666" t="str">
            <v>a.강관말뚝-자재비</v>
          </cell>
        </row>
        <row r="667">
          <cell r="A667" t="str">
            <v>b.S.I.P</v>
          </cell>
        </row>
        <row r="668">
          <cell r="A668" t="str">
            <v>c.강관파일 두부보강(볼트식)</v>
          </cell>
        </row>
        <row r="669">
          <cell r="A669" t="str">
            <v>d.선단 보강</v>
          </cell>
        </row>
        <row r="670">
          <cell r="A670" t="str">
            <v>3.15 강   교</v>
          </cell>
        </row>
        <row r="671">
          <cell r="A671" t="str">
            <v>a.강교제작(대곡보도육교)</v>
          </cell>
        </row>
        <row r="672">
          <cell r="A672" t="str">
            <v>b.강교운반(대곡보도육교)</v>
          </cell>
        </row>
        <row r="673">
          <cell r="A673" t="str">
            <v>c.강교가설(대곡보도육교)</v>
          </cell>
        </row>
        <row r="674">
          <cell r="A674" t="str">
            <v>3.16 강교 도장</v>
          </cell>
        </row>
        <row r="675">
          <cell r="A675" t="str">
            <v>a.내부도장</v>
          </cell>
        </row>
        <row r="676">
          <cell r="A676" t="str">
            <v>b.외부포장면도장</v>
          </cell>
        </row>
        <row r="677">
          <cell r="A677" t="str">
            <v>c.연결판도장</v>
          </cell>
        </row>
        <row r="678">
          <cell r="A678" t="str">
            <v>d.외부도장</v>
          </cell>
        </row>
        <row r="679">
          <cell r="A679" t="str">
            <v>e.외부도장</v>
          </cell>
        </row>
        <row r="680">
          <cell r="A680" t="str">
            <v>f.내부볼트및연결판도장</v>
          </cell>
        </row>
        <row r="681">
          <cell r="A681" t="str">
            <v>g.외부볼트및연결판도장</v>
          </cell>
        </row>
        <row r="682">
          <cell r="A682" t="str">
            <v>3.17 강교 비파괴 검사비</v>
          </cell>
        </row>
        <row r="683">
          <cell r="A683" t="str">
            <v>a.강교 비파괴 검사비</v>
          </cell>
        </row>
        <row r="684">
          <cell r="A684" t="str">
            <v>b.강교 비파괴 검사비</v>
          </cell>
        </row>
        <row r="685">
          <cell r="A685" t="str">
            <v>3.18 칼라투수콘포장</v>
          </cell>
        </row>
        <row r="686">
          <cell r="A686" t="str">
            <v>3.19가로등설비공사(보도육교)</v>
          </cell>
        </row>
        <row r="687">
          <cell r="A687" t="str">
            <v>3.20한전인입비(보도육교)</v>
          </cell>
        </row>
        <row r="688">
          <cell r="A688" t="str">
            <v>E.송덕암교(R.C 라멘교)</v>
          </cell>
        </row>
        <row r="689">
          <cell r="A689" t="str">
            <v>3.01 터 파 기</v>
          </cell>
        </row>
        <row r="690">
          <cell r="A690" t="str">
            <v>a.육상토사</v>
          </cell>
        </row>
        <row r="691">
          <cell r="A691" t="str">
            <v>b 육상풍화암</v>
          </cell>
        </row>
        <row r="692">
          <cell r="A692" t="str">
            <v>3.02 되메우기(기계70%,인력30%)</v>
          </cell>
        </row>
        <row r="693">
          <cell r="A693" t="str">
            <v>3.03 뒷채움 및 다짐</v>
          </cell>
        </row>
        <row r="694">
          <cell r="A694" t="str">
            <v>3.04 콘크리트 타설</v>
          </cell>
        </row>
        <row r="695">
          <cell r="A695" t="str">
            <v>a.철       근</v>
          </cell>
        </row>
        <row r="696">
          <cell r="A696" t="str">
            <v>b.무       근</v>
          </cell>
        </row>
        <row r="697">
          <cell r="A697" t="str">
            <v>c.펌프카 타설</v>
          </cell>
        </row>
        <row r="698">
          <cell r="A698" t="str">
            <v>3.05 무수축 콘크리트</v>
          </cell>
        </row>
        <row r="699">
          <cell r="A699" t="str">
            <v>3.06 거푸집공</v>
          </cell>
        </row>
        <row r="700">
          <cell r="A700" t="str">
            <v>a.합판거푸집</v>
          </cell>
        </row>
        <row r="701">
          <cell r="A701" t="str">
            <v>-1.거푸집</v>
          </cell>
        </row>
        <row r="702">
          <cell r="A702" t="str">
            <v>-2.거푸집</v>
          </cell>
        </row>
        <row r="703">
          <cell r="A703" t="str">
            <v>-3.거푸집</v>
          </cell>
        </row>
        <row r="704">
          <cell r="A704" t="str">
            <v>b.P.E무늬거푸집</v>
          </cell>
        </row>
        <row r="705">
          <cell r="A705" t="str">
            <v>3.07 동바리</v>
          </cell>
        </row>
        <row r="706">
          <cell r="A706" t="str">
            <v>a.동바리</v>
          </cell>
        </row>
        <row r="707">
          <cell r="A707" t="str">
            <v>b.동바리</v>
          </cell>
        </row>
        <row r="708">
          <cell r="A708" t="str">
            <v>c.강재 동바리공</v>
          </cell>
        </row>
        <row r="709">
          <cell r="A709" t="str">
            <v>d.동바리 수평연결재</v>
          </cell>
        </row>
        <row r="710">
          <cell r="A710" t="str">
            <v>3.08 비계</v>
          </cell>
        </row>
        <row r="711">
          <cell r="A711" t="str">
            <v>3.09 모따기</v>
          </cell>
        </row>
        <row r="712">
          <cell r="A712" t="str">
            <v>3.10 교명주(화강석)</v>
          </cell>
        </row>
        <row r="713">
          <cell r="A713" t="str">
            <v>3.11 교명판및설명판</v>
          </cell>
        </row>
        <row r="714">
          <cell r="A714" t="str">
            <v>a.교명판</v>
          </cell>
        </row>
        <row r="715">
          <cell r="A715" t="str">
            <v>b.설명판</v>
          </cell>
        </row>
        <row r="716">
          <cell r="A716" t="str">
            <v>3.12 표면처리</v>
          </cell>
        </row>
        <row r="717">
          <cell r="A717" t="str">
            <v>a.슬라브 양생</v>
          </cell>
        </row>
        <row r="718">
          <cell r="A718" t="str">
            <v>b.데크휘니샤 면고르기</v>
          </cell>
        </row>
        <row r="719">
          <cell r="A719" t="str">
            <v>3.13 교면방수</v>
          </cell>
        </row>
        <row r="720">
          <cell r="A720" t="str">
            <v>3.14 배면방수</v>
          </cell>
        </row>
        <row r="721">
          <cell r="A721" t="str">
            <v>3.15 전선관부설</v>
          </cell>
        </row>
        <row r="722">
          <cell r="A722" t="str">
            <v>3.16 T.B.M 설치</v>
          </cell>
        </row>
        <row r="723">
          <cell r="A723" t="str">
            <v>3.17 방 호 벽</v>
          </cell>
        </row>
        <row r="724">
          <cell r="A724" t="str">
            <v>a.방호벽(TYPE-2)</v>
          </cell>
        </row>
        <row r="725">
          <cell r="A725" t="str">
            <v>b.방호벽(TYPE-3)</v>
          </cell>
        </row>
        <row r="726">
          <cell r="A726" t="str">
            <v>3.18 중앙분리대</v>
          </cell>
        </row>
        <row r="727">
          <cell r="A727" t="str">
            <v>3.19 스페이서 설치</v>
          </cell>
        </row>
        <row r="728">
          <cell r="A728" t="str">
            <v>a.스페이서 설치</v>
          </cell>
        </row>
        <row r="729">
          <cell r="A729" t="str">
            <v>b.스페이서 설치</v>
          </cell>
        </row>
        <row r="730">
          <cell r="A730" t="str">
            <v>3.20 철근가공 및 조립</v>
          </cell>
        </row>
        <row r="731">
          <cell r="A731" t="str">
            <v>a.보       통</v>
          </cell>
        </row>
        <row r="732">
          <cell r="A732" t="str">
            <v>b.복       잡</v>
          </cell>
        </row>
        <row r="733">
          <cell r="A733" t="str">
            <v>3.21 배수시설공</v>
          </cell>
        </row>
        <row r="734">
          <cell r="A734" t="str">
            <v>a.교량배수물배기공</v>
          </cell>
        </row>
        <row r="735">
          <cell r="A735" t="str">
            <v>b.하층줄눈(성형)</v>
          </cell>
        </row>
        <row r="736">
          <cell r="A736" t="str">
            <v>c.상층줄눈(주입)</v>
          </cell>
        </row>
        <row r="737">
          <cell r="A737" t="str">
            <v>d.표면처리(방수)</v>
          </cell>
        </row>
        <row r="738">
          <cell r="A738" t="str">
            <v>e.하천용 집수구(스턴레스)</v>
          </cell>
        </row>
        <row r="739">
          <cell r="A739" t="str">
            <v>f.교량배수용강관(하천용)</v>
          </cell>
        </row>
        <row r="740">
          <cell r="A740" t="str">
            <v>g.이음부(스텐레스)</v>
          </cell>
        </row>
        <row r="741">
          <cell r="A741" t="str">
            <v>3.22 DOWEL BAR 설치</v>
          </cell>
        </row>
        <row r="742">
          <cell r="A742" t="str">
            <v>3.23 스치로폴</v>
          </cell>
        </row>
        <row r="743">
          <cell r="A743" t="str">
            <v>a.스치로폴</v>
          </cell>
        </row>
        <row r="744">
          <cell r="A744" t="str">
            <v>b.스치로폴</v>
          </cell>
        </row>
        <row r="745">
          <cell r="A745" t="str">
            <v>3.24 교량난간</v>
          </cell>
        </row>
        <row r="746">
          <cell r="A746" t="str">
            <v>F.옹벽공</v>
          </cell>
        </row>
        <row r="747">
          <cell r="A747" t="str">
            <v>3.01 구조물 터파기</v>
          </cell>
        </row>
        <row r="748">
          <cell r="A748" t="str">
            <v>3.02 되메우기(기계70%,인력30%)</v>
          </cell>
        </row>
        <row r="749">
          <cell r="A749" t="str">
            <v>3.03 물 푸 기</v>
          </cell>
        </row>
        <row r="750">
          <cell r="A750" t="str">
            <v>3.04 콘크리트 타설</v>
          </cell>
        </row>
        <row r="751">
          <cell r="A751" t="str">
            <v>a.무      근</v>
          </cell>
        </row>
        <row r="752">
          <cell r="A752" t="str">
            <v>b.무      근</v>
          </cell>
        </row>
        <row r="753">
          <cell r="A753" t="str">
            <v>c.펌프카 타설</v>
          </cell>
        </row>
        <row r="754">
          <cell r="A754" t="str">
            <v>3.05 거푸집공</v>
          </cell>
        </row>
        <row r="755">
          <cell r="A755" t="str">
            <v>a.합판거푸집</v>
          </cell>
        </row>
        <row r="756">
          <cell r="A756" t="str">
            <v>-1.거푸집</v>
          </cell>
        </row>
        <row r="757">
          <cell r="A757" t="str">
            <v>-2.거푸집</v>
          </cell>
        </row>
        <row r="758">
          <cell r="A758" t="str">
            <v>-3.거푸집</v>
          </cell>
        </row>
        <row r="759">
          <cell r="A759" t="str">
            <v>3.06 동바리</v>
          </cell>
        </row>
        <row r="760">
          <cell r="A760" t="str">
            <v>3.07 비계</v>
          </cell>
        </row>
        <row r="761">
          <cell r="A761" t="str">
            <v>3.08 모따기</v>
          </cell>
        </row>
        <row r="762">
          <cell r="A762" t="str">
            <v>3.09 스페이서 설치</v>
          </cell>
        </row>
        <row r="763">
          <cell r="A763" t="str">
            <v>a.스페이서 설치</v>
          </cell>
        </row>
        <row r="764">
          <cell r="A764" t="str">
            <v>b.스페이서 설치</v>
          </cell>
        </row>
        <row r="765">
          <cell r="A765" t="str">
            <v>3.10 철근가공조립</v>
          </cell>
        </row>
        <row r="766">
          <cell r="A766" t="str">
            <v>3.11 옹벽배수시설</v>
          </cell>
        </row>
        <row r="767">
          <cell r="A767" t="str">
            <v>a.DRAIN BOARD</v>
          </cell>
        </row>
        <row r="768">
          <cell r="A768" t="str">
            <v>b.배수 PVC PIPE</v>
          </cell>
        </row>
        <row r="769">
          <cell r="A769" t="str">
            <v>3.12 다웰바 설치(D=32M/M)</v>
          </cell>
        </row>
        <row r="770">
          <cell r="A770" t="str">
            <v>3.13 실런트</v>
          </cell>
        </row>
        <row r="771">
          <cell r="A771" t="str">
            <v>3.14 스치로폴</v>
          </cell>
        </row>
        <row r="772">
          <cell r="A772" t="str">
            <v>3.15 가시설</v>
          </cell>
        </row>
        <row r="773">
          <cell r="A773" t="str">
            <v>a.H-PILE항타(300x300x10x15)</v>
          </cell>
        </row>
        <row r="774">
          <cell r="A774" t="str">
            <v>b.H-PILE항발(300x300x10x15)</v>
          </cell>
        </row>
        <row r="775">
          <cell r="A775" t="str">
            <v>c.RAKER 제작</v>
          </cell>
        </row>
        <row r="776">
          <cell r="A776" t="str">
            <v>d.RAKER 설치 (6∼8m)</v>
          </cell>
        </row>
        <row r="777">
          <cell r="A777" t="str">
            <v>e.RAKER 철거 (6∼8m)</v>
          </cell>
        </row>
        <row r="778">
          <cell r="A778" t="str">
            <v>f.JACK 설치해체</v>
          </cell>
        </row>
        <row r="779">
          <cell r="A779" t="str">
            <v>g.보걸이설치</v>
          </cell>
        </row>
        <row r="780">
          <cell r="A780" t="str">
            <v>h.보걸이철거</v>
          </cell>
        </row>
        <row r="781">
          <cell r="A781" t="str">
            <v>i.띠장설치</v>
          </cell>
        </row>
        <row r="782">
          <cell r="A782" t="str">
            <v>j.띠장철거</v>
          </cell>
        </row>
        <row r="783">
          <cell r="A783" t="str">
            <v>k.토류판 설치</v>
          </cell>
        </row>
        <row r="784">
          <cell r="A784" t="str">
            <v>l.토류판 철거</v>
          </cell>
        </row>
        <row r="785">
          <cell r="A785" t="str">
            <v>m.구조용H형강</v>
          </cell>
        </row>
        <row r="786">
          <cell r="A786" t="str">
            <v>n.구조용H형강</v>
          </cell>
        </row>
        <row r="787">
          <cell r="A787" t="str">
            <v>3.16 부직포</v>
          </cell>
        </row>
        <row r="788">
          <cell r="A788" t="str">
            <v>3.17 기초잡석깔기</v>
          </cell>
        </row>
        <row r="789">
          <cell r="A789" t="str">
            <v>G.블럭식보강옹벽</v>
          </cell>
        </row>
        <row r="790">
          <cell r="A790" t="str">
            <v>3.01 구조물 터파기</v>
          </cell>
        </row>
        <row r="791">
          <cell r="A791" t="str">
            <v>a.육상토사</v>
          </cell>
        </row>
        <row r="792">
          <cell r="A792" t="str">
            <v>b.육상풍화암</v>
          </cell>
        </row>
        <row r="793">
          <cell r="A793" t="str">
            <v>c.육상발파암</v>
          </cell>
        </row>
        <row r="794">
          <cell r="A794" t="str">
            <v>3.02 되메우기(기계70%,인력30%)</v>
          </cell>
        </row>
        <row r="795">
          <cell r="A795" t="str">
            <v>3.03 성토(노  체)</v>
          </cell>
        </row>
        <row r="796">
          <cell r="A796" t="str">
            <v>3.04 기초잡석깔기</v>
          </cell>
        </row>
        <row r="797">
          <cell r="A797" t="str">
            <v>3.05 속채움골재</v>
          </cell>
        </row>
        <row r="798">
          <cell r="A798" t="str">
            <v>3.06 블럭쌓기</v>
          </cell>
        </row>
        <row r="799">
          <cell r="A799" t="str">
            <v>3.07 블럭쌓기</v>
          </cell>
        </row>
        <row r="800">
          <cell r="A800" t="str">
            <v>3.08 지오그리드 설치</v>
          </cell>
        </row>
        <row r="801">
          <cell r="A801" t="str">
            <v>3.09 지오그리드 설치</v>
          </cell>
        </row>
        <row r="802">
          <cell r="A802" t="str">
            <v>3.10 지오그리드 설치</v>
          </cell>
        </row>
        <row r="803">
          <cell r="A803" t="str">
            <v>4.포    장    공</v>
          </cell>
        </row>
        <row r="804">
          <cell r="A804" t="str">
            <v>4.01.동상방지층 포설 및 다짐</v>
          </cell>
        </row>
        <row r="805">
          <cell r="A805" t="str">
            <v>a.T = 40cm</v>
          </cell>
        </row>
        <row r="806">
          <cell r="A806" t="str">
            <v>4.02.보조기층 포설 및 다짐</v>
          </cell>
        </row>
        <row r="807">
          <cell r="A807" t="str">
            <v>a.T = 20cm</v>
          </cell>
        </row>
        <row r="808">
          <cell r="A808" t="str">
            <v>b.T = 30cm</v>
          </cell>
        </row>
        <row r="809">
          <cell r="A809" t="str">
            <v>c.백호우포설</v>
          </cell>
        </row>
        <row r="810">
          <cell r="A810" t="str">
            <v>4.03.콘크리트포설및양생</v>
          </cell>
        </row>
        <row r="811">
          <cell r="A811" t="str">
            <v>4.04.비닐깔기</v>
          </cell>
        </row>
        <row r="812">
          <cell r="A812" t="str">
            <v>4.05.콘크리트 포장용 거푸집</v>
          </cell>
        </row>
        <row r="813">
          <cell r="A813" t="str">
            <v>4.06.와이어메쉬설치</v>
          </cell>
        </row>
        <row r="814">
          <cell r="A814" t="str">
            <v>4.07.부체도로용 줄눈</v>
          </cell>
        </row>
        <row r="815">
          <cell r="A815" t="str">
            <v>4.08 프라임코팅</v>
          </cell>
        </row>
        <row r="816">
          <cell r="A816" t="str">
            <v>4.09.택코팅</v>
          </cell>
        </row>
        <row r="817">
          <cell r="A817" t="str">
            <v>a.택코팅</v>
          </cell>
        </row>
        <row r="818">
          <cell r="A818" t="str">
            <v>b.택코팅</v>
          </cell>
        </row>
        <row r="819">
          <cell r="A819" t="str">
            <v>4.10.캠크리트 기층 포설 및 다짐</v>
          </cell>
        </row>
        <row r="820">
          <cell r="A820" t="str">
            <v>4.11.아스콘 표층 포설 및 다짐</v>
          </cell>
        </row>
        <row r="821">
          <cell r="A821" t="str">
            <v>a.아스콘포설및다짐</v>
          </cell>
        </row>
        <row r="822">
          <cell r="A822" t="str">
            <v>b.아스콘포설및다짐</v>
          </cell>
        </row>
        <row r="823">
          <cell r="A823" t="str">
            <v>4.12.골재구입 및 운반</v>
          </cell>
        </row>
        <row r="824">
          <cell r="A824" t="str">
            <v>a.세골재(모래)</v>
          </cell>
        </row>
        <row r="825">
          <cell r="A825" t="str">
            <v>b.동상방지층재</v>
          </cell>
        </row>
        <row r="826">
          <cell r="A826" t="str">
            <v>c.보조기층재</v>
          </cell>
        </row>
        <row r="827">
          <cell r="A827" t="str">
            <v>d.세굴방지용재</v>
          </cell>
        </row>
        <row r="828">
          <cell r="A828" t="str">
            <v>e.자갈(Ø19m/m)</v>
          </cell>
        </row>
        <row r="829">
          <cell r="A829" t="str">
            <v>f.자갈(D=200M/M)</v>
          </cell>
        </row>
        <row r="830">
          <cell r="A830" t="str">
            <v>g.견치돌(T=35(25*25))</v>
          </cell>
        </row>
        <row r="831">
          <cell r="A831" t="str">
            <v>5.부    대    공</v>
          </cell>
        </row>
        <row r="832">
          <cell r="A832" t="str">
            <v>5.01 교 통 표 지 판</v>
          </cell>
        </row>
        <row r="833">
          <cell r="A833" t="str">
            <v>a.삼각표지판</v>
          </cell>
        </row>
        <row r="834">
          <cell r="A834" t="str">
            <v>b.삼각이중표지판</v>
          </cell>
        </row>
        <row r="835">
          <cell r="A835" t="str">
            <v>c.삼각표지판(부착식)</v>
          </cell>
        </row>
        <row r="836">
          <cell r="A836" t="str">
            <v>d.원형표지판</v>
          </cell>
        </row>
        <row r="837">
          <cell r="A837" t="str">
            <v>e.원형이중표지판</v>
          </cell>
        </row>
        <row r="838">
          <cell r="A838" t="str">
            <v>f.원형표지판(부착식)</v>
          </cell>
        </row>
        <row r="839">
          <cell r="A839" t="str">
            <v>5.02 안 내 표 지 판</v>
          </cell>
        </row>
        <row r="840">
          <cell r="A840" t="str">
            <v>a. 복 주 식</v>
          </cell>
        </row>
        <row r="841">
          <cell r="A841" t="str">
            <v>-1.1지명방향표지판(403-7)</v>
          </cell>
        </row>
        <row r="842">
          <cell r="A842" t="str">
            <v>-2.군계표지판(401-2)</v>
          </cell>
        </row>
        <row r="843">
          <cell r="A843" t="str">
            <v>-3.2지명 이정표지판(402-2)</v>
          </cell>
        </row>
        <row r="844">
          <cell r="A844" t="str">
            <v>-4.2지명 방향표지판(425-2)</v>
          </cell>
        </row>
        <row r="845">
          <cell r="A845" t="str">
            <v>-5.버스정류장표지(427-5)</v>
          </cell>
        </row>
        <row r="846">
          <cell r="A846" t="str">
            <v>b.편 지 식</v>
          </cell>
        </row>
        <row r="847">
          <cell r="A847" t="str">
            <v>-1.2방향예고표지(403-3)</v>
          </cell>
        </row>
        <row r="848">
          <cell r="A848" t="str">
            <v>-2.2방향예고표지(403-5)</v>
          </cell>
        </row>
        <row r="849">
          <cell r="A849" t="str">
            <v>-3.2방향표지(403-4)</v>
          </cell>
        </row>
        <row r="850">
          <cell r="A850" t="str">
            <v>-4.2방향표지(403-6)</v>
          </cell>
        </row>
        <row r="851">
          <cell r="A851" t="str">
            <v>5.03 시선유도표지</v>
          </cell>
        </row>
        <row r="852">
          <cell r="A852" t="str">
            <v>a.델리네이터</v>
          </cell>
        </row>
        <row r="853">
          <cell r="A853" t="str">
            <v>-1.델리네이터</v>
          </cell>
        </row>
        <row r="854">
          <cell r="A854" t="str">
            <v>-2.델리네이터</v>
          </cell>
        </row>
        <row r="855">
          <cell r="A855" t="str">
            <v>-3.델리네이터</v>
          </cell>
        </row>
        <row r="856">
          <cell r="A856" t="str">
            <v>-4.델리네이터</v>
          </cell>
        </row>
        <row r="857">
          <cell r="A857" t="str">
            <v>-5.델리네이터</v>
          </cell>
        </row>
        <row r="858">
          <cell r="A858" t="str">
            <v>b.도로표지병</v>
          </cell>
        </row>
        <row r="859">
          <cell r="A859" t="str">
            <v>-1.도로표지병</v>
          </cell>
        </row>
        <row r="860">
          <cell r="A860" t="str">
            <v>-2.도로표지병</v>
          </cell>
        </row>
        <row r="861">
          <cell r="A861" t="str">
            <v>c.갈매기표지판</v>
          </cell>
        </row>
        <row r="862">
          <cell r="A862" t="str">
            <v>d.소분리대 반사판</v>
          </cell>
        </row>
        <row r="863">
          <cell r="A863" t="str">
            <v>5.04 차선도색</v>
          </cell>
        </row>
        <row r="864">
          <cell r="A864" t="str">
            <v>a.백  색</v>
          </cell>
        </row>
        <row r="865">
          <cell r="A865" t="str">
            <v>-1.실 선</v>
          </cell>
        </row>
        <row r="866">
          <cell r="A866" t="str">
            <v>-2.파 선</v>
          </cell>
        </row>
        <row r="867">
          <cell r="A867" t="str">
            <v>-3.실 선</v>
          </cell>
        </row>
        <row r="868">
          <cell r="A868" t="str">
            <v>b.황  색</v>
          </cell>
        </row>
        <row r="869">
          <cell r="A869" t="str">
            <v>-1.실 선</v>
          </cell>
        </row>
        <row r="870">
          <cell r="A870" t="str">
            <v>-2.실 선</v>
          </cell>
        </row>
        <row r="871">
          <cell r="A871" t="str">
            <v>5.05 가드레일</v>
          </cell>
        </row>
        <row r="872">
          <cell r="A872" t="str">
            <v>a.가드레일</v>
          </cell>
        </row>
        <row r="873">
          <cell r="A873" t="str">
            <v>-1.가드레일</v>
          </cell>
        </row>
        <row r="874">
          <cell r="A874" t="str">
            <v>-2.가드레일</v>
          </cell>
        </row>
        <row r="875">
          <cell r="A875" t="str">
            <v>b.레일포스트</v>
          </cell>
        </row>
        <row r="876">
          <cell r="A876" t="str">
            <v>-1.가드레일</v>
          </cell>
        </row>
        <row r="877">
          <cell r="A877" t="str">
            <v>-2.가드레일</v>
          </cell>
        </row>
        <row r="878">
          <cell r="A878" t="str">
            <v>c.단부레일</v>
          </cell>
        </row>
        <row r="879">
          <cell r="A879" t="str">
            <v>-1.단부레일</v>
          </cell>
        </row>
        <row r="880">
          <cell r="A880" t="str">
            <v>-2.단부레일</v>
          </cell>
        </row>
        <row r="881">
          <cell r="A881" t="str">
            <v>d.가드레일</v>
          </cell>
        </row>
        <row r="882">
          <cell r="A882" t="str">
            <v>e.단부콘크리트</v>
          </cell>
        </row>
        <row r="883">
          <cell r="A883" t="str">
            <v>5.06.중앙분리대</v>
          </cell>
        </row>
        <row r="884">
          <cell r="A884" t="str">
            <v>a.레일포스트</v>
          </cell>
        </row>
        <row r="885">
          <cell r="A885" t="str">
            <v>b.양면가드레일</v>
          </cell>
        </row>
        <row r="886">
          <cell r="A886" t="str">
            <v>c.양면가드레일</v>
          </cell>
        </row>
        <row r="887">
          <cell r="A887" t="str">
            <v>d.라운드레일</v>
          </cell>
        </row>
        <row r="888">
          <cell r="A888" t="str">
            <v>5.07 차 광 망</v>
          </cell>
        </row>
        <row r="889">
          <cell r="A889" t="str">
            <v>a. 토 공 용</v>
          </cell>
        </row>
        <row r="890">
          <cell r="A890" t="str">
            <v>5.08 낙석방지책및낙석방지망</v>
          </cell>
        </row>
        <row r="891">
          <cell r="A891" t="str">
            <v>a 낙석방지책</v>
          </cell>
        </row>
        <row r="892">
          <cell r="A892" t="str">
            <v>-1.낙석방지책</v>
          </cell>
        </row>
        <row r="893">
          <cell r="A893" t="str">
            <v>-1-1.낙석방지책(TYPE-1)</v>
          </cell>
        </row>
        <row r="894">
          <cell r="A894" t="str">
            <v>-1-2.낙석방지책(TYPE-2)</v>
          </cell>
        </row>
        <row r="895">
          <cell r="A895" t="str">
            <v>-2.낙석방지책</v>
          </cell>
        </row>
        <row r="896">
          <cell r="A896" t="str">
            <v>-2-1.낙석방지책(TYPE-1)</v>
          </cell>
        </row>
        <row r="897">
          <cell r="A897" t="str">
            <v>-2-2.낙석방지책(TYPE-2)</v>
          </cell>
        </row>
        <row r="898">
          <cell r="A898" t="str">
            <v>b.낙석방지망</v>
          </cell>
        </row>
        <row r="899">
          <cell r="A899" t="str">
            <v>5.09 미끄럼방지포장</v>
          </cell>
        </row>
        <row r="900">
          <cell r="A900" t="str">
            <v>5.10 충격흡수시설</v>
          </cell>
        </row>
        <row r="901">
          <cell r="A901" t="str">
            <v>5.11 반사경</v>
          </cell>
        </row>
        <row r="902">
          <cell r="A902" t="str">
            <v>5.12 방호시설</v>
          </cell>
        </row>
        <row r="903">
          <cell r="A903" t="str">
            <v>a.암파쇄방호시설</v>
          </cell>
        </row>
        <row r="904">
          <cell r="A904" t="str">
            <v>-1 암파쇄방호시설</v>
          </cell>
        </row>
        <row r="905">
          <cell r="A905" t="str">
            <v>-1-1.설치</v>
          </cell>
        </row>
        <row r="906">
          <cell r="A906" t="str">
            <v>-1-2.철거</v>
          </cell>
        </row>
        <row r="907">
          <cell r="A907" t="str">
            <v>b.안전시설목</v>
          </cell>
        </row>
        <row r="908">
          <cell r="A908" t="str">
            <v>5.13 방 음 벽</v>
          </cell>
        </row>
        <row r="909">
          <cell r="A909" t="str">
            <v>a.방음벽(토공용)</v>
          </cell>
        </row>
        <row r="910">
          <cell r="A910" t="str">
            <v>-1.방음벽</v>
          </cell>
        </row>
        <row r="911">
          <cell r="A911" t="str">
            <v>-2.방음벽</v>
          </cell>
        </row>
        <row r="912">
          <cell r="A912" t="str">
            <v>b.방음벽(교량용)</v>
          </cell>
        </row>
        <row r="913">
          <cell r="A913" t="str">
            <v>-1.방음벽</v>
          </cell>
        </row>
        <row r="914">
          <cell r="A914" t="str">
            <v>c.방음벽기초</v>
          </cell>
        </row>
        <row r="915">
          <cell r="A915" t="str">
            <v>-1. 콘크리트타설</v>
          </cell>
        </row>
        <row r="916">
          <cell r="A916" t="str">
            <v>-2. 콘크리트타설</v>
          </cell>
        </row>
        <row r="917">
          <cell r="A917" t="str">
            <v>-3.거푸집</v>
          </cell>
        </row>
        <row r="918">
          <cell r="A918" t="str">
            <v>-3-1.거푸집</v>
          </cell>
        </row>
        <row r="919">
          <cell r="A919" t="str">
            <v>-3-2.거푸집</v>
          </cell>
        </row>
        <row r="920">
          <cell r="A920" t="str">
            <v>-4.철근가공조립</v>
          </cell>
        </row>
        <row r="921">
          <cell r="A921" t="str">
            <v>-5.비계</v>
          </cell>
        </row>
        <row r="922">
          <cell r="A922" t="str">
            <v>-6.기초잡석깔기</v>
          </cell>
        </row>
        <row r="923">
          <cell r="A923" t="str">
            <v>5.14 절토부 점검로</v>
          </cell>
        </row>
        <row r="924">
          <cell r="A924" t="str">
            <v>a.절토부 점검로</v>
          </cell>
        </row>
        <row r="925">
          <cell r="A925" t="str">
            <v>-1.절토부 점검로</v>
          </cell>
        </row>
        <row r="926">
          <cell r="A926" t="str">
            <v>-2.절토부 점검로</v>
          </cell>
        </row>
        <row r="927">
          <cell r="A927" t="str">
            <v>-3.절토부 점검로</v>
          </cell>
        </row>
        <row r="928">
          <cell r="A928" t="str">
            <v>b.측면부 점검로</v>
          </cell>
        </row>
        <row r="929">
          <cell r="A929" t="str">
            <v>-1.측면부 점검로</v>
          </cell>
        </row>
        <row r="930">
          <cell r="A930" t="str">
            <v>-2.측면부 점검로</v>
          </cell>
        </row>
        <row r="931">
          <cell r="A931" t="str">
            <v>5.15 버스정차대</v>
          </cell>
        </row>
        <row r="932">
          <cell r="A932" t="str">
            <v>a.승강장</v>
          </cell>
        </row>
        <row r="933">
          <cell r="A933" t="str">
            <v>5.16.공사중 환경피해저감시설</v>
          </cell>
        </row>
        <row r="934">
          <cell r="A934" t="str">
            <v>a.가설방음벽및방진망</v>
          </cell>
        </row>
        <row r="935">
          <cell r="A935" t="str">
            <v>b. 오탁방지시설</v>
          </cell>
        </row>
        <row r="936">
          <cell r="A936" t="str">
            <v>c. 오일휀스 설치</v>
          </cell>
        </row>
        <row r="937">
          <cell r="A937" t="str">
            <v>d. 침사지 설치</v>
          </cell>
        </row>
        <row r="938">
          <cell r="A938" t="str">
            <v>-1.터파기</v>
          </cell>
        </row>
        <row r="939">
          <cell r="A939" t="str">
            <v>-2.표토제거</v>
          </cell>
        </row>
        <row r="940">
          <cell r="A940" t="str">
            <v>-3.되메우기</v>
          </cell>
        </row>
        <row r="941">
          <cell r="A941" t="str">
            <v>-4.잔토처리</v>
          </cell>
        </row>
        <row r="942">
          <cell r="A942" t="str">
            <v>5.17 기존가옥철거</v>
          </cell>
        </row>
        <row r="943">
          <cell r="A943" t="str">
            <v>a.가옥 철거</v>
          </cell>
        </row>
        <row r="944">
          <cell r="A944" t="str">
            <v>5.18 접도구역표주 및 준공표지석</v>
          </cell>
        </row>
        <row r="945">
          <cell r="A945" t="str">
            <v>a.접도구역 경계표주</v>
          </cell>
        </row>
        <row r="946">
          <cell r="A946" t="str">
            <v>b.준공표지석</v>
          </cell>
        </row>
        <row r="947">
          <cell r="A947" t="str">
            <v>5.19 보도블럭포장</v>
          </cell>
        </row>
        <row r="948">
          <cell r="A948" t="str">
            <v>a.소형고압블럭</v>
          </cell>
        </row>
        <row r="949">
          <cell r="A949" t="str">
            <v>b.소형고압블럭</v>
          </cell>
        </row>
        <row r="950">
          <cell r="A950" t="str">
            <v>c.도로경계석</v>
          </cell>
        </row>
        <row r="951">
          <cell r="A951" t="str">
            <v>d.보차도경계석</v>
          </cell>
        </row>
        <row r="952">
          <cell r="A952" t="str">
            <v>5.20 비탈면 보호공</v>
          </cell>
        </row>
        <row r="953">
          <cell r="A953" t="str">
            <v>a.돌쌓기</v>
          </cell>
        </row>
        <row r="954">
          <cell r="A954" t="str">
            <v>-1.돌쌓기 기초</v>
          </cell>
        </row>
        <row r="955">
          <cell r="A955" t="str">
            <v>-2.돌쌓기</v>
          </cell>
        </row>
        <row r="956">
          <cell r="A956" t="str">
            <v>b.호안보호블럭</v>
          </cell>
        </row>
        <row r="957">
          <cell r="A957" t="str">
            <v>-1.호안보호블럭기초</v>
          </cell>
        </row>
        <row r="958">
          <cell r="A958" t="str">
            <v>-2.호안보호블럭</v>
          </cell>
        </row>
        <row r="959">
          <cell r="A959" t="str">
            <v>c.기어형블럭</v>
          </cell>
        </row>
        <row r="960">
          <cell r="A960" t="str">
            <v>-1.콘크리트 블럭</v>
          </cell>
        </row>
        <row r="961">
          <cell r="A961" t="str">
            <v>-2.블럭운반</v>
          </cell>
        </row>
        <row r="962">
          <cell r="A962" t="str">
            <v>-3.수상블럭거치</v>
          </cell>
        </row>
        <row r="963">
          <cell r="A963" t="str">
            <v>-4.저면매트부설</v>
          </cell>
        </row>
        <row r="964">
          <cell r="A964" t="str">
            <v>-5.제작장 정지</v>
          </cell>
        </row>
        <row r="965">
          <cell r="A965" t="str">
            <v>-6.달아올림틀 제작</v>
          </cell>
        </row>
        <row r="966">
          <cell r="A966" t="str">
            <v>5.21 세륜세차시설</v>
          </cell>
        </row>
        <row r="967">
          <cell r="A967" t="str">
            <v>5.22 가도공</v>
          </cell>
        </row>
        <row r="968">
          <cell r="A968" t="str">
            <v>-1.흙깍기(토사)</v>
          </cell>
        </row>
        <row r="969">
          <cell r="A969" t="str">
            <v>-2.흙 쌓 기</v>
          </cell>
        </row>
        <row r="970">
          <cell r="A970" t="str">
            <v>-3.가마니쌓기및헐기</v>
          </cell>
        </row>
        <row r="971">
          <cell r="A971" t="str">
            <v>-4.가배수관부설(흄관)</v>
          </cell>
        </row>
        <row r="972">
          <cell r="A972" t="str">
            <v>5.23 가설사무실</v>
          </cell>
        </row>
        <row r="973">
          <cell r="A973" t="str">
            <v>5.24 시공측량비</v>
          </cell>
        </row>
        <row r="974">
          <cell r="A974" t="str">
            <v>5.25 도로대장작성비</v>
          </cell>
        </row>
        <row r="975">
          <cell r="A975" t="str">
            <v>5.26 중기운반비</v>
          </cell>
        </row>
        <row r="976">
          <cell r="A976" t="str">
            <v>5.27 시험비</v>
          </cell>
        </row>
        <row r="977">
          <cell r="A977" t="str">
            <v>5.28 품질관리 차량비</v>
          </cell>
        </row>
        <row r="978">
          <cell r="A978" t="str">
            <v>5.29 살수차운영</v>
          </cell>
        </row>
        <row r="979">
          <cell r="A979" t="str">
            <v>5.30 소 각 장</v>
          </cell>
        </row>
        <row r="980">
          <cell r="A980" t="str">
            <v>5.31 폐기물처리비</v>
          </cell>
        </row>
        <row r="981">
          <cell r="A981" t="str">
            <v>-1.폐아스콘처리비</v>
          </cell>
        </row>
        <row r="982">
          <cell r="A982" t="str">
            <v>-2.폐콘크리트처리비</v>
          </cell>
        </row>
        <row r="983">
          <cell r="A983" t="str">
            <v>-3.혼합폐기물처리비</v>
          </cell>
        </row>
        <row r="984">
          <cell r="A984" t="str">
            <v>5.32 시공상세도 작성비</v>
          </cell>
        </row>
        <row r="985">
          <cell r="A985" t="str">
            <v>5.33 기존도로유지관리비</v>
          </cell>
        </row>
        <row r="986">
          <cell r="A986" t="str">
            <v>a.소파보수</v>
          </cell>
        </row>
        <row r="987">
          <cell r="A987" t="str">
            <v>-1.아스팔트 포장 절단</v>
          </cell>
        </row>
        <row r="988">
          <cell r="A988" t="str">
            <v>-2.아스콘 포장 깨기</v>
          </cell>
        </row>
        <row r="989">
          <cell r="A989" t="str">
            <v>-3.프라임코팅</v>
          </cell>
        </row>
        <row r="990">
          <cell r="A990" t="str">
            <v>-4.택 코 팅</v>
          </cell>
        </row>
        <row r="991">
          <cell r="A991" t="str">
            <v>-5.기층아스콘포설및다짐</v>
          </cell>
        </row>
        <row r="992">
          <cell r="A992" t="str">
            <v>-6.표층아스콘포설및다짐</v>
          </cell>
        </row>
        <row r="993">
          <cell r="A993" t="str">
            <v>-7.자재 및 운반비</v>
          </cell>
        </row>
        <row r="994">
          <cell r="A994" t="str">
            <v>b.덧씌우기</v>
          </cell>
        </row>
        <row r="995">
          <cell r="A995" t="str">
            <v>-1.택 코 팅</v>
          </cell>
        </row>
        <row r="996">
          <cell r="A996" t="str">
            <v>-2.표층아스콘포설및다짐</v>
          </cell>
        </row>
        <row r="997">
          <cell r="A997" t="str">
            <v>-3.자재대 및 운반비</v>
          </cell>
        </row>
        <row r="998">
          <cell r="A998" t="str">
            <v>-3-1.아스팔트 운반</v>
          </cell>
        </row>
        <row r="999">
          <cell r="A999" t="str">
            <v>-3-2.표층</v>
          </cell>
        </row>
        <row r="1000">
          <cell r="A1000" t="str">
            <v>-3-3.아스팔트(유제)</v>
          </cell>
        </row>
        <row r="1001">
          <cell r="A1001" t="str">
            <v>c.차선도색</v>
          </cell>
        </row>
        <row r="1002">
          <cell r="A1002" t="str">
            <v>-1.황색실선</v>
          </cell>
        </row>
        <row r="1003">
          <cell r="A1003" t="str">
            <v>-2.백색실선</v>
          </cell>
        </row>
        <row r="1004">
          <cell r="A1004" t="str">
            <v>5.34 교통관리비</v>
          </cell>
        </row>
        <row r="1005">
          <cell r="A1005" t="str">
            <v>5.35 준공도서작성비</v>
          </cell>
        </row>
        <row r="1006">
          <cell r="A1006" t="str">
            <v>5.36 교량부 시추조사비</v>
          </cell>
        </row>
        <row r="1007">
          <cell r="A1007" t="str">
            <v>-1.기구설치비</v>
          </cell>
        </row>
        <row r="1008">
          <cell r="A1008" t="str">
            <v>-2.토사층</v>
          </cell>
        </row>
        <row r="1009">
          <cell r="A1009" t="str">
            <v>-3.연암층</v>
          </cell>
        </row>
        <row r="1010">
          <cell r="A1010" t="str">
            <v>-4.경암층</v>
          </cell>
        </row>
        <row r="1011">
          <cell r="A1011" t="str">
            <v>5.37 초기안전점검비</v>
          </cell>
        </row>
        <row r="1012">
          <cell r="A1012" t="str">
            <v>5.38 자재운반비</v>
          </cell>
        </row>
        <row r="1013">
          <cell r="A1013" t="str">
            <v>a.시멘트 운반</v>
          </cell>
        </row>
        <row r="1014">
          <cell r="A1014" t="str">
            <v>b.철근 운반</v>
          </cell>
        </row>
        <row r="1015">
          <cell r="A1015" t="str">
            <v>c. 아스팔트 운반</v>
          </cell>
        </row>
        <row r="1016">
          <cell r="A1016" t="str">
            <v>5.39 자 재 대</v>
          </cell>
        </row>
        <row r="1017">
          <cell r="A1017" t="str">
            <v>a.시 멘 트</v>
          </cell>
        </row>
        <row r="1018">
          <cell r="A1018" t="str">
            <v>b.철    근</v>
          </cell>
        </row>
        <row r="1019">
          <cell r="A1019" t="str">
            <v>-1. H13 M/M</v>
          </cell>
        </row>
        <row r="1020">
          <cell r="A1020" t="str">
            <v>-2. H16~32 M/M</v>
          </cell>
        </row>
        <row r="1021">
          <cell r="A1021" t="str">
            <v>-3  D10 M/M</v>
          </cell>
        </row>
        <row r="1022">
          <cell r="A1022" t="str">
            <v>-4  D13 M/M</v>
          </cell>
        </row>
        <row r="1023">
          <cell r="A1023" t="str">
            <v>-5  D16~32 M/M</v>
          </cell>
        </row>
        <row r="1024">
          <cell r="A1024" t="str">
            <v>-6  Ø32 M/M</v>
          </cell>
        </row>
        <row r="1025">
          <cell r="A1025" t="str">
            <v>-7  Ø25 M/M</v>
          </cell>
        </row>
        <row r="1026">
          <cell r="A1026" t="str">
            <v>c.레 미 콘</v>
          </cell>
        </row>
        <row r="1027">
          <cell r="A1027" t="str">
            <v>-1 레 미 콘</v>
          </cell>
        </row>
        <row r="1028">
          <cell r="A1028" t="str">
            <v>-2.레 미 콘(섬유보강)</v>
          </cell>
        </row>
        <row r="1029">
          <cell r="A1029" t="str">
            <v>-3 레 미 콘</v>
          </cell>
        </row>
        <row r="1030">
          <cell r="A1030" t="str">
            <v>-4 레 미 콘</v>
          </cell>
        </row>
        <row r="1031">
          <cell r="A1031" t="str">
            <v>-5 레 미 콘</v>
          </cell>
        </row>
        <row r="1032">
          <cell r="A1032" t="str">
            <v>-6 레 미 콘</v>
          </cell>
        </row>
        <row r="1033">
          <cell r="A1033" t="str">
            <v>-7 레 미 콘</v>
          </cell>
        </row>
        <row r="1034">
          <cell r="A1034" t="str">
            <v>-8 레 미 콘</v>
          </cell>
        </row>
        <row r="1035">
          <cell r="A1035" t="str">
            <v>-9 레 미 콘</v>
          </cell>
        </row>
        <row r="1036">
          <cell r="A1036" t="str">
            <v>-10 레 미 콘</v>
          </cell>
        </row>
        <row r="1037">
          <cell r="A1037" t="str">
            <v>-11 레 미 콘</v>
          </cell>
        </row>
        <row r="1038">
          <cell r="A1038" t="str">
            <v>-12 레 미 콘</v>
          </cell>
        </row>
        <row r="1039">
          <cell r="A1039" t="str">
            <v>-13 레 미 콘</v>
          </cell>
        </row>
        <row r="1040">
          <cell r="A1040" t="str">
            <v>d.아스팔트 콘크리트</v>
          </cell>
        </row>
        <row r="1041">
          <cell r="A1041" t="str">
            <v>-1.기  층</v>
          </cell>
        </row>
        <row r="1042">
          <cell r="A1042" t="str">
            <v>-2.표  층</v>
          </cell>
        </row>
        <row r="1043">
          <cell r="A1043" t="str">
            <v>-3.캠크리트</v>
          </cell>
        </row>
        <row r="1044">
          <cell r="A1044" t="str">
            <v>e..아스팔트</v>
          </cell>
        </row>
        <row r="1045">
          <cell r="A1045" t="str">
            <v>-1.아스팔트</v>
          </cell>
        </row>
        <row r="1046">
          <cell r="A1046" t="str">
            <v>-2.아스팔트</v>
          </cell>
        </row>
        <row r="1047">
          <cell r="A1047" t="str">
            <v>f.VR관</v>
          </cell>
        </row>
        <row r="1048">
          <cell r="A1048" t="str">
            <v>-1.VR관</v>
          </cell>
        </row>
        <row r="1049">
          <cell r="A1049" t="str">
            <v>-2 VR관</v>
          </cell>
        </row>
        <row r="1050">
          <cell r="A1050" t="str">
            <v>-3.VR관</v>
          </cell>
        </row>
        <row r="1051">
          <cell r="A1051" t="str">
            <v>-4.VR관</v>
          </cell>
        </row>
        <row r="1052">
          <cell r="A1052" t="str">
            <v>-5.VR관</v>
          </cell>
        </row>
        <row r="1053">
          <cell r="A1053" t="str">
            <v>-6.VR관</v>
          </cell>
        </row>
        <row r="1054">
          <cell r="A1054" t="str">
            <v>g.흄관</v>
          </cell>
        </row>
        <row r="1055">
          <cell r="A1055" t="str">
            <v>-1.흄관</v>
          </cell>
        </row>
        <row r="1056">
          <cell r="A1056" t="str">
            <v>-2.흄관</v>
          </cell>
        </row>
        <row r="1057">
          <cell r="A1057" t="str">
            <v>h.고재대</v>
          </cell>
        </row>
        <row r="1058">
          <cell r="A1058" t="str">
            <v>간 접 노 무 비</v>
          </cell>
        </row>
        <row r="1059">
          <cell r="A1059" t="str">
            <v>산 재 보 험 료</v>
          </cell>
        </row>
        <row r="1060">
          <cell r="A1060" t="str">
            <v>안 전 관 리 비</v>
          </cell>
        </row>
        <row r="1061">
          <cell r="A1061" t="str">
            <v>기  타  경  비</v>
          </cell>
        </row>
        <row r="1062">
          <cell r="A1062" t="str">
            <v>일 반 관 리 비</v>
          </cell>
        </row>
        <row r="1063">
          <cell r="A1063" t="str">
            <v>이          윤</v>
          </cell>
        </row>
        <row r="1064">
          <cell r="A1064" t="str">
            <v>고 용 보 험 료</v>
          </cell>
        </row>
        <row r="1065">
          <cell r="A1065" t="str">
            <v>퇴직공제 부금비</v>
          </cell>
        </row>
        <row r="1066">
          <cell r="A1066" t="str">
            <v>정기안전 점검비</v>
          </cell>
        </row>
        <row r="1067">
          <cell r="A1067" t="str">
            <v>사후환경영향평가비</v>
          </cell>
        </row>
        <row r="1068">
          <cell r="A1068" t="str">
            <v>공사송해보험료</v>
          </cell>
        </row>
        <row r="1069">
          <cell r="A1069" t="str">
            <v>부 가 가 치 세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D"/>
      <sheetName val="공량산출서"/>
      <sheetName val="공내역"/>
      <sheetName val="#REF"/>
      <sheetName val="집계표"/>
      <sheetName val="실행철강하도"/>
      <sheetName val="일반공사"/>
      <sheetName val="갑지"/>
      <sheetName val="입찰안"/>
      <sheetName val="차액보증"/>
      <sheetName val="노임"/>
      <sheetName val="저"/>
      <sheetName val="SG"/>
      <sheetName val="토공"/>
      <sheetName val="배수공"/>
      <sheetName val="구조물공"/>
      <sheetName val="포장공"/>
      <sheetName val="부대공"/>
      <sheetName val="실행대비"/>
      <sheetName val="공내역(해미1공구)"/>
      <sheetName val="진짜설계"/>
      <sheetName val="JUCKEYK"/>
      <sheetName val="조건표"/>
      <sheetName val="결과조달"/>
      <sheetName val="내역"/>
      <sheetName val="일위대가"/>
      <sheetName val="도급"/>
      <sheetName val="SPT vs PHI"/>
    </sheetNames>
    <sheetDataSet>
      <sheetData sheetId="0" refreshError="1">
        <row r="1">
          <cell r="A1" t="str">
            <v>명 칭</v>
          </cell>
          <cell r="C1" t="str">
            <v>수 량</v>
          </cell>
          <cell r="D1" t="str">
            <v>단 위</v>
          </cell>
          <cell r="E1" t="str">
            <v>단 가</v>
          </cell>
          <cell r="F1" t="str">
            <v>금 액</v>
          </cell>
          <cell r="G1" t="str">
            <v>비 고</v>
          </cell>
        </row>
        <row r="2">
          <cell r="A2" t="str">
            <v>해미-덕산(제1공구)간도로확장 및 포장공사</v>
          </cell>
          <cell r="E2">
            <v>0</v>
          </cell>
          <cell r="F2">
            <v>0</v>
          </cell>
        </row>
        <row r="3">
          <cell r="A3" t="str">
            <v>1.토          공</v>
          </cell>
          <cell r="E3">
            <v>0</v>
          </cell>
          <cell r="F3">
            <v>0</v>
          </cell>
        </row>
        <row r="4">
          <cell r="A4" t="str">
            <v>1.01기존구조물철거공</v>
          </cell>
          <cell r="E4">
            <v>0</v>
          </cell>
          <cell r="F4">
            <v>0</v>
          </cell>
        </row>
        <row r="5">
          <cell r="A5" t="str">
            <v>a.무근콘크리트깨기</v>
          </cell>
          <cell r="E5">
            <v>0</v>
          </cell>
          <cell r="F5">
            <v>0</v>
          </cell>
        </row>
        <row r="6">
          <cell r="A6" t="str">
            <v>-1.무근콘크리트깨기</v>
          </cell>
          <cell r="C6">
            <v>609</v>
          </cell>
          <cell r="D6" t="str">
            <v>M3</v>
          </cell>
          <cell r="E6">
            <v>0</v>
          </cell>
          <cell r="F6">
            <v>0</v>
          </cell>
        </row>
        <row r="7">
          <cell r="A7" t="str">
            <v>-2.무근콘크리트깨기</v>
          </cell>
          <cell r="C7">
            <v>25</v>
          </cell>
          <cell r="D7" t="str">
            <v>M3</v>
          </cell>
          <cell r="E7">
            <v>0</v>
          </cell>
          <cell r="F7">
            <v>0</v>
          </cell>
        </row>
        <row r="8">
          <cell r="A8" t="str">
            <v>b.철근콘크리트깨기</v>
          </cell>
          <cell r="E8">
            <v>0</v>
          </cell>
          <cell r="F8">
            <v>0</v>
          </cell>
        </row>
        <row r="9">
          <cell r="A9" t="str">
            <v>-1.철근콘크리트깨기</v>
          </cell>
          <cell r="C9">
            <v>537</v>
          </cell>
          <cell r="D9" t="str">
            <v>M3</v>
          </cell>
          <cell r="E9">
            <v>0</v>
          </cell>
          <cell r="F9">
            <v>0</v>
          </cell>
        </row>
        <row r="10">
          <cell r="A10" t="str">
            <v>c.석축헐기</v>
          </cell>
          <cell r="C10">
            <v>1555</v>
          </cell>
          <cell r="D10" t="str">
            <v>M2</v>
          </cell>
          <cell r="E10">
            <v>0</v>
          </cell>
          <cell r="F10">
            <v>0</v>
          </cell>
        </row>
        <row r="11">
          <cell r="A11" t="str">
            <v>d.기존포장깨기</v>
          </cell>
          <cell r="E11">
            <v>0</v>
          </cell>
          <cell r="F11">
            <v>0</v>
          </cell>
        </row>
        <row r="12">
          <cell r="A12" t="str">
            <v>-1.콘크리트포장깨기</v>
          </cell>
          <cell r="C12">
            <v>981</v>
          </cell>
          <cell r="D12" t="str">
            <v>M3</v>
          </cell>
          <cell r="E12">
            <v>0</v>
          </cell>
          <cell r="F12">
            <v>0</v>
          </cell>
        </row>
        <row r="13">
          <cell r="A13" t="str">
            <v>-2.아스팔트포장깨기</v>
          </cell>
          <cell r="C13">
            <v>8494</v>
          </cell>
          <cell r="D13" t="str">
            <v>M3</v>
          </cell>
          <cell r="E13">
            <v>0</v>
          </cell>
          <cell r="F13">
            <v>0</v>
          </cell>
        </row>
        <row r="14">
          <cell r="A14" t="str">
            <v>e.보도블럭포장헐기</v>
          </cell>
          <cell r="C14">
            <v>469</v>
          </cell>
          <cell r="D14" t="str">
            <v>M2</v>
          </cell>
          <cell r="E14">
            <v>0</v>
          </cell>
          <cell r="F14">
            <v>0</v>
          </cell>
        </row>
        <row r="15">
          <cell r="A15" t="str">
            <v>f.기계절단</v>
          </cell>
          <cell r="E15">
            <v>0</v>
          </cell>
          <cell r="F15">
            <v>0</v>
          </cell>
        </row>
        <row r="16">
          <cell r="A16" t="str">
            <v>-1.콘크리트절단</v>
          </cell>
          <cell r="C16">
            <v>1219</v>
          </cell>
          <cell r="D16" t="str">
            <v>M</v>
          </cell>
          <cell r="E16">
            <v>0</v>
          </cell>
          <cell r="F16">
            <v>0</v>
          </cell>
        </row>
        <row r="17">
          <cell r="A17" t="str">
            <v>-2.아스팔트포장절단</v>
          </cell>
          <cell r="C17">
            <v>1444</v>
          </cell>
          <cell r="D17" t="str">
            <v>M</v>
          </cell>
          <cell r="E17">
            <v>0</v>
          </cell>
          <cell r="F17">
            <v>0</v>
          </cell>
        </row>
        <row r="18">
          <cell r="A18" t="str">
            <v>1.02.측구 뚝쌓기</v>
          </cell>
          <cell r="C18">
            <v>82</v>
          </cell>
          <cell r="D18" t="str">
            <v>M3</v>
          </cell>
          <cell r="E18">
            <v>0</v>
          </cell>
          <cell r="F18">
            <v>0</v>
          </cell>
        </row>
        <row r="19">
          <cell r="A19" t="str">
            <v>1.03.표토제거</v>
          </cell>
          <cell r="E19">
            <v>0</v>
          </cell>
          <cell r="F19">
            <v>0</v>
          </cell>
        </row>
        <row r="20">
          <cell r="A20" t="str">
            <v>a.답구간</v>
          </cell>
          <cell r="C20">
            <v>2630</v>
          </cell>
          <cell r="D20" t="str">
            <v>M2</v>
          </cell>
          <cell r="E20">
            <v>0</v>
          </cell>
          <cell r="F20">
            <v>0</v>
          </cell>
        </row>
        <row r="21">
          <cell r="A21" t="str">
            <v>b.답외구간</v>
          </cell>
          <cell r="C21">
            <v>26530</v>
          </cell>
          <cell r="D21" t="str">
            <v>M2</v>
          </cell>
          <cell r="E21">
            <v>0</v>
          </cell>
          <cell r="F21">
            <v>0</v>
          </cell>
        </row>
        <row r="22">
          <cell r="A22" t="str">
            <v>1.04.벌개 제근</v>
          </cell>
          <cell r="C22">
            <v>108210</v>
          </cell>
          <cell r="D22" t="str">
            <v>M2</v>
          </cell>
          <cell r="E22">
            <v>0</v>
          </cell>
          <cell r="F22">
            <v>0</v>
          </cell>
        </row>
        <row r="23">
          <cell r="A23" t="str">
            <v>1.05 흙깍기공</v>
          </cell>
          <cell r="E23">
            <v>0</v>
          </cell>
          <cell r="F23">
            <v>0</v>
          </cell>
        </row>
        <row r="24">
          <cell r="A24" t="str">
            <v>a.토사깍기</v>
          </cell>
          <cell r="C24">
            <v>255500</v>
          </cell>
          <cell r="D24" t="str">
            <v>M3</v>
          </cell>
          <cell r="E24">
            <v>0</v>
          </cell>
          <cell r="F24">
            <v>0</v>
          </cell>
        </row>
        <row r="25">
          <cell r="A25" t="str">
            <v>b.리핑암깍기</v>
          </cell>
          <cell r="C25">
            <v>100450</v>
          </cell>
          <cell r="D25" t="str">
            <v>M3</v>
          </cell>
          <cell r="E25">
            <v>0</v>
          </cell>
          <cell r="F25">
            <v>0</v>
          </cell>
        </row>
        <row r="26">
          <cell r="A26" t="str">
            <v>c.발파암깍기</v>
          </cell>
          <cell r="E26">
            <v>0</v>
          </cell>
          <cell r="F26">
            <v>0</v>
          </cell>
        </row>
        <row r="27">
          <cell r="A27" t="str">
            <v>-1.편절암</v>
          </cell>
          <cell r="C27">
            <v>1940</v>
          </cell>
          <cell r="D27" t="str">
            <v>M3</v>
          </cell>
          <cell r="E27">
            <v>0</v>
          </cell>
          <cell r="F27">
            <v>0</v>
          </cell>
        </row>
        <row r="28">
          <cell r="A28" t="str">
            <v>-2.리퍼병행</v>
          </cell>
          <cell r="C28">
            <v>91780</v>
          </cell>
          <cell r="D28" t="str">
            <v>M3</v>
          </cell>
          <cell r="E28">
            <v>0</v>
          </cell>
          <cell r="F28">
            <v>0</v>
          </cell>
        </row>
        <row r="29">
          <cell r="A29" t="str">
            <v>-3.브레이카</v>
          </cell>
          <cell r="C29">
            <v>660</v>
          </cell>
          <cell r="D29" t="str">
            <v>M3</v>
          </cell>
          <cell r="E29">
            <v>0</v>
          </cell>
          <cell r="F29">
            <v>0</v>
          </cell>
        </row>
        <row r="30">
          <cell r="A30" t="str">
            <v>-4.크롤러드릴</v>
          </cell>
          <cell r="C30">
            <v>180140</v>
          </cell>
          <cell r="D30" t="str">
            <v>M3</v>
          </cell>
          <cell r="E30">
            <v>0</v>
          </cell>
          <cell r="F30">
            <v>0</v>
          </cell>
        </row>
        <row r="31">
          <cell r="A31" t="str">
            <v>1.06 흙운반공</v>
          </cell>
          <cell r="E31">
            <v>0</v>
          </cell>
          <cell r="F31">
            <v>0</v>
          </cell>
        </row>
        <row r="32">
          <cell r="A32" t="str">
            <v>a.무    대</v>
          </cell>
          <cell r="E32">
            <v>0</v>
          </cell>
          <cell r="F32">
            <v>0</v>
          </cell>
        </row>
        <row r="33">
          <cell r="A33" t="str">
            <v>-1.토    사</v>
          </cell>
          <cell r="C33">
            <v>58020</v>
          </cell>
          <cell r="E33">
            <v>0</v>
          </cell>
          <cell r="F33">
            <v>0</v>
          </cell>
        </row>
        <row r="34">
          <cell r="A34" t="str">
            <v>-2.리 핑 암</v>
          </cell>
          <cell r="C34">
            <v>2680</v>
          </cell>
          <cell r="E34">
            <v>0</v>
          </cell>
          <cell r="F34">
            <v>0</v>
          </cell>
        </row>
        <row r="35">
          <cell r="A35" t="str">
            <v>-3.발 파 암</v>
          </cell>
          <cell r="C35">
            <v>4220</v>
          </cell>
          <cell r="E35">
            <v>0</v>
          </cell>
          <cell r="F35">
            <v>0</v>
          </cell>
        </row>
        <row r="36">
          <cell r="A36" t="str">
            <v>b.도    쟈</v>
          </cell>
          <cell r="E36">
            <v>0</v>
          </cell>
          <cell r="F36">
            <v>0</v>
          </cell>
        </row>
        <row r="37">
          <cell r="A37" t="str">
            <v>-1.토    사</v>
          </cell>
          <cell r="C37">
            <v>21890</v>
          </cell>
          <cell r="D37" t="str">
            <v>M3</v>
          </cell>
          <cell r="E37">
            <v>0</v>
          </cell>
          <cell r="F37">
            <v>0</v>
          </cell>
        </row>
        <row r="38">
          <cell r="A38" t="str">
            <v>-2.리 핑 암</v>
          </cell>
          <cell r="C38">
            <v>5550</v>
          </cell>
          <cell r="D38" t="str">
            <v>M3</v>
          </cell>
          <cell r="E38">
            <v>0</v>
          </cell>
          <cell r="F38">
            <v>0</v>
          </cell>
        </row>
        <row r="39">
          <cell r="A39" t="str">
            <v>-3.발 파 암</v>
          </cell>
          <cell r="C39">
            <v>13150</v>
          </cell>
          <cell r="D39" t="str">
            <v>M3</v>
          </cell>
          <cell r="E39">
            <v>0</v>
          </cell>
          <cell r="F39">
            <v>0</v>
          </cell>
        </row>
        <row r="40">
          <cell r="A40" t="str">
            <v>c.덤    프</v>
          </cell>
          <cell r="E40">
            <v>0</v>
          </cell>
          <cell r="F40">
            <v>0</v>
          </cell>
        </row>
        <row r="41">
          <cell r="A41" t="str">
            <v>-1.토    사</v>
          </cell>
          <cell r="C41">
            <v>402610</v>
          </cell>
          <cell r="D41" t="str">
            <v>M3</v>
          </cell>
          <cell r="E41">
            <v>0</v>
          </cell>
          <cell r="F41">
            <v>0</v>
          </cell>
        </row>
        <row r="42">
          <cell r="A42" t="str">
            <v>-2.리 핑 암</v>
          </cell>
          <cell r="C42">
            <v>94130</v>
          </cell>
          <cell r="D42" t="str">
            <v>M3</v>
          </cell>
          <cell r="E42">
            <v>0</v>
          </cell>
          <cell r="F42">
            <v>0</v>
          </cell>
        </row>
        <row r="43">
          <cell r="A43" t="str">
            <v>-3.발 파 암</v>
          </cell>
          <cell r="C43">
            <v>259050</v>
          </cell>
          <cell r="D43" t="str">
            <v>M3</v>
          </cell>
          <cell r="E43">
            <v>0</v>
          </cell>
          <cell r="F43">
            <v>0</v>
          </cell>
        </row>
        <row r="44">
          <cell r="A44" t="str">
            <v>d.사토운반</v>
          </cell>
          <cell r="E44">
            <v>0</v>
          </cell>
          <cell r="F44">
            <v>0</v>
          </cell>
        </row>
        <row r="45">
          <cell r="A45" t="str">
            <v>-1.토    사</v>
          </cell>
          <cell r="C45">
            <v>67280</v>
          </cell>
          <cell r="D45" t="str">
            <v>M3</v>
          </cell>
          <cell r="E45">
            <v>0</v>
          </cell>
          <cell r="F45">
            <v>0</v>
          </cell>
        </row>
        <row r="46">
          <cell r="A46" t="str">
            <v>1.07 흙쌓기공</v>
          </cell>
          <cell r="E46">
            <v>0</v>
          </cell>
          <cell r="F46">
            <v>0</v>
          </cell>
        </row>
        <row r="47">
          <cell r="A47" t="str">
            <v>a.노    체</v>
          </cell>
          <cell r="C47">
            <v>630110</v>
          </cell>
          <cell r="D47" t="str">
            <v>M3</v>
          </cell>
          <cell r="E47">
            <v>0</v>
          </cell>
          <cell r="F47">
            <v>0</v>
          </cell>
        </row>
        <row r="48">
          <cell r="A48" t="str">
            <v>b.노    상</v>
          </cell>
          <cell r="C48">
            <v>48850</v>
          </cell>
          <cell r="D48" t="str">
            <v>M3</v>
          </cell>
          <cell r="E48">
            <v>0</v>
          </cell>
          <cell r="F48">
            <v>0</v>
          </cell>
        </row>
        <row r="49">
          <cell r="A49" t="str">
            <v>c.녹 지 대</v>
          </cell>
          <cell r="C49">
            <v>15490</v>
          </cell>
          <cell r="D49" t="str">
            <v>M3</v>
          </cell>
          <cell r="E49">
            <v>0</v>
          </cell>
          <cell r="F49">
            <v>0</v>
          </cell>
        </row>
        <row r="50">
          <cell r="A50" t="str">
            <v>1.08.층따기</v>
          </cell>
          <cell r="C50">
            <v>8590</v>
          </cell>
          <cell r="D50" t="str">
            <v>M3</v>
          </cell>
          <cell r="E50">
            <v>0</v>
          </cell>
          <cell r="F50">
            <v>0</v>
          </cell>
        </row>
        <row r="51">
          <cell r="A51" t="str">
            <v>1.09.노상준비공</v>
          </cell>
          <cell r="E51">
            <v>0</v>
          </cell>
          <cell r="F51">
            <v>0</v>
          </cell>
        </row>
        <row r="52">
          <cell r="A52" t="str">
            <v>a.기존도로부</v>
          </cell>
          <cell r="C52">
            <v>850</v>
          </cell>
          <cell r="D52" t="str">
            <v>M2</v>
          </cell>
          <cell r="E52">
            <v>0</v>
          </cell>
          <cell r="F52">
            <v>0</v>
          </cell>
        </row>
        <row r="53">
          <cell r="A53" t="str">
            <v>b.절토부</v>
          </cell>
          <cell r="C53">
            <v>57250</v>
          </cell>
          <cell r="D53" t="str">
            <v>M2</v>
          </cell>
          <cell r="E53">
            <v>0</v>
          </cell>
          <cell r="F53">
            <v>0</v>
          </cell>
        </row>
        <row r="54">
          <cell r="A54" t="str">
            <v>1.10 비탈면보호공</v>
          </cell>
          <cell r="E54">
            <v>0</v>
          </cell>
          <cell r="F54">
            <v>0</v>
          </cell>
        </row>
        <row r="55">
          <cell r="A55" t="str">
            <v>a.절토부</v>
          </cell>
          <cell r="E55">
            <v>0</v>
          </cell>
          <cell r="F55">
            <v>0</v>
          </cell>
        </row>
        <row r="56">
          <cell r="A56" t="str">
            <v>-1.거적덮기</v>
          </cell>
          <cell r="C56">
            <v>28500</v>
          </cell>
          <cell r="D56" t="str">
            <v>M2</v>
          </cell>
          <cell r="E56">
            <v>0</v>
          </cell>
          <cell r="F56">
            <v>0</v>
          </cell>
        </row>
        <row r="57">
          <cell r="A57" t="str">
            <v>-2.암절개면 보호식재공</v>
          </cell>
          <cell r="C57">
            <v>1160</v>
          </cell>
          <cell r="D57" t="str">
            <v>M2</v>
          </cell>
          <cell r="E57">
            <v>0</v>
          </cell>
          <cell r="F57">
            <v>0</v>
          </cell>
        </row>
        <row r="58">
          <cell r="A58" t="str">
            <v>-3.암절개면 보호식재공</v>
          </cell>
          <cell r="C58">
            <v>2900</v>
          </cell>
          <cell r="D58" t="str">
            <v>M2</v>
          </cell>
          <cell r="E58">
            <v>0</v>
          </cell>
          <cell r="F58">
            <v>0</v>
          </cell>
        </row>
        <row r="59">
          <cell r="A59" t="str">
            <v>b.성토부</v>
          </cell>
          <cell r="E59">
            <v>0</v>
          </cell>
          <cell r="F59">
            <v>0</v>
          </cell>
        </row>
        <row r="60">
          <cell r="A60" t="str">
            <v>-1.성토비탈면 다짐</v>
          </cell>
          <cell r="C60">
            <v>76240</v>
          </cell>
          <cell r="D60" t="str">
            <v>M2</v>
          </cell>
          <cell r="E60">
            <v>0</v>
          </cell>
          <cell r="F60">
            <v>0</v>
          </cell>
        </row>
        <row r="61">
          <cell r="A61" t="str">
            <v>-2.거적덮기</v>
          </cell>
          <cell r="C61">
            <v>76240</v>
          </cell>
          <cell r="D61" t="str">
            <v>M2</v>
          </cell>
          <cell r="E61">
            <v>0</v>
          </cell>
          <cell r="F61">
            <v>0</v>
          </cell>
        </row>
        <row r="62">
          <cell r="A62" t="str">
            <v>c.면고르기</v>
          </cell>
          <cell r="E62">
            <v>0</v>
          </cell>
          <cell r="F62">
            <v>0</v>
          </cell>
        </row>
        <row r="63">
          <cell r="A63" t="str">
            <v>-1.리핑암</v>
          </cell>
          <cell r="C63">
            <v>8530</v>
          </cell>
          <cell r="D63" t="str">
            <v>M2</v>
          </cell>
          <cell r="E63">
            <v>0</v>
          </cell>
          <cell r="F63">
            <v>0</v>
          </cell>
        </row>
        <row r="64">
          <cell r="A64" t="str">
            <v>-2.발파암</v>
          </cell>
          <cell r="C64">
            <v>19420</v>
          </cell>
          <cell r="D64" t="str">
            <v>M2</v>
          </cell>
          <cell r="E64">
            <v>0</v>
          </cell>
          <cell r="F64">
            <v>0</v>
          </cell>
        </row>
        <row r="65">
          <cell r="A65" t="str">
            <v>1.11.공사중비탈면보호시설</v>
          </cell>
          <cell r="E65">
            <v>0</v>
          </cell>
          <cell r="F65">
            <v>0</v>
          </cell>
        </row>
        <row r="66">
          <cell r="A66" t="str">
            <v>a.비탈면가보호망</v>
          </cell>
          <cell r="C66">
            <v>38625</v>
          </cell>
          <cell r="D66" t="str">
            <v>M2</v>
          </cell>
          <cell r="E66">
            <v>0</v>
          </cell>
          <cell r="F66">
            <v>0</v>
          </cell>
        </row>
        <row r="67">
          <cell r="A67" t="str">
            <v>b.가도수로공</v>
          </cell>
          <cell r="C67">
            <v>536</v>
          </cell>
          <cell r="D67" t="str">
            <v>M</v>
          </cell>
          <cell r="E67">
            <v>0</v>
          </cell>
          <cell r="F67">
            <v>0</v>
          </cell>
        </row>
        <row r="68">
          <cell r="A68" t="str">
            <v>1.12.비탈면 안정검토비</v>
          </cell>
          <cell r="E68">
            <v>0</v>
          </cell>
          <cell r="F68">
            <v>0</v>
          </cell>
        </row>
        <row r="69">
          <cell r="A69" t="str">
            <v>a.지표조사비</v>
          </cell>
          <cell r="C69">
            <v>1</v>
          </cell>
          <cell r="D69" t="str">
            <v>P.S</v>
          </cell>
          <cell r="E69">
            <v>0</v>
          </cell>
          <cell r="F69">
            <v>0</v>
          </cell>
        </row>
        <row r="70">
          <cell r="A70" t="str">
            <v>b.시추조사비</v>
          </cell>
          <cell r="E70">
            <v>0</v>
          </cell>
          <cell r="F70">
            <v>0</v>
          </cell>
        </row>
        <row r="71">
          <cell r="A71" t="str">
            <v>-1.기구설치비</v>
          </cell>
          <cell r="C71">
            <v>4</v>
          </cell>
          <cell r="D71" t="str">
            <v>개소</v>
          </cell>
          <cell r="E71">
            <v>0</v>
          </cell>
          <cell r="F71">
            <v>0</v>
          </cell>
        </row>
        <row r="72">
          <cell r="A72" t="str">
            <v>-2.토사층</v>
          </cell>
          <cell r="C72">
            <v>22</v>
          </cell>
          <cell r="D72" t="str">
            <v>M</v>
          </cell>
          <cell r="E72">
            <v>0</v>
          </cell>
          <cell r="F72">
            <v>0</v>
          </cell>
        </row>
        <row r="73">
          <cell r="A73" t="str">
            <v>-3.연암층</v>
          </cell>
          <cell r="C73">
            <v>14</v>
          </cell>
          <cell r="D73" t="str">
            <v>M</v>
          </cell>
          <cell r="E73">
            <v>0</v>
          </cell>
          <cell r="F73">
            <v>0</v>
          </cell>
        </row>
        <row r="74">
          <cell r="A74" t="str">
            <v>-4.경암층</v>
          </cell>
          <cell r="C74">
            <v>81</v>
          </cell>
          <cell r="D74" t="str">
            <v>M</v>
          </cell>
          <cell r="E74">
            <v>0</v>
          </cell>
          <cell r="F74">
            <v>0</v>
          </cell>
        </row>
        <row r="75">
          <cell r="A75" t="str">
            <v>c.탄성파탐사</v>
          </cell>
          <cell r="C75">
            <v>1</v>
          </cell>
          <cell r="D75" t="str">
            <v>P.S</v>
          </cell>
          <cell r="E75">
            <v>0</v>
          </cell>
          <cell r="F75">
            <v>0</v>
          </cell>
        </row>
        <row r="76">
          <cell r="A76" t="str">
            <v>d.실내실험</v>
          </cell>
          <cell r="C76">
            <v>1</v>
          </cell>
          <cell r="D76" t="str">
            <v>P.S</v>
          </cell>
          <cell r="E76">
            <v>0</v>
          </cell>
          <cell r="F76">
            <v>0</v>
          </cell>
        </row>
        <row r="77">
          <cell r="A77" t="str">
            <v>e.성과분석</v>
          </cell>
          <cell r="C77">
            <v>1</v>
          </cell>
          <cell r="D77" t="str">
            <v>P.S</v>
          </cell>
          <cell r="E77">
            <v>0</v>
          </cell>
          <cell r="F77">
            <v>0</v>
          </cell>
        </row>
        <row r="78">
          <cell r="A78" t="str">
            <v>1.13 토공규준틀</v>
          </cell>
          <cell r="E78">
            <v>0</v>
          </cell>
          <cell r="F78">
            <v>0</v>
          </cell>
        </row>
        <row r="79">
          <cell r="A79" t="str">
            <v>a.비탈규준틀</v>
          </cell>
          <cell r="C79">
            <v>197</v>
          </cell>
          <cell r="D79" t="str">
            <v>EA</v>
          </cell>
          <cell r="E79">
            <v>0</v>
          </cell>
          <cell r="F79">
            <v>0</v>
          </cell>
        </row>
        <row r="80">
          <cell r="A80" t="str">
            <v>b.수평규준틀</v>
          </cell>
          <cell r="C80">
            <v>130</v>
          </cell>
          <cell r="D80" t="str">
            <v>EA</v>
          </cell>
          <cell r="E80">
            <v>0</v>
          </cell>
          <cell r="F80">
            <v>0</v>
          </cell>
        </row>
        <row r="81">
          <cell r="A81" t="str">
            <v>1.14 저수지준설</v>
          </cell>
          <cell r="C81">
            <v>91824</v>
          </cell>
          <cell r="D81" t="str">
            <v>M3</v>
          </cell>
          <cell r="E81">
            <v>0</v>
          </cell>
          <cell r="F81">
            <v>0</v>
          </cell>
        </row>
        <row r="82">
          <cell r="A82" t="str">
            <v>2.배    수    공</v>
          </cell>
          <cell r="E82">
            <v>0</v>
          </cell>
          <cell r="F82">
            <v>0</v>
          </cell>
        </row>
        <row r="83">
          <cell r="A83" t="str">
            <v>2.01 토    공</v>
          </cell>
          <cell r="E83">
            <v>0</v>
          </cell>
          <cell r="F83">
            <v>0</v>
          </cell>
        </row>
        <row r="84">
          <cell r="A84" t="str">
            <v>a.측구터파기</v>
          </cell>
          <cell r="E84">
            <v>0</v>
          </cell>
          <cell r="F84">
            <v>0</v>
          </cell>
        </row>
        <row r="85">
          <cell r="A85" t="str">
            <v>-1.측구터파기</v>
          </cell>
          <cell r="C85">
            <v>15690</v>
          </cell>
          <cell r="D85" t="str">
            <v>M3</v>
          </cell>
          <cell r="E85">
            <v>0</v>
          </cell>
          <cell r="F85">
            <v>0</v>
          </cell>
        </row>
        <row r="86">
          <cell r="A86" t="str">
            <v>-2.측구터파기</v>
          </cell>
          <cell r="C86">
            <v>730</v>
          </cell>
          <cell r="D86" t="str">
            <v>M3</v>
          </cell>
          <cell r="E86">
            <v>0</v>
          </cell>
          <cell r="F86">
            <v>0</v>
          </cell>
        </row>
        <row r="87">
          <cell r="A87" t="str">
            <v>-3.측구되메우기및다짐</v>
          </cell>
          <cell r="C87">
            <v>10000</v>
          </cell>
          <cell r="D87" t="str">
            <v>M3</v>
          </cell>
          <cell r="E87">
            <v>0</v>
          </cell>
          <cell r="F87">
            <v>0</v>
          </cell>
        </row>
        <row r="88">
          <cell r="A88" t="str">
            <v>b.구조물터파기</v>
          </cell>
          <cell r="E88">
            <v>0</v>
          </cell>
          <cell r="F88">
            <v>0</v>
          </cell>
        </row>
        <row r="89">
          <cell r="A89" t="str">
            <v>-1.육상토사</v>
          </cell>
          <cell r="C89">
            <v>21670</v>
          </cell>
          <cell r="D89" t="str">
            <v>M3</v>
          </cell>
          <cell r="E89">
            <v>0</v>
          </cell>
          <cell r="F89">
            <v>0</v>
          </cell>
        </row>
        <row r="90">
          <cell r="A90" t="str">
            <v>-2.육상토사</v>
          </cell>
          <cell r="C90">
            <v>10100</v>
          </cell>
          <cell r="D90" t="str">
            <v>M3</v>
          </cell>
          <cell r="E90">
            <v>0</v>
          </cell>
          <cell r="F90">
            <v>0</v>
          </cell>
        </row>
        <row r="91">
          <cell r="A91" t="str">
            <v>-3.육상토사</v>
          </cell>
          <cell r="C91">
            <v>2260</v>
          </cell>
          <cell r="D91" t="str">
            <v>M3</v>
          </cell>
          <cell r="E91">
            <v>0</v>
          </cell>
          <cell r="F91">
            <v>0</v>
          </cell>
        </row>
        <row r="92">
          <cell r="A92" t="str">
            <v>-4.육상토사</v>
          </cell>
          <cell r="C92">
            <v>490</v>
          </cell>
          <cell r="D92" t="str">
            <v>M3</v>
          </cell>
          <cell r="E92">
            <v>0</v>
          </cell>
          <cell r="F92">
            <v>0</v>
          </cell>
        </row>
        <row r="93">
          <cell r="A93" t="str">
            <v>-5.육상토사</v>
          </cell>
          <cell r="C93">
            <v>280</v>
          </cell>
          <cell r="D93" t="str">
            <v>M3</v>
          </cell>
          <cell r="E93">
            <v>0</v>
          </cell>
          <cell r="F93">
            <v>0</v>
          </cell>
        </row>
        <row r="94">
          <cell r="A94" t="str">
            <v>-6.육상토사</v>
          </cell>
          <cell r="C94">
            <v>30</v>
          </cell>
          <cell r="D94" t="str">
            <v>M3</v>
          </cell>
          <cell r="E94">
            <v>0</v>
          </cell>
          <cell r="F94">
            <v>0</v>
          </cell>
        </row>
        <row r="95">
          <cell r="A95" t="str">
            <v>-7.육상리핑암</v>
          </cell>
          <cell r="C95">
            <v>50</v>
          </cell>
          <cell r="D95" t="str">
            <v>M3</v>
          </cell>
          <cell r="E95">
            <v>0</v>
          </cell>
          <cell r="F95">
            <v>0</v>
          </cell>
        </row>
        <row r="96">
          <cell r="A96" t="str">
            <v>-8.육상발파암</v>
          </cell>
          <cell r="C96">
            <v>1200</v>
          </cell>
          <cell r="D96" t="str">
            <v>M3</v>
          </cell>
          <cell r="E96">
            <v>0</v>
          </cell>
          <cell r="F96">
            <v>0</v>
          </cell>
        </row>
        <row r="97">
          <cell r="A97" t="str">
            <v>-9.용수토사</v>
          </cell>
          <cell r="C97">
            <v>3180</v>
          </cell>
          <cell r="D97" t="str">
            <v>M3</v>
          </cell>
          <cell r="E97">
            <v>0</v>
          </cell>
          <cell r="F97">
            <v>0</v>
          </cell>
        </row>
        <row r="98">
          <cell r="A98" t="str">
            <v>-10.용수토사</v>
          </cell>
          <cell r="C98">
            <v>760</v>
          </cell>
          <cell r="D98" t="str">
            <v>M3</v>
          </cell>
          <cell r="E98">
            <v>0</v>
          </cell>
          <cell r="F98">
            <v>0</v>
          </cell>
        </row>
        <row r="99">
          <cell r="A99" t="str">
            <v>c.되메우기(기계50%,인력50%)</v>
          </cell>
          <cell r="C99">
            <v>23070</v>
          </cell>
          <cell r="D99" t="str">
            <v>M3</v>
          </cell>
          <cell r="E99">
            <v>0</v>
          </cell>
          <cell r="F99">
            <v>0</v>
          </cell>
        </row>
        <row r="100">
          <cell r="A100" t="str">
            <v>2.02.측구공</v>
          </cell>
          <cell r="E100">
            <v>0</v>
          </cell>
          <cell r="F100">
            <v>0</v>
          </cell>
        </row>
        <row r="101">
          <cell r="A101" t="str">
            <v>a.L형측구</v>
          </cell>
          <cell r="E101">
            <v>0</v>
          </cell>
          <cell r="F101">
            <v>0</v>
          </cell>
        </row>
        <row r="102">
          <cell r="A102" t="str">
            <v>-1.형식-1</v>
          </cell>
          <cell r="C102">
            <v>2360</v>
          </cell>
          <cell r="D102" t="str">
            <v>M</v>
          </cell>
          <cell r="E102">
            <v>0</v>
          </cell>
          <cell r="F102">
            <v>0</v>
          </cell>
        </row>
        <row r="103">
          <cell r="A103" t="str">
            <v>-2.형식-2</v>
          </cell>
          <cell r="C103">
            <v>1269</v>
          </cell>
          <cell r="D103" t="str">
            <v>M</v>
          </cell>
          <cell r="E103">
            <v>0</v>
          </cell>
          <cell r="F103">
            <v>0</v>
          </cell>
        </row>
        <row r="104">
          <cell r="A104" t="str">
            <v>-3.형식-3</v>
          </cell>
          <cell r="C104">
            <v>230</v>
          </cell>
          <cell r="D104" t="str">
            <v>M</v>
          </cell>
          <cell r="E104">
            <v>0</v>
          </cell>
          <cell r="F104">
            <v>0</v>
          </cell>
        </row>
        <row r="105">
          <cell r="A105" t="str">
            <v>-4.형식-4(부체도로)</v>
          </cell>
          <cell r="C105">
            <v>513</v>
          </cell>
          <cell r="D105" t="str">
            <v>M</v>
          </cell>
          <cell r="E105">
            <v>0</v>
          </cell>
          <cell r="F105">
            <v>0</v>
          </cell>
        </row>
        <row r="106">
          <cell r="A106" t="str">
            <v>-5.성토부L형측구</v>
          </cell>
          <cell r="C106">
            <v>9150</v>
          </cell>
          <cell r="D106" t="str">
            <v>M</v>
          </cell>
          <cell r="E106">
            <v>0</v>
          </cell>
          <cell r="F106">
            <v>0</v>
          </cell>
        </row>
        <row r="107">
          <cell r="A107" t="str">
            <v>-6.형식-5(절토부소단측구)</v>
          </cell>
          <cell r="C107">
            <v>480</v>
          </cell>
          <cell r="D107" t="str">
            <v>M</v>
          </cell>
          <cell r="E107">
            <v>0</v>
          </cell>
          <cell r="F107">
            <v>0</v>
          </cell>
        </row>
        <row r="108">
          <cell r="A108" t="str">
            <v>-7.L형측구변화구간</v>
          </cell>
          <cell r="C108">
            <v>27</v>
          </cell>
          <cell r="D108" t="str">
            <v>개소</v>
          </cell>
          <cell r="E108">
            <v>0</v>
          </cell>
          <cell r="F108">
            <v>0</v>
          </cell>
        </row>
        <row r="109">
          <cell r="A109" t="str">
            <v>-8.L형측구변화구간</v>
          </cell>
          <cell r="C109">
            <v>6</v>
          </cell>
          <cell r="D109" t="str">
            <v>개소</v>
          </cell>
          <cell r="E109">
            <v>0</v>
          </cell>
          <cell r="F109">
            <v>0</v>
          </cell>
        </row>
        <row r="110">
          <cell r="A110" t="str">
            <v>b.U형측구</v>
          </cell>
          <cell r="E110">
            <v>0</v>
          </cell>
          <cell r="F110">
            <v>0</v>
          </cell>
        </row>
        <row r="111">
          <cell r="A111" t="str">
            <v>-1.형식-1</v>
          </cell>
          <cell r="C111">
            <v>297</v>
          </cell>
          <cell r="D111" t="str">
            <v>M</v>
          </cell>
          <cell r="E111">
            <v>0</v>
          </cell>
          <cell r="F111">
            <v>0</v>
          </cell>
        </row>
        <row r="112">
          <cell r="A112" t="str">
            <v>-2.형식-6</v>
          </cell>
          <cell r="C112">
            <v>350</v>
          </cell>
          <cell r="D112" t="str">
            <v>M</v>
          </cell>
          <cell r="E112">
            <v>0</v>
          </cell>
          <cell r="F112">
            <v>0</v>
          </cell>
        </row>
        <row r="113">
          <cell r="A113" t="str">
            <v>c.V형측구</v>
          </cell>
          <cell r="E113">
            <v>0</v>
          </cell>
          <cell r="F113">
            <v>0</v>
          </cell>
        </row>
        <row r="114">
          <cell r="A114" t="str">
            <v>-1.형식-2</v>
          </cell>
          <cell r="C114">
            <v>4399</v>
          </cell>
          <cell r="D114" t="str">
            <v>M</v>
          </cell>
          <cell r="E114">
            <v>0</v>
          </cell>
          <cell r="F114">
            <v>0</v>
          </cell>
        </row>
        <row r="115">
          <cell r="A115" t="str">
            <v>-2.형식-3</v>
          </cell>
          <cell r="C115">
            <v>980</v>
          </cell>
          <cell r="D115" t="str">
            <v>M</v>
          </cell>
          <cell r="E115">
            <v>0</v>
          </cell>
          <cell r="F115">
            <v>0</v>
          </cell>
        </row>
        <row r="116">
          <cell r="A116" t="str">
            <v>d.산마루 측구</v>
          </cell>
          <cell r="C116">
            <v>2335</v>
          </cell>
          <cell r="D116" t="str">
            <v>M</v>
          </cell>
          <cell r="E116">
            <v>0</v>
          </cell>
          <cell r="F116">
            <v>0</v>
          </cell>
        </row>
        <row r="117">
          <cell r="A117" t="str">
            <v>2.03 맹암거</v>
          </cell>
          <cell r="E117">
            <v>0</v>
          </cell>
          <cell r="F117">
            <v>0</v>
          </cell>
        </row>
        <row r="118">
          <cell r="A118" t="str">
            <v>a.형식-1 (L형측구하단)</v>
          </cell>
          <cell r="C118">
            <v>525</v>
          </cell>
          <cell r="D118" t="str">
            <v>M</v>
          </cell>
          <cell r="E118">
            <v>0</v>
          </cell>
          <cell r="F118">
            <v>0</v>
          </cell>
        </row>
        <row r="119">
          <cell r="A119" t="str">
            <v>b.형식-2 (L형측구하단)</v>
          </cell>
          <cell r="C119">
            <v>2437</v>
          </cell>
          <cell r="D119" t="str">
            <v>M</v>
          </cell>
          <cell r="E119">
            <v>0</v>
          </cell>
          <cell r="F119">
            <v>0</v>
          </cell>
        </row>
        <row r="120">
          <cell r="A120" t="str">
            <v>c.형식-3 (절성경계)</v>
          </cell>
          <cell r="C120">
            <v>310</v>
          </cell>
          <cell r="D120" t="str">
            <v>M</v>
          </cell>
          <cell r="E120">
            <v>0</v>
          </cell>
          <cell r="F120">
            <v>0</v>
          </cell>
        </row>
        <row r="121">
          <cell r="A121" t="str">
            <v>2.04 횡배수관</v>
          </cell>
          <cell r="E121">
            <v>0</v>
          </cell>
          <cell r="F121">
            <v>0</v>
          </cell>
        </row>
        <row r="122">
          <cell r="A122" t="str">
            <v>a.1.0&gt;H or H&gt;6.0M</v>
          </cell>
          <cell r="E122">
            <v>0</v>
          </cell>
          <cell r="F122">
            <v>0</v>
          </cell>
        </row>
        <row r="123">
          <cell r="A123" t="str">
            <v>a-1.￠1,000MM</v>
          </cell>
          <cell r="C123">
            <v>422</v>
          </cell>
          <cell r="D123" t="str">
            <v>M</v>
          </cell>
          <cell r="E123">
            <v>0</v>
          </cell>
          <cell r="F123">
            <v>0</v>
          </cell>
        </row>
        <row r="124">
          <cell r="A124" t="str">
            <v>a-2.￠1,200MM</v>
          </cell>
          <cell r="C124">
            <v>177</v>
          </cell>
          <cell r="D124" t="str">
            <v>M</v>
          </cell>
          <cell r="E124">
            <v>0</v>
          </cell>
          <cell r="F124">
            <v>0</v>
          </cell>
        </row>
        <row r="125">
          <cell r="A125" t="str">
            <v>b.1.0M&lt; H &lt; 6.0M</v>
          </cell>
          <cell r="E125">
            <v>0</v>
          </cell>
          <cell r="F125">
            <v>0</v>
          </cell>
        </row>
        <row r="126">
          <cell r="A126" t="str">
            <v>b-1.￠300MM</v>
          </cell>
          <cell r="C126">
            <v>8</v>
          </cell>
          <cell r="D126" t="str">
            <v>M</v>
          </cell>
          <cell r="E126">
            <v>0</v>
          </cell>
          <cell r="F126">
            <v>0</v>
          </cell>
        </row>
        <row r="127">
          <cell r="A127" t="str">
            <v>b-2.￠450MM</v>
          </cell>
          <cell r="C127">
            <v>70</v>
          </cell>
          <cell r="D127" t="str">
            <v>M</v>
          </cell>
          <cell r="E127">
            <v>0</v>
          </cell>
          <cell r="F127">
            <v>0</v>
          </cell>
        </row>
        <row r="128">
          <cell r="A128" t="str">
            <v>b-3.￠600MM</v>
          </cell>
          <cell r="C128">
            <v>23</v>
          </cell>
          <cell r="D128" t="str">
            <v>M</v>
          </cell>
          <cell r="E128">
            <v>0</v>
          </cell>
          <cell r="F128">
            <v>0</v>
          </cell>
        </row>
        <row r="129">
          <cell r="A129" t="str">
            <v>b-4.￠800MM</v>
          </cell>
          <cell r="C129">
            <v>78</v>
          </cell>
          <cell r="D129" t="str">
            <v>M</v>
          </cell>
          <cell r="E129">
            <v>0</v>
          </cell>
          <cell r="F129">
            <v>0</v>
          </cell>
        </row>
        <row r="130">
          <cell r="A130" t="str">
            <v>b-5.￠1000MM</v>
          </cell>
          <cell r="C130">
            <v>155</v>
          </cell>
          <cell r="D130" t="str">
            <v>M</v>
          </cell>
          <cell r="E130">
            <v>0</v>
          </cell>
          <cell r="F130">
            <v>0</v>
          </cell>
        </row>
        <row r="131">
          <cell r="A131" t="str">
            <v>b-6.￠1200MM</v>
          </cell>
          <cell r="C131">
            <v>82</v>
          </cell>
          <cell r="D131" t="str">
            <v>M</v>
          </cell>
          <cell r="E131">
            <v>0</v>
          </cell>
          <cell r="F131">
            <v>0</v>
          </cell>
        </row>
        <row r="132">
          <cell r="A132" t="str">
            <v>c.날개벽</v>
          </cell>
          <cell r="E132">
            <v>0</v>
          </cell>
          <cell r="F132">
            <v>0</v>
          </cell>
        </row>
        <row r="133">
          <cell r="A133" t="str">
            <v>c-1.콘크리트타설</v>
          </cell>
          <cell r="C133">
            <v>73</v>
          </cell>
          <cell r="D133" t="str">
            <v>M3</v>
          </cell>
          <cell r="E133">
            <v>0</v>
          </cell>
          <cell r="F133">
            <v>0</v>
          </cell>
        </row>
        <row r="134">
          <cell r="A134" t="str">
            <v>c-2.거푸집</v>
          </cell>
          <cell r="C134">
            <v>327</v>
          </cell>
          <cell r="D134" t="str">
            <v>M2</v>
          </cell>
          <cell r="E134">
            <v>0</v>
          </cell>
          <cell r="F134">
            <v>0</v>
          </cell>
        </row>
        <row r="135">
          <cell r="A135" t="str">
            <v>d.면벽</v>
          </cell>
          <cell r="E135">
            <v>0</v>
          </cell>
          <cell r="F135">
            <v>0</v>
          </cell>
        </row>
        <row r="136">
          <cell r="A136" t="str">
            <v>d-1.콘크리트타설</v>
          </cell>
          <cell r="C136">
            <v>3</v>
          </cell>
          <cell r="D136" t="str">
            <v>M3</v>
          </cell>
          <cell r="E136">
            <v>0</v>
          </cell>
          <cell r="F136">
            <v>0</v>
          </cell>
        </row>
        <row r="137">
          <cell r="A137" t="str">
            <v>d-2.거푸집</v>
          </cell>
          <cell r="C137">
            <v>47</v>
          </cell>
          <cell r="D137" t="str">
            <v>M2</v>
          </cell>
          <cell r="E137">
            <v>0</v>
          </cell>
          <cell r="F137">
            <v>0</v>
          </cell>
        </row>
        <row r="138">
          <cell r="A138" t="str">
            <v>2.05 종배수관</v>
          </cell>
          <cell r="E138">
            <v>0</v>
          </cell>
          <cell r="F138">
            <v>0</v>
          </cell>
        </row>
        <row r="139">
          <cell r="A139" t="str">
            <v>a.종배수관부설</v>
          </cell>
          <cell r="E139">
            <v>0</v>
          </cell>
          <cell r="F139">
            <v>0</v>
          </cell>
        </row>
        <row r="140">
          <cell r="A140" t="str">
            <v>a-1. ￠800MM</v>
          </cell>
          <cell r="C140">
            <v>764</v>
          </cell>
          <cell r="D140" t="str">
            <v>M</v>
          </cell>
          <cell r="E140">
            <v>0</v>
          </cell>
          <cell r="F140">
            <v>0</v>
          </cell>
        </row>
        <row r="141">
          <cell r="A141" t="str">
            <v>a-2. ￠1,000MM</v>
          </cell>
          <cell r="C141">
            <v>10</v>
          </cell>
          <cell r="D141" t="str">
            <v>M</v>
          </cell>
          <cell r="E141">
            <v>0</v>
          </cell>
          <cell r="F141">
            <v>0</v>
          </cell>
        </row>
        <row r="142">
          <cell r="A142" t="str">
            <v>b.종배수관 면벽</v>
          </cell>
          <cell r="E142">
            <v>0</v>
          </cell>
          <cell r="F142">
            <v>0</v>
          </cell>
        </row>
        <row r="143">
          <cell r="A143" t="str">
            <v>b-1.콘크리트타설</v>
          </cell>
          <cell r="C143">
            <v>6</v>
          </cell>
          <cell r="D143" t="str">
            <v>M3</v>
          </cell>
          <cell r="E143">
            <v>0</v>
          </cell>
          <cell r="F143">
            <v>0</v>
          </cell>
        </row>
        <row r="144">
          <cell r="A144" t="str">
            <v>b-2.거푸집</v>
          </cell>
          <cell r="C144">
            <v>91</v>
          </cell>
          <cell r="D144" t="str">
            <v>M2</v>
          </cell>
          <cell r="E144">
            <v>0</v>
          </cell>
          <cell r="F144">
            <v>0</v>
          </cell>
        </row>
        <row r="145">
          <cell r="A145" t="str">
            <v>2.06 집수정공</v>
          </cell>
          <cell r="E145">
            <v>0</v>
          </cell>
          <cell r="F145">
            <v>0</v>
          </cell>
        </row>
        <row r="146">
          <cell r="A146" t="str">
            <v>a.콘크리트타설</v>
          </cell>
          <cell r="E146">
            <v>0</v>
          </cell>
          <cell r="F146">
            <v>0</v>
          </cell>
        </row>
        <row r="147">
          <cell r="A147" t="str">
            <v>a-1.콘크이트타설</v>
          </cell>
          <cell r="C147">
            <v>4</v>
          </cell>
          <cell r="D147" t="str">
            <v>M3</v>
          </cell>
          <cell r="E147">
            <v>0</v>
          </cell>
          <cell r="F147">
            <v>0</v>
          </cell>
        </row>
        <row r="148">
          <cell r="A148" t="str">
            <v>a-2.콘크리트타설</v>
          </cell>
          <cell r="C148">
            <v>83</v>
          </cell>
          <cell r="D148" t="str">
            <v>M3</v>
          </cell>
          <cell r="E148">
            <v>0</v>
          </cell>
          <cell r="F148">
            <v>0</v>
          </cell>
        </row>
        <row r="149">
          <cell r="A149" t="str">
            <v>b.거푸집</v>
          </cell>
          <cell r="C149">
            <v>354</v>
          </cell>
          <cell r="D149" t="str">
            <v>M2</v>
          </cell>
          <cell r="E149">
            <v>0</v>
          </cell>
          <cell r="F149">
            <v>0</v>
          </cell>
        </row>
        <row r="150">
          <cell r="A150" t="str">
            <v>c.거푸집</v>
          </cell>
          <cell r="C150">
            <v>519</v>
          </cell>
          <cell r="D150" t="str">
            <v>M2</v>
          </cell>
          <cell r="E150">
            <v>0</v>
          </cell>
          <cell r="F150">
            <v>0</v>
          </cell>
        </row>
        <row r="151">
          <cell r="A151" t="str">
            <v>d.철근가공조립</v>
          </cell>
          <cell r="C151">
            <v>4.7709999999999999</v>
          </cell>
          <cell r="D151" t="str">
            <v>TON</v>
          </cell>
          <cell r="E151">
            <v>0</v>
          </cell>
          <cell r="F151">
            <v>0</v>
          </cell>
        </row>
        <row r="152">
          <cell r="A152" t="str">
            <v>e.집수정 배수구</v>
          </cell>
          <cell r="C152">
            <v>1</v>
          </cell>
          <cell r="D152" t="str">
            <v>M</v>
          </cell>
          <cell r="E152">
            <v>0</v>
          </cell>
          <cell r="F152">
            <v>0</v>
          </cell>
        </row>
        <row r="153">
          <cell r="A153" t="str">
            <v>f.뚜껑(스틸그레이팅)</v>
          </cell>
          <cell r="E153">
            <v>0</v>
          </cell>
          <cell r="F153">
            <v>0</v>
          </cell>
        </row>
        <row r="154">
          <cell r="A154" t="str">
            <v>f-1.830*830*50M/M</v>
          </cell>
          <cell r="C154">
            <v>1</v>
          </cell>
          <cell r="D154" t="str">
            <v>EA</v>
          </cell>
          <cell r="E154">
            <v>0</v>
          </cell>
          <cell r="F154">
            <v>0</v>
          </cell>
        </row>
        <row r="155">
          <cell r="A155" t="str">
            <v>f-2.1530*830*100M/M</v>
          </cell>
          <cell r="C155">
            <v>20</v>
          </cell>
          <cell r="D155" t="str">
            <v>EA</v>
          </cell>
          <cell r="E155">
            <v>0</v>
          </cell>
          <cell r="F155">
            <v>0</v>
          </cell>
        </row>
        <row r="156">
          <cell r="A156" t="str">
            <v>f-3.1390*1190*75M/M</v>
          </cell>
          <cell r="C156">
            <v>1</v>
          </cell>
          <cell r="D156" t="str">
            <v>EA</v>
          </cell>
          <cell r="E156">
            <v>0</v>
          </cell>
          <cell r="F156">
            <v>0</v>
          </cell>
        </row>
        <row r="157">
          <cell r="A157" t="str">
            <v>f-4.1799*1190*75M/M</v>
          </cell>
          <cell r="C157">
            <v>12</v>
          </cell>
          <cell r="D157" t="str">
            <v>EA</v>
          </cell>
          <cell r="E157">
            <v>0</v>
          </cell>
          <cell r="F157">
            <v>0</v>
          </cell>
        </row>
        <row r="158">
          <cell r="A158" t="str">
            <v>f-5.2190*1190*75M/M</v>
          </cell>
          <cell r="C158">
            <v>2</v>
          </cell>
          <cell r="D158" t="str">
            <v>EA</v>
          </cell>
          <cell r="E158">
            <v>0</v>
          </cell>
          <cell r="F158">
            <v>0</v>
          </cell>
        </row>
        <row r="159">
          <cell r="A159" t="str">
            <v>2.07 암 거 공</v>
          </cell>
          <cell r="E159">
            <v>0</v>
          </cell>
          <cell r="F159">
            <v>0</v>
          </cell>
        </row>
        <row r="160">
          <cell r="A160" t="str">
            <v>a.콘크리트타설</v>
          </cell>
          <cell r="E160">
            <v>0</v>
          </cell>
          <cell r="F160">
            <v>0</v>
          </cell>
        </row>
        <row r="161">
          <cell r="A161" t="str">
            <v>a-1.콘크리트타설</v>
          </cell>
          <cell r="C161">
            <v>8238</v>
          </cell>
          <cell r="D161" t="str">
            <v>M3</v>
          </cell>
          <cell r="E161">
            <v>0</v>
          </cell>
          <cell r="F161">
            <v>0</v>
          </cell>
        </row>
        <row r="162">
          <cell r="A162" t="str">
            <v>a-2.콘크리트타설</v>
          </cell>
          <cell r="C162">
            <v>922</v>
          </cell>
          <cell r="D162" t="str">
            <v>M3</v>
          </cell>
          <cell r="E162">
            <v>0</v>
          </cell>
          <cell r="F162">
            <v>0</v>
          </cell>
        </row>
        <row r="163">
          <cell r="A163" t="str">
            <v>b.거푸집</v>
          </cell>
          <cell r="E163">
            <v>0</v>
          </cell>
          <cell r="F163">
            <v>0</v>
          </cell>
        </row>
        <row r="164">
          <cell r="A164" t="str">
            <v>b-1.거푸집</v>
          </cell>
          <cell r="C164">
            <v>14093</v>
          </cell>
          <cell r="D164" t="str">
            <v>M2</v>
          </cell>
          <cell r="E164">
            <v>0</v>
          </cell>
          <cell r="F164">
            <v>0</v>
          </cell>
        </row>
        <row r="165">
          <cell r="A165" t="str">
            <v>b-2.거푸집</v>
          </cell>
          <cell r="C165">
            <v>956</v>
          </cell>
          <cell r="D165" t="str">
            <v>M2</v>
          </cell>
          <cell r="E165">
            <v>0</v>
          </cell>
          <cell r="F165">
            <v>0</v>
          </cell>
        </row>
        <row r="166">
          <cell r="A166" t="str">
            <v>b-3.거푸집</v>
          </cell>
          <cell r="C166">
            <v>224</v>
          </cell>
          <cell r="D166" t="str">
            <v>M2</v>
          </cell>
          <cell r="E166">
            <v>0</v>
          </cell>
          <cell r="F166">
            <v>0</v>
          </cell>
        </row>
        <row r="167">
          <cell r="A167" t="str">
            <v>b-4.P.E무늬거푸집</v>
          </cell>
          <cell r="C167">
            <v>1696</v>
          </cell>
          <cell r="D167" t="str">
            <v>㎡</v>
          </cell>
          <cell r="E167">
            <v>0</v>
          </cell>
          <cell r="F167">
            <v>0</v>
          </cell>
        </row>
        <row r="168">
          <cell r="A168" t="str">
            <v>c.철근가공 및 조립</v>
          </cell>
          <cell r="E168">
            <v>0</v>
          </cell>
          <cell r="F168">
            <v>0</v>
          </cell>
        </row>
        <row r="169">
          <cell r="A169" t="str">
            <v>c-1.간 단</v>
          </cell>
          <cell r="C169">
            <v>8.2000000000000003E-2</v>
          </cell>
          <cell r="D169" t="str">
            <v>TON</v>
          </cell>
          <cell r="E169">
            <v>0</v>
          </cell>
          <cell r="F169">
            <v>0</v>
          </cell>
        </row>
        <row r="170">
          <cell r="A170" t="str">
            <v>c-2.보 통</v>
          </cell>
          <cell r="C170">
            <v>29.591999999999999</v>
          </cell>
          <cell r="D170" t="str">
            <v>TON</v>
          </cell>
          <cell r="E170">
            <v>0</v>
          </cell>
          <cell r="F170">
            <v>0</v>
          </cell>
        </row>
        <row r="171">
          <cell r="A171" t="str">
            <v>c-3.복 잡</v>
          </cell>
          <cell r="C171">
            <v>1206.587</v>
          </cell>
          <cell r="D171" t="str">
            <v>TON</v>
          </cell>
          <cell r="E171">
            <v>0</v>
          </cell>
          <cell r="F171">
            <v>0</v>
          </cell>
        </row>
        <row r="172">
          <cell r="A172" t="str">
            <v>d.비계</v>
          </cell>
          <cell r="C172">
            <v>5071</v>
          </cell>
          <cell r="D172" t="str">
            <v>M2</v>
          </cell>
          <cell r="E172">
            <v>0</v>
          </cell>
          <cell r="F172">
            <v>0</v>
          </cell>
        </row>
        <row r="173">
          <cell r="A173" t="str">
            <v>e.동바리</v>
          </cell>
          <cell r="C173">
            <v>8750</v>
          </cell>
          <cell r="D173" t="str">
            <v>공/M3</v>
          </cell>
          <cell r="E173">
            <v>0</v>
          </cell>
          <cell r="F173">
            <v>0</v>
          </cell>
        </row>
        <row r="174">
          <cell r="A174" t="str">
            <v>f.아스팔트코팅</v>
          </cell>
          <cell r="C174">
            <v>4535</v>
          </cell>
          <cell r="D174" t="str">
            <v>M2</v>
          </cell>
          <cell r="E174">
            <v>0</v>
          </cell>
          <cell r="F174">
            <v>0</v>
          </cell>
        </row>
        <row r="175">
          <cell r="A175" t="str">
            <v>g.P.V.C 파이프</v>
          </cell>
          <cell r="E175">
            <v>0</v>
          </cell>
          <cell r="F175">
            <v>0</v>
          </cell>
        </row>
        <row r="176">
          <cell r="A176" t="str">
            <v>g-1. P.V.C PIPE</v>
          </cell>
          <cell r="C176">
            <v>72</v>
          </cell>
          <cell r="D176" t="str">
            <v>M</v>
          </cell>
          <cell r="E176">
            <v>0</v>
          </cell>
          <cell r="F176">
            <v>0</v>
          </cell>
        </row>
        <row r="177">
          <cell r="A177" t="str">
            <v>g-2. P.V.C PIPE</v>
          </cell>
          <cell r="C177">
            <v>18</v>
          </cell>
          <cell r="D177" t="str">
            <v>M</v>
          </cell>
          <cell r="E177">
            <v>0</v>
          </cell>
          <cell r="F177">
            <v>0</v>
          </cell>
        </row>
        <row r="178">
          <cell r="A178" t="str">
            <v>h.부직포</v>
          </cell>
          <cell r="C178">
            <v>306</v>
          </cell>
          <cell r="D178" t="str">
            <v>M2</v>
          </cell>
          <cell r="E178">
            <v>0</v>
          </cell>
          <cell r="F178">
            <v>0</v>
          </cell>
        </row>
        <row r="179">
          <cell r="A179" t="str">
            <v>i.뒷채움 및 다짐</v>
          </cell>
          <cell r="C179">
            <v>3190</v>
          </cell>
          <cell r="D179" t="str">
            <v>M3</v>
          </cell>
          <cell r="E179">
            <v>0</v>
          </cell>
          <cell r="F179">
            <v>0</v>
          </cell>
        </row>
        <row r="180">
          <cell r="A180" t="str">
            <v>j.기초잡석깔기</v>
          </cell>
          <cell r="C180">
            <v>872</v>
          </cell>
          <cell r="D180" t="str">
            <v>M3</v>
          </cell>
          <cell r="E180">
            <v>0</v>
          </cell>
          <cell r="F180">
            <v>0</v>
          </cell>
        </row>
        <row r="181">
          <cell r="A181" t="str">
            <v>k.물 푸 기</v>
          </cell>
          <cell r="C181">
            <v>415</v>
          </cell>
          <cell r="D181" t="str">
            <v>HR</v>
          </cell>
          <cell r="E181">
            <v>0</v>
          </cell>
          <cell r="F181">
            <v>0</v>
          </cell>
        </row>
        <row r="182">
          <cell r="A182" t="str">
            <v>l.지수판</v>
          </cell>
          <cell r="C182">
            <v>2820</v>
          </cell>
          <cell r="D182" t="str">
            <v>M</v>
          </cell>
          <cell r="E182">
            <v>0</v>
          </cell>
          <cell r="F182">
            <v>0</v>
          </cell>
        </row>
        <row r="183">
          <cell r="A183" t="str">
            <v>m.신축이음</v>
          </cell>
          <cell r="C183">
            <v>616</v>
          </cell>
          <cell r="D183" t="str">
            <v>M2</v>
          </cell>
          <cell r="E183">
            <v>0</v>
          </cell>
          <cell r="F183">
            <v>0</v>
          </cell>
        </row>
        <row r="184">
          <cell r="A184" t="str">
            <v>n.실런트</v>
          </cell>
          <cell r="C184">
            <v>645</v>
          </cell>
          <cell r="D184" t="str">
            <v>M</v>
          </cell>
          <cell r="E184">
            <v>0</v>
          </cell>
          <cell r="F184">
            <v>0</v>
          </cell>
        </row>
        <row r="185">
          <cell r="A185" t="str">
            <v>o.다웰바설치</v>
          </cell>
          <cell r="E185">
            <v>0</v>
          </cell>
          <cell r="F185">
            <v>0</v>
          </cell>
        </row>
        <row r="186">
          <cell r="A186" t="str">
            <v>o-1.신축이음부설치</v>
          </cell>
          <cell r="C186">
            <v>403</v>
          </cell>
          <cell r="D186" t="str">
            <v>EA</v>
          </cell>
          <cell r="E186">
            <v>0</v>
          </cell>
          <cell r="F186">
            <v>0</v>
          </cell>
        </row>
        <row r="187">
          <cell r="A187" t="str">
            <v>o-2.접속슬래브설치</v>
          </cell>
          <cell r="C187">
            <v>218</v>
          </cell>
          <cell r="D187" t="str">
            <v>EA</v>
          </cell>
          <cell r="E187">
            <v>0</v>
          </cell>
          <cell r="F187">
            <v>0</v>
          </cell>
        </row>
        <row r="188">
          <cell r="A188" t="str">
            <v>p.스페이서 설치</v>
          </cell>
          <cell r="E188">
            <v>0</v>
          </cell>
          <cell r="F188">
            <v>0</v>
          </cell>
        </row>
        <row r="189">
          <cell r="A189" t="str">
            <v>p-1.수평(슬래브)</v>
          </cell>
          <cell r="C189">
            <v>6326</v>
          </cell>
          <cell r="D189" t="str">
            <v>M2</v>
          </cell>
          <cell r="E189">
            <v>0</v>
          </cell>
          <cell r="F189">
            <v>0</v>
          </cell>
        </row>
        <row r="190">
          <cell r="A190" t="str">
            <v>p-2.수직(벽체)</v>
          </cell>
          <cell r="C190">
            <v>12526</v>
          </cell>
          <cell r="D190" t="str">
            <v>M2</v>
          </cell>
          <cell r="E190">
            <v>0</v>
          </cell>
          <cell r="F190">
            <v>0</v>
          </cell>
        </row>
        <row r="191">
          <cell r="A191" t="str">
            <v>q.치핑</v>
          </cell>
          <cell r="C191">
            <v>3</v>
          </cell>
          <cell r="D191" t="str">
            <v>M2</v>
          </cell>
          <cell r="E191">
            <v>0</v>
          </cell>
          <cell r="F191">
            <v>0</v>
          </cell>
        </row>
        <row r="192">
          <cell r="A192" t="str">
            <v>r.방호책난간</v>
          </cell>
          <cell r="C192">
            <v>25</v>
          </cell>
          <cell r="D192" t="str">
            <v>M</v>
          </cell>
          <cell r="E192">
            <v>0</v>
          </cell>
          <cell r="F192">
            <v>0</v>
          </cell>
        </row>
        <row r="193">
          <cell r="A193" t="str">
            <v>s.NOTCH</v>
          </cell>
          <cell r="C193">
            <v>114</v>
          </cell>
          <cell r="D193" t="str">
            <v>M</v>
          </cell>
          <cell r="E193">
            <v>0</v>
          </cell>
          <cell r="F193">
            <v>0</v>
          </cell>
        </row>
        <row r="194">
          <cell r="A194" t="str">
            <v>t.DRAIN BOARD</v>
          </cell>
          <cell r="C194">
            <v>303</v>
          </cell>
          <cell r="D194" t="str">
            <v>M2</v>
          </cell>
          <cell r="E194">
            <v>0</v>
          </cell>
          <cell r="F194">
            <v>0</v>
          </cell>
        </row>
        <row r="195">
          <cell r="A195" t="str">
            <v>u.시트방수</v>
          </cell>
          <cell r="C195">
            <v>163</v>
          </cell>
          <cell r="D195" t="str">
            <v>M2</v>
          </cell>
          <cell r="E195">
            <v>0</v>
          </cell>
          <cell r="F195">
            <v>0</v>
          </cell>
        </row>
        <row r="196">
          <cell r="A196" t="str">
            <v>v.시공이음면정리</v>
          </cell>
          <cell r="C196">
            <v>2107</v>
          </cell>
          <cell r="D196" t="str">
            <v>M2</v>
          </cell>
          <cell r="E196">
            <v>0</v>
          </cell>
          <cell r="F196">
            <v>0</v>
          </cell>
        </row>
        <row r="197">
          <cell r="A197" t="str">
            <v>w.모따기</v>
          </cell>
          <cell r="C197">
            <v>1156</v>
          </cell>
          <cell r="D197" t="str">
            <v>M</v>
          </cell>
          <cell r="E197">
            <v>0</v>
          </cell>
          <cell r="F197">
            <v>0</v>
          </cell>
        </row>
        <row r="198">
          <cell r="A198" t="str">
            <v>x.신구 암거 접합</v>
          </cell>
          <cell r="C198">
            <v>3</v>
          </cell>
          <cell r="D198" t="str">
            <v>M2</v>
          </cell>
          <cell r="E198">
            <v>0</v>
          </cell>
          <cell r="F198">
            <v>0</v>
          </cell>
        </row>
        <row r="199">
          <cell r="A199" t="str">
            <v>2.08.도수로공</v>
          </cell>
          <cell r="E199">
            <v>0</v>
          </cell>
          <cell r="F199">
            <v>0</v>
          </cell>
        </row>
        <row r="200">
          <cell r="A200" t="str">
            <v>a.콘크리트타설</v>
          </cell>
          <cell r="E200">
            <v>0</v>
          </cell>
          <cell r="F200">
            <v>0</v>
          </cell>
        </row>
        <row r="201">
          <cell r="A201" t="str">
            <v>a-1.콘크리트타설</v>
          </cell>
          <cell r="C201">
            <v>245</v>
          </cell>
          <cell r="D201" t="str">
            <v>M3</v>
          </cell>
          <cell r="E201">
            <v>0</v>
          </cell>
          <cell r="F201">
            <v>0</v>
          </cell>
        </row>
        <row r="202">
          <cell r="A202" t="str">
            <v>a-2.콘크리트타설</v>
          </cell>
          <cell r="C202">
            <v>59</v>
          </cell>
          <cell r="D202" t="str">
            <v>M3</v>
          </cell>
          <cell r="E202">
            <v>0</v>
          </cell>
          <cell r="F202">
            <v>0</v>
          </cell>
        </row>
        <row r="203">
          <cell r="A203" t="str">
            <v>b.거푸집</v>
          </cell>
          <cell r="C203">
            <v>1952</v>
          </cell>
          <cell r="D203" t="str">
            <v>M2</v>
          </cell>
          <cell r="E203">
            <v>0</v>
          </cell>
          <cell r="F203">
            <v>0</v>
          </cell>
        </row>
        <row r="204">
          <cell r="A204" t="str">
            <v>c.철근가공조립</v>
          </cell>
          <cell r="C204">
            <v>18.059000000000001</v>
          </cell>
          <cell r="D204" t="str">
            <v>TON</v>
          </cell>
          <cell r="E204">
            <v>0</v>
          </cell>
          <cell r="F204">
            <v>0</v>
          </cell>
        </row>
        <row r="205">
          <cell r="A205" t="str">
            <v>d.잔토처리</v>
          </cell>
          <cell r="C205">
            <v>580</v>
          </cell>
          <cell r="D205" t="str">
            <v>M3</v>
          </cell>
          <cell r="E205">
            <v>0</v>
          </cell>
          <cell r="F205">
            <v>0</v>
          </cell>
        </row>
        <row r="206">
          <cell r="A206" t="str">
            <v>2.09.U형개수로</v>
          </cell>
          <cell r="E206">
            <v>0</v>
          </cell>
          <cell r="F206">
            <v>0</v>
          </cell>
        </row>
        <row r="207">
          <cell r="A207" t="str">
            <v>a.콘크리트타설</v>
          </cell>
          <cell r="E207">
            <v>0</v>
          </cell>
          <cell r="F207">
            <v>0</v>
          </cell>
        </row>
        <row r="208">
          <cell r="A208" t="str">
            <v>a-1.콘크리트타설</v>
          </cell>
          <cell r="C208">
            <v>593</v>
          </cell>
          <cell r="D208" t="str">
            <v>M3</v>
          </cell>
          <cell r="E208">
            <v>0</v>
          </cell>
          <cell r="F208">
            <v>0</v>
          </cell>
        </row>
        <row r="209">
          <cell r="A209" t="str">
            <v>a-2.콘크리트타설</v>
          </cell>
          <cell r="C209">
            <v>109</v>
          </cell>
          <cell r="D209" t="str">
            <v>M3</v>
          </cell>
          <cell r="E209">
            <v>0</v>
          </cell>
          <cell r="F209">
            <v>0</v>
          </cell>
        </row>
        <row r="210">
          <cell r="A210" t="str">
            <v>b.거푸집</v>
          </cell>
          <cell r="E210">
            <v>0</v>
          </cell>
          <cell r="F210">
            <v>0</v>
          </cell>
        </row>
        <row r="211">
          <cell r="A211" t="str">
            <v>b-1.거푸집</v>
          </cell>
          <cell r="C211">
            <v>2058</v>
          </cell>
          <cell r="D211" t="str">
            <v>M2</v>
          </cell>
          <cell r="E211">
            <v>0</v>
          </cell>
          <cell r="F211">
            <v>0</v>
          </cell>
        </row>
        <row r="212">
          <cell r="A212" t="str">
            <v>b-2.거푸집</v>
          </cell>
          <cell r="C212">
            <v>1949</v>
          </cell>
          <cell r="D212" t="str">
            <v>M2</v>
          </cell>
          <cell r="E212">
            <v>0</v>
          </cell>
          <cell r="F212">
            <v>0</v>
          </cell>
        </row>
        <row r="213">
          <cell r="A213" t="str">
            <v>c.철근가공조립</v>
          </cell>
          <cell r="C213">
            <v>56.902000000000001</v>
          </cell>
          <cell r="D213" t="str">
            <v>TON</v>
          </cell>
          <cell r="E213">
            <v>0</v>
          </cell>
          <cell r="F213">
            <v>0</v>
          </cell>
        </row>
        <row r="214">
          <cell r="A214" t="str">
            <v>d.비계</v>
          </cell>
          <cell r="C214">
            <v>1400</v>
          </cell>
          <cell r="D214" t="str">
            <v>M2</v>
          </cell>
          <cell r="E214">
            <v>0</v>
          </cell>
          <cell r="F214">
            <v>0</v>
          </cell>
        </row>
        <row r="215">
          <cell r="A215" t="str">
            <v>e.지수판</v>
          </cell>
          <cell r="C215">
            <v>79</v>
          </cell>
          <cell r="D215" t="str">
            <v>M</v>
          </cell>
          <cell r="E215">
            <v>0</v>
          </cell>
          <cell r="F215">
            <v>0</v>
          </cell>
        </row>
        <row r="216">
          <cell r="A216" t="str">
            <v>f.JOINT FILLER</v>
          </cell>
          <cell r="C216">
            <v>40</v>
          </cell>
          <cell r="D216" t="str">
            <v>M2</v>
          </cell>
          <cell r="E216">
            <v>0</v>
          </cell>
          <cell r="F216">
            <v>0</v>
          </cell>
        </row>
        <row r="217">
          <cell r="A217" t="str">
            <v>g.동바리</v>
          </cell>
          <cell r="C217">
            <v>79</v>
          </cell>
          <cell r="D217" t="str">
            <v>공/M3</v>
          </cell>
          <cell r="E217">
            <v>0</v>
          </cell>
          <cell r="F217">
            <v>0</v>
          </cell>
        </row>
        <row r="218">
          <cell r="A218" t="str">
            <v>2.10 우수종단관공</v>
          </cell>
          <cell r="E218">
            <v>0</v>
          </cell>
          <cell r="F218">
            <v>0</v>
          </cell>
        </row>
        <row r="219">
          <cell r="A219" t="str">
            <v>a.D=800MM</v>
          </cell>
          <cell r="C219">
            <v>1753</v>
          </cell>
          <cell r="D219" t="str">
            <v>M</v>
          </cell>
          <cell r="E219">
            <v>0</v>
          </cell>
          <cell r="F219">
            <v>0</v>
          </cell>
        </row>
        <row r="220">
          <cell r="A220" t="str">
            <v>2.11 맨홀공</v>
          </cell>
          <cell r="E220">
            <v>0</v>
          </cell>
          <cell r="F220">
            <v>0</v>
          </cell>
        </row>
        <row r="221">
          <cell r="A221" t="str">
            <v>a.콘크리트타설(소형)</v>
          </cell>
          <cell r="C221">
            <v>14</v>
          </cell>
          <cell r="D221" t="str">
            <v>M3</v>
          </cell>
          <cell r="E221">
            <v>0</v>
          </cell>
          <cell r="F221">
            <v>0</v>
          </cell>
        </row>
        <row r="222">
          <cell r="A222" t="str">
            <v>b.콘크리트타설(소형)</v>
          </cell>
          <cell r="C222">
            <v>112</v>
          </cell>
          <cell r="D222" t="str">
            <v>M3</v>
          </cell>
          <cell r="E222">
            <v>0</v>
          </cell>
          <cell r="F222">
            <v>0</v>
          </cell>
        </row>
        <row r="223">
          <cell r="A223" t="str">
            <v>c.거푸집</v>
          </cell>
          <cell r="C223">
            <v>651</v>
          </cell>
          <cell r="D223" t="str">
            <v>M2</v>
          </cell>
          <cell r="E223">
            <v>0</v>
          </cell>
          <cell r="F223">
            <v>0</v>
          </cell>
        </row>
        <row r="224">
          <cell r="A224" t="str">
            <v>d.철근가공조립</v>
          </cell>
          <cell r="C224">
            <v>13.993</v>
          </cell>
          <cell r="D224" t="str">
            <v>TON</v>
          </cell>
          <cell r="E224">
            <v>0</v>
          </cell>
          <cell r="F224">
            <v>0</v>
          </cell>
        </row>
        <row r="225">
          <cell r="A225" t="str">
            <v>e.몰  탈</v>
          </cell>
          <cell r="C225">
            <v>1</v>
          </cell>
          <cell r="D225" t="str">
            <v>M3</v>
          </cell>
          <cell r="E225">
            <v>0</v>
          </cell>
          <cell r="F225">
            <v>0</v>
          </cell>
        </row>
        <row r="226">
          <cell r="A226" t="str">
            <v>f.발디딤쇠(사다리)설치</v>
          </cell>
          <cell r="C226">
            <v>0.38900000000000001</v>
          </cell>
          <cell r="D226" t="str">
            <v>TON</v>
          </cell>
          <cell r="E226">
            <v>0</v>
          </cell>
          <cell r="F226">
            <v>0</v>
          </cell>
        </row>
        <row r="227">
          <cell r="A227" t="str">
            <v>g.맨홀뚜껑설치</v>
          </cell>
          <cell r="E227">
            <v>0</v>
          </cell>
          <cell r="F227">
            <v>0</v>
          </cell>
        </row>
        <row r="228">
          <cell r="A228" t="str">
            <v>g-1.차도측</v>
          </cell>
          <cell r="C228">
            <v>6</v>
          </cell>
          <cell r="D228" t="str">
            <v>EA</v>
          </cell>
          <cell r="E228">
            <v>0</v>
          </cell>
          <cell r="F228">
            <v>0</v>
          </cell>
        </row>
        <row r="229">
          <cell r="A229" t="str">
            <v>g-2.보도측</v>
          </cell>
          <cell r="C229">
            <v>32</v>
          </cell>
          <cell r="D229" t="str">
            <v>EA</v>
          </cell>
          <cell r="E229">
            <v>0</v>
          </cell>
          <cell r="F229">
            <v>0</v>
          </cell>
        </row>
        <row r="230">
          <cell r="A230" t="str">
            <v>2.12 우수받이공</v>
          </cell>
          <cell r="E230">
            <v>0</v>
          </cell>
          <cell r="F230">
            <v>0</v>
          </cell>
        </row>
        <row r="231">
          <cell r="A231" t="str">
            <v>a.우수받이공</v>
          </cell>
          <cell r="C231">
            <v>71</v>
          </cell>
          <cell r="D231" t="str">
            <v>EA</v>
          </cell>
          <cell r="E231">
            <v>0</v>
          </cell>
          <cell r="F231">
            <v>0</v>
          </cell>
        </row>
        <row r="232">
          <cell r="A232" t="str">
            <v>3.구  조  물  공</v>
          </cell>
          <cell r="E232">
            <v>0</v>
          </cell>
          <cell r="F232">
            <v>0</v>
          </cell>
        </row>
        <row r="233">
          <cell r="A233" t="str">
            <v>A.휴암교(R.C 라멘교)</v>
          </cell>
          <cell r="E233">
            <v>0</v>
          </cell>
          <cell r="F233">
            <v>0</v>
          </cell>
        </row>
        <row r="234">
          <cell r="A234" t="str">
            <v>3.01 구조물터파기</v>
          </cell>
          <cell r="E234">
            <v>0</v>
          </cell>
          <cell r="F234">
            <v>0</v>
          </cell>
        </row>
        <row r="235">
          <cell r="A235" t="str">
            <v>a.육상토사</v>
          </cell>
          <cell r="C235">
            <v>120</v>
          </cell>
          <cell r="D235" t="str">
            <v>M3</v>
          </cell>
          <cell r="E235">
            <v>0</v>
          </cell>
          <cell r="F235">
            <v>0</v>
          </cell>
        </row>
        <row r="236">
          <cell r="A236" t="str">
            <v>b.용수토 사</v>
          </cell>
          <cell r="E236">
            <v>0</v>
          </cell>
          <cell r="F236">
            <v>0</v>
          </cell>
        </row>
        <row r="237">
          <cell r="A237" t="str">
            <v>-1.용수토사</v>
          </cell>
          <cell r="C237">
            <v>3300</v>
          </cell>
          <cell r="D237" t="str">
            <v>M3</v>
          </cell>
          <cell r="E237">
            <v>0</v>
          </cell>
          <cell r="F237">
            <v>0</v>
          </cell>
        </row>
        <row r="238">
          <cell r="A238" t="str">
            <v>-2.용수토사</v>
          </cell>
          <cell r="C238">
            <v>340</v>
          </cell>
          <cell r="D238" t="str">
            <v>M3</v>
          </cell>
          <cell r="E238">
            <v>0</v>
          </cell>
          <cell r="F238">
            <v>0</v>
          </cell>
        </row>
        <row r="239">
          <cell r="A239" t="str">
            <v>c.용수풍화암</v>
          </cell>
          <cell r="E239">
            <v>0</v>
          </cell>
          <cell r="F239">
            <v>0</v>
          </cell>
        </row>
        <row r="240">
          <cell r="A240" t="str">
            <v>-1.용수풍화암</v>
          </cell>
          <cell r="C240">
            <v>280</v>
          </cell>
          <cell r="D240" t="str">
            <v>M3</v>
          </cell>
          <cell r="E240">
            <v>0</v>
          </cell>
          <cell r="F240">
            <v>0</v>
          </cell>
        </row>
        <row r="241">
          <cell r="A241" t="str">
            <v>-2.용수풍화암</v>
          </cell>
          <cell r="C241">
            <v>90</v>
          </cell>
          <cell r="D241" t="str">
            <v>M3</v>
          </cell>
          <cell r="E241">
            <v>0</v>
          </cell>
          <cell r="F241">
            <v>0</v>
          </cell>
        </row>
        <row r="242">
          <cell r="A242" t="str">
            <v>d.용수발파암</v>
          </cell>
          <cell r="C242">
            <v>70</v>
          </cell>
          <cell r="D242" t="str">
            <v>M3</v>
          </cell>
          <cell r="E242">
            <v>0</v>
          </cell>
          <cell r="F242">
            <v>0</v>
          </cell>
        </row>
        <row r="243">
          <cell r="A243" t="str">
            <v>3.02 되메우기(기계70%,인력30%)</v>
          </cell>
          <cell r="C243">
            <v>2740</v>
          </cell>
          <cell r="D243" t="str">
            <v>M3</v>
          </cell>
          <cell r="E243">
            <v>0</v>
          </cell>
          <cell r="F243">
            <v>0</v>
          </cell>
        </row>
        <row r="244">
          <cell r="A244" t="str">
            <v>3.03 뒷채움 및 다짐</v>
          </cell>
          <cell r="C244">
            <v>722</v>
          </cell>
          <cell r="D244" t="str">
            <v>M3</v>
          </cell>
          <cell r="E244">
            <v>0</v>
          </cell>
          <cell r="F244">
            <v>0</v>
          </cell>
        </row>
        <row r="245">
          <cell r="A245" t="str">
            <v>3.04 면정리및청소</v>
          </cell>
          <cell r="C245">
            <v>180</v>
          </cell>
          <cell r="D245" t="str">
            <v>M2</v>
          </cell>
          <cell r="E245">
            <v>0</v>
          </cell>
          <cell r="F245">
            <v>0</v>
          </cell>
        </row>
        <row r="246">
          <cell r="A246" t="str">
            <v>3.05 세굴방지용사석채움</v>
          </cell>
          <cell r="C246">
            <v>883</v>
          </cell>
          <cell r="D246" t="str">
            <v>M3</v>
          </cell>
          <cell r="E246">
            <v>0</v>
          </cell>
          <cell r="F246">
            <v>0</v>
          </cell>
        </row>
        <row r="247">
          <cell r="A247" t="str">
            <v>3.06 물 푸 기</v>
          </cell>
          <cell r="C247">
            <v>320</v>
          </cell>
          <cell r="D247" t="str">
            <v>Hr</v>
          </cell>
          <cell r="E247">
            <v>0</v>
          </cell>
          <cell r="F247">
            <v>0</v>
          </cell>
        </row>
        <row r="248">
          <cell r="A248" t="str">
            <v>3.07 석축쌓기</v>
          </cell>
          <cell r="E248">
            <v>0</v>
          </cell>
          <cell r="F248">
            <v>0</v>
          </cell>
        </row>
        <row r="249">
          <cell r="A249" t="str">
            <v>a.찰쌓기</v>
          </cell>
          <cell r="C249">
            <v>192</v>
          </cell>
          <cell r="D249" t="str">
            <v>M2</v>
          </cell>
          <cell r="E249">
            <v>0</v>
          </cell>
          <cell r="F249">
            <v>0</v>
          </cell>
        </row>
        <row r="250">
          <cell r="A250" t="str">
            <v>b.석축쌓기 기초</v>
          </cell>
          <cell r="C250">
            <v>45</v>
          </cell>
          <cell r="D250" t="str">
            <v>M</v>
          </cell>
          <cell r="E250">
            <v>0</v>
          </cell>
          <cell r="F250">
            <v>0</v>
          </cell>
        </row>
        <row r="251">
          <cell r="A251" t="str">
            <v>3.08 콘크리트 타설</v>
          </cell>
          <cell r="E251">
            <v>0</v>
          </cell>
          <cell r="F251">
            <v>0</v>
          </cell>
        </row>
        <row r="252">
          <cell r="A252" t="str">
            <v>a.무       근</v>
          </cell>
          <cell r="C252">
            <v>77</v>
          </cell>
          <cell r="D252" t="str">
            <v>M3</v>
          </cell>
          <cell r="E252">
            <v>0</v>
          </cell>
          <cell r="F252">
            <v>0</v>
          </cell>
        </row>
        <row r="253">
          <cell r="A253" t="str">
            <v>b.무       근</v>
          </cell>
          <cell r="C253">
            <v>439</v>
          </cell>
          <cell r="D253" t="str">
            <v>M3</v>
          </cell>
          <cell r="E253">
            <v>0</v>
          </cell>
          <cell r="F253">
            <v>0</v>
          </cell>
        </row>
        <row r="254">
          <cell r="A254" t="str">
            <v>c.펌프카타설</v>
          </cell>
          <cell r="C254">
            <v>1232</v>
          </cell>
          <cell r="D254" t="str">
            <v>M3</v>
          </cell>
          <cell r="E254">
            <v>0</v>
          </cell>
          <cell r="F254">
            <v>0</v>
          </cell>
        </row>
        <row r="255">
          <cell r="A255" t="str">
            <v>3.09 몰  탈</v>
          </cell>
          <cell r="C255">
            <v>1.89</v>
          </cell>
          <cell r="D255" t="str">
            <v>M3</v>
          </cell>
          <cell r="E255">
            <v>0</v>
          </cell>
          <cell r="F255">
            <v>0</v>
          </cell>
        </row>
        <row r="256">
          <cell r="A256" t="str">
            <v>3.10 PVC PIPE</v>
          </cell>
          <cell r="C256">
            <v>73</v>
          </cell>
          <cell r="D256" t="str">
            <v>M</v>
          </cell>
          <cell r="E256">
            <v>0</v>
          </cell>
          <cell r="F256">
            <v>0</v>
          </cell>
        </row>
        <row r="257">
          <cell r="A257" t="str">
            <v>3.11 거 푸 집 공</v>
          </cell>
          <cell r="E257">
            <v>0</v>
          </cell>
          <cell r="F257">
            <v>0</v>
          </cell>
        </row>
        <row r="258">
          <cell r="A258" t="str">
            <v>a.합 판 거 푸 집</v>
          </cell>
          <cell r="E258">
            <v>0</v>
          </cell>
          <cell r="F258">
            <v>0</v>
          </cell>
        </row>
        <row r="259">
          <cell r="A259" t="str">
            <v>-1.거푸집</v>
          </cell>
          <cell r="C259">
            <v>1277</v>
          </cell>
          <cell r="D259" t="str">
            <v>M2</v>
          </cell>
          <cell r="E259">
            <v>0</v>
          </cell>
          <cell r="F259">
            <v>0</v>
          </cell>
        </row>
        <row r="260">
          <cell r="A260" t="str">
            <v>-2.거푸집</v>
          </cell>
          <cell r="C260">
            <v>272</v>
          </cell>
          <cell r="D260" t="str">
            <v>M2</v>
          </cell>
          <cell r="E260">
            <v>0</v>
          </cell>
          <cell r="F260">
            <v>0</v>
          </cell>
        </row>
        <row r="261">
          <cell r="A261" t="str">
            <v>-3.거푸집</v>
          </cell>
          <cell r="C261">
            <v>332</v>
          </cell>
          <cell r="D261" t="str">
            <v>M2</v>
          </cell>
          <cell r="E261">
            <v>0</v>
          </cell>
          <cell r="F261">
            <v>0</v>
          </cell>
        </row>
        <row r="262">
          <cell r="A262" t="str">
            <v>b.원형거푸집</v>
          </cell>
          <cell r="C262">
            <v>69</v>
          </cell>
          <cell r="D262" t="str">
            <v>M2</v>
          </cell>
          <cell r="E262">
            <v>0</v>
          </cell>
          <cell r="F262">
            <v>0</v>
          </cell>
        </row>
        <row r="263">
          <cell r="A263" t="str">
            <v>3.12 동바리</v>
          </cell>
          <cell r="E263">
            <v>0</v>
          </cell>
          <cell r="F263">
            <v>0</v>
          </cell>
        </row>
        <row r="264">
          <cell r="A264" t="str">
            <v>a.동바리</v>
          </cell>
          <cell r="C264">
            <v>2630</v>
          </cell>
          <cell r="D264" t="str">
            <v>공/M3</v>
          </cell>
          <cell r="E264">
            <v>0</v>
          </cell>
          <cell r="F264">
            <v>0</v>
          </cell>
        </row>
        <row r="265">
          <cell r="A265" t="str">
            <v>b.수평연결재</v>
          </cell>
          <cell r="C265">
            <v>580</v>
          </cell>
          <cell r="D265" t="str">
            <v>M2</v>
          </cell>
          <cell r="E265">
            <v>0</v>
          </cell>
          <cell r="F265">
            <v>0</v>
          </cell>
        </row>
        <row r="266">
          <cell r="A266" t="str">
            <v>3.13 비계</v>
          </cell>
          <cell r="C266">
            <v>330</v>
          </cell>
          <cell r="D266" t="str">
            <v>M2</v>
          </cell>
          <cell r="E266">
            <v>0</v>
          </cell>
          <cell r="F266">
            <v>0</v>
          </cell>
        </row>
        <row r="267">
          <cell r="A267" t="str">
            <v>3.14 모따기</v>
          </cell>
          <cell r="C267">
            <v>75</v>
          </cell>
          <cell r="D267" t="str">
            <v>M</v>
          </cell>
          <cell r="E267">
            <v>0</v>
          </cell>
          <cell r="F267">
            <v>0</v>
          </cell>
        </row>
        <row r="268">
          <cell r="A268" t="str">
            <v>3.15 교명주(화강석)</v>
          </cell>
          <cell r="C268">
            <v>2</v>
          </cell>
          <cell r="D268" t="str">
            <v>EA</v>
          </cell>
          <cell r="E268">
            <v>0</v>
          </cell>
          <cell r="F268">
            <v>0</v>
          </cell>
        </row>
        <row r="269">
          <cell r="A269" t="str">
            <v>3.16 교명판및설명판</v>
          </cell>
          <cell r="E269">
            <v>0</v>
          </cell>
          <cell r="F269">
            <v>0</v>
          </cell>
        </row>
        <row r="270">
          <cell r="A270" t="str">
            <v>a.교명판</v>
          </cell>
          <cell r="C270">
            <v>2</v>
          </cell>
          <cell r="D270" t="str">
            <v>EA</v>
          </cell>
          <cell r="E270">
            <v>0</v>
          </cell>
          <cell r="F270">
            <v>0</v>
          </cell>
        </row>
        <row r="271">
          <cell r="A271" t="str">
            <v>b.설명판</v>
          </cell>
          <cell r="C271">
            <v>2</v>
          </cell>
          <cell r="D271" t="str">
            <v>EA</v>
          </cell>
          <cell r="E271">
            <v>0</v>
          </cell>
          <cell r="F271">
            <v>0</v>
          </cell>
        </row>
        <row r="272">
          <cell r="A272" t="str">
            <v>3.17 표 면 처 리</v>
          </cell>
          <cell r="E272">
            <v>0</v>
          </cell>
          <cell r="F272">
            <v>0</v>
          </cell>
        </row>
        <row r="273">
          <cell r="A273" t="str">
            <v>a.슬라브 양생</v>
          </cell>
          <cell r="C273">
            <v>445</v>
          </cell>
          <cell r="D273" t="str">
            <v>M2</v>
          </cell>
          <cell r="E273">
            <v>0</v>
          </cell>
          <cell r="F273">
            <v>0</v>
          </cell>
        </row>
        <row r="274">
          <cell r="A274" t="str">
            <v>b.데크휘니샤 면고르기</v>
          </cell>
          <cell r="C274">
            <v>445</v>
          </cell>
          <cell r="D274" t="str">
            <v>M2</v>
          </cell>
          <cell r="E274">
            <v>0</v>
          </cell>
          <cell r="F274">
            <v>0</v>
          </cell>
        </row>
        <row r="275">
          <cell r="A275" t="str">
            <v>3.18 교 면 방 수</v>
          </cell>
          <cell r="C275">
            <v>445</v>
          </cell>
          <cell r="D275" t="str">
            <v>M2</v>
          </cell>
          <cell r="E275">
            <v>0</v>
          </cell>
          <cell r="F275">
            <v>0</v>
          </cell>
        </row>
        <row r="276">
          <cell r="A276" t="str">
            <v>3.19 배면방수</v>
          </cell>
          <cell r="C276">
            <v>166</v>
          </cell>
          <cell r="D276" t="str">
            <v>M2</v>
          </cell>
          <cell r="E276">
            <v>0</v>
          </cell>
          <cell r="F276">
            <v>0</v>
          </cell>
        </row>
        <row r="277">
          <cell r="A277" t="str">
            <v>3.20 전선관부설</v>
          </cell>
          <cell r="C277">
            <v>62</v>
          </cell>
          <cell r="D277" t="str">
            <v>M</v>
          </cell>
          <cell r="E277">
            <v>0</v>
          </cell>
          <cell r="F277">
            <v>0</v>
          </cell>
        </row>
        <row r="278">
          <cell r="A278" t="str">
            <v>3.21 T.B.M 설치</v>
          </cell>
          <cell r="C278">
            <v>1</v>
          </cell>
          <cell r="D278" t="str">
            <v>EA</v>
          </cell>
          <cell r="E278">
            <v>0</v>
          </cell>
          <cell r="F278">
            <v>0</v>
          </cell>
        </row>
        <row r="279">
          <cell r="A279" t="str">
            <v>3.22 스페이서 설치</v>
          </cell>
          <cell r="E279">
            <v>0</v>
          </cell>
          <cell r="F279">
            <v>0</v>
          </cell>
        </row>
        <row r="280">
          <cell r="A280" t="str">
            <v>a.스페이서 설치</v>
          </cell>
          <cell r="C280">
            <v>986</v>
          </cell>
          <cell r="D280" t="str">
            <v>M2</v>
          </cell>
          <cell r="E280">
            <v>0</v>
          </cell>
          <cell r="F280">
            <v>0</v>
          </cell>
        </row>
        <row r="281">
          <cell r="A281" t="str">
            <v>b.스페이서 설치</v>
          </cell>
          <cell r="C281">
            <v>531</v>
          </cell>
          <cell r="D281" t="str">
            <v>M2</v>
          </cell>
          <cell r="E281">
            <v>0</v>
          </cell>
          <cell r="F281">
            <v>0</v>
          </cell>
        </row>
        <row r="282">
          <cell r="A282" t="str">
            <v>3.23 철근가공 및 조립</v>
          </cell>
          <cell r="E282">
            <v>0</v>
          </cell>
          <cell r="F282">
            <v>0</v>
          </cell>
        </row>
        <row r="283">
          <cell r="A283" t="str">
            <v>a.보       통</v>
          </cell>
          <cell r="C283">
            <v>17.899000000000001</v>
          </cell>
          <cell r="D283" t="str">
            <v>TON</v>
          </cell>
          <cell r="E283">
            <v>0</v>
          </cell>
          <cell r="F283">
            <v>0</v>
          </cell>
        </row>
        <row r="284">
          <cell r="A284" t="str">
            <v>b.복       잡</v>
          </cell>
          <cell r="C284">
            <v>158.209</v>
          </cell>
          <cell r="D284" t="str">
            <v>TON</v>
          </cell>
          <cell r="E284">
            <v>0</v>
          </cell>
          <cell r="F284">
            <v>0</v>
          </cell>
        </row>
        <row r="285">
          <cell r="A285" t="str">
            <v>3.24 배 수 시 설 공</v>
          </cell>
          <cell r="E285">
            <v>0</v>
          </cell>
          <cell r="F285">
            <v>0</v>
          </cell>
        </row>
        <row r="286">
          <cell r="A286" t="str">
            <v>a.교량배수물빼기공</v>
          </cell>
          <cell r="C286">
            <v>59</v>
          </cell>
          <cell r="D286" t="str">
            <v>M</v>
          </cell>
          <cell r="E286">
            <v>0</v>
          </cell>
          <cell r="F286">
            <v>0</v>
          </cell>
        </row>
        <row r="287">
          <cell r="A287" t="str">
            <v>b.하층줄눈(성형)</v>
          </cell>
          <cell r="C287">
            <v>59</v>
          </cell>
          <cell r="D287" t="str">
            <v>M</v>
          </cell>
          <cell r="E287">
            <v>0</v>
          </cell>
          <cell r="F287">
            <v>0</v>
          </cell>
        </row>
        <row r="288">
          <cell r="A288" t="str">
            <v>c.상층줄눈(주입)</v>
          </cell>
          <cell r="C288">
            <v>59</v>
          </cell>
          <cell r="D288" t="str">
            <v>M</v>
          </cell>
          <cell r="E288">
            <v>0</v>
          </cell>
          <cell r="F288">
            <v>0</v>
          </cell>
        </row>
        <row r="289">
          <cell r="A289" t="str">
            <v>d.표면처리(방수)</v>
          </cell>
          <cell r="C289">
            <v>12</v>
          </cell>
          <cell r="D289" t="str">
            <v>M2</v>
          </cell>
          <cell r="E289">
            <v>0</v>
          </cell>
          <cell r="F289">
            <v>0</v>
          </cell>
        </row>
        <row r="290">
          <cell r="A290" t="str">
            <v>e.집수구(스턴레스)</v>
          </cell>
          <cell r="C290">
            <v>6</v>
          </cell>
          <cell r="D290" t="str">
            <v>EA</v>
          </cell>
          <cell r="E290">
            <v>0</v>
          </cell>
          <cell r="F290">
            <v>0</v>
          </cell>
        </row>
        <row r="291">
          <cell r="A291" t="str">
            <v>f.교량배수용강관(하천용)</v>
          </cell>
          <cell r="C291">
            <v>7</v>
          </cell>
          <cell r="D291" t="str">
            <v>M</v>
          </cell>
          <cell r="E291">
            <v>0</v>
          </cell>
          <cell r="F291">
            <v>0</v>
          </cell>
        </row>
        <row r="292">
          <cell r="A292" t="str">
            <v>g.이음부(스텐레스)</v>
          </cell>
          <cell r="C292">
            <v>6</v>
          </cell>
          <cell r="D292" t="str">
            <v>EA</v>
          </cell>
          <cell r="E292">
            <v>0</v>
          </cell>
          <cell r="F292">
            <v>0</v>
          </cell>
        </row>
        <row r="293">
          <cell r="A293" t="str">
            <v>3.25 DOWEL BAR 설치</v>
          </cell>
          <cell r="C293">
            <v>96</v>
          </cell>
          <cell r="D293" t="str">
            <v>개소</v>
          </cell>
          <cell r="E293">
            <v>0</v>
          </cell>
          <cell r="F293">
            <v>0</v>
          </cell>
        </row>
        <row r="294">
          <cell r="A294" t="str">
            <v>3.26 스치로폴</v>
          </cell>
          <cell r="E294">
            <v>0</v>
          </cell>
          <cell r="F294">
            <v>0</v>
          </cell>
        </row>
        <row r="295">
          <cell r="A295" t="str">
            <v>a.스치로폴</v>
          </cell>
          <cell r="C295">
            <v>77</v>
          </cell>
          <cell r="D295" t="str">
            <v>M2</v>
          </cell>
          <cell r="E295">
            <v>0</v>
          </cell>
          <cell r="F295">
            <v>0</v>
          </cell>
        </row>
        <row r="296">
          <cell r="A296" t="str">
            <v>3.27 방호책난간</v>
          </cell>
          <cell r="C296">
            <v>30</v>
          </cell>
          <cell r="D296" t="str">
            <v>M</v>
          </cell>
          <cell r="E296">
            <v>0</v>
          </cell>
          <cell r="F296">
            <v>0</v>
          </cell>
        </row>
        <row r="297">
          <cell r="A297" t="str">
            <v>3.28 강관파일</v>
          </cell>
          <cell r="E297">
            <v>0</v>
          </cell>
          <cell r="F297">
            <v>0</v>
          </cell>
        </row>
        <row r="298">
          <cell r="A298" t="str">
            <v>a.자재비 (R=508 M/M,T=12 M/M)</v>
          </cell>
          <cell r="C298">
            <v>221</v>
          </cell>
          <cell r="D298" t="str">
            <v>M</v>
          </cell>
          <cell r="E298">
            <v>0</v>
          </cell>
          <cell r="F298">
            <v>0</v>
          </cell>
        </row>
        <row r="299">
          <cell r="A299" t="str">
            <v>b.S.I.P</v>
          </cell>
          <cell r="C299">
            <v>221</v>
          </cell>
          <cell r="D299" t="str">
            <v>M</v>
          </cell>
          <cell r="E299">
            <v>0</v>
          </cell>
          <cell r="F299">
            <v>0</v>
          </cell>
        </row>
        <row r="300">
          <cell r="A300" t="str">
            <v>c.두부보강 (볼트식)</v>
          </cell>
          <cell r="C300">
            <v>42</v>
          </cell>
          <cell r="D300" t="str">
            <v>개소</v>
          </cell>
          <cell r="E300">
            <v>0</v>
          </cell>
          <cell r="F300">
            <v>0</v>
          </cell>
        </row>
        <row r="301">
          <cell r="A301" t="str">
            <v>d.선단 보강</v>
          </cell>
          <cell r="C301">
            <v>42</v>
          </cell>
          <cell r="D301" t="str">
            <v>개소</v>
          </cell>
          <cell r="E301">
            <v>0</v>
          </cell>
          <cell r="F301">
            <v>0</v>
          </cell>
        </row>
        <row r="302">
          <cell r="A302" t="str">
            <v>3.29 부직포</v>
          </cell>
          <cell r="C302">
            <v>126</v>
          </cell>
          <cell r="D302" t="str">
            <v>M2</v>
          </cell>
          <cell r="E302">
            <v>0</v>
          </cell>
          <cell r="F302">
            <v>0</v>
          </cell>
        </row>
        <row r="303">
          <cell r="A303" t="str">
            <v>3.30 가시설공</v>
          </cell>
          <cell r="E303">
            <v>0</v>
          </cell>
          <cell r="F303">
            <v>0</v>
          </cell>
        </row>
        <row r="304">
          <cell r="A304" t="str">
            <v>a.토  사천공(φ16" 3 WING BIT)</v>
          </cell>
          <cell r="C304">
            <v>789</v>
          </cell>
          <cell r="D304" t="str">
            <v>M</v>
          </cell>
          <cell r="E304">
            <v>0</v>
          </cell>
          <cell r="F304">
            <v>0</v>
          </cell>
        </row>
        <row r="305">
          <cell r="A305" t="str">
            <v>b.풍화암천공(φ16" 3 WING BIT)</v>
          </cell>
          <cell r="C305">
            <v>117</v>
          </cell>
          <cell r="D305" t="str">
            <v>M</v>
          </cell>
          <cell r="E305">
            <v>0</v>
          </cell>
          <cell r="F305">
            <v>0</v>
          </cell>
        </row>
        <row r="306">
          <cell r="A306" t="str">
            <v>c.경암천공(T-4)</v>
          </cell>
          <cell r="C306">
            <v>489</v>
          </cell>
          <cell r="D306" t="str">
            <v>M</v>
          </cell>
          <cell r="E306">
            <v>0</v>
          </cell>
          <cell r="F306">
            <v>0</v>
          </cell>
        </row>
        <row r="307">
          <cell r="A307" t="str">
            <v>d.SHEET PILE항타및항발</v>
          </cell>
          <cell r="C307">
            <v>1396</v>
          </cell>
          <cell r="D307" t="str">
            <v>M</v>
          </cell>
          <cell r="E307">
            <v>0</v>
          </cell>
          <cell r="F307">
            <v>0</v>
          </cell>
        </row>
        <row r="308">
          <cell r="A308" t="str">
            <v>e.버팀보 제작</v>
          </cell>
          <cell r="C308">
            <v>16</v>
          </cell>
          <cell r="D308" t="str">
            <v>본</v>
          </cell>
          <cell r="E308">
            <v>0</v>
          </cell>
          <cell r="F308">
            <v>0</v>
          </cell>
        </row>
        <row r="309">
          <cell r="A309" t="str">
            <v>f.버팀보 설치 (6∼8m)</v>
          </cell>
          <cell r="C309">
            <v>16</v>
          </cell>
          <cell r="D309" t="str">
            <v>EA</v>
          </cell>
          <cell r="E309">
            <v>0</v>
          </cell>
          <cell r="F309">
            <v>0</v>
          </cell>
        </row>
        <row r="310">
          <cell r="A310" t="str">
            <v>g.버팀보 철거 (6∼8m)</v>
          </cell>
          <cell r="C310">
            <v>16</v>
          </cell>
          <cell r="D310" t="str">
            <v>EA</v>
          </cell>
          <cell r="E310">
            <v>0</v>
          </cell>
          <cell r="F310">
            <v>0</v>
          </cell>
        </row>
        <row r="311">
          <cell r="A311" t="str">
            <v>h.CORNER STRUT제작</v>
          </cell>
          <cell r="C311">
            <v>8</v>
          </cell>
          <cell r="D311" t="str">
            <v>EA</v>
          </cell>
          <cell r="E311">
            <v>0</v>
          </cell>
          <cell r="F311">
            <v>0</v>
          </cell>
        </row>
        <row r="312">
          <cell r="A312" t="str">
            <v>i.CORNER STRUT 설치 (6∼8m)</v>
          </cell>
          <cell r="C312">
            <v>8</v>
          </cell>
          <cell r="D312" t="str">
            <v>EA</v>
          </cell>
          <cell r="E312">
            <v>0</v>
          </cell>
          <cell r="F312">
            <v>0</v>
          </cell>
        </row>
        <row r="313">
          <cell r="A313" t="str">
            <v>j.CORNER STRUT 철거 (6∼8m)</v>
          </cell>
          <cell r="C313">
            <v>8</v>
          </cell>
          <cell r="D313" t="str">
            <v>EA</v>
          </cell>
          <cell r="E313">
            <v>0</v>
          </cell>
          <cell r="F313">
            <v>0</v>
          </cell>
        </row>
        <row r="314">
          <cell r="A314" t="str">
            <v>k.JACK 설치해체</v>
          </cell>
          <cell r="C314">
            <v>24</v>
          </cell>
          <cell r="D314" t="str">
            <v>개소</v>
          </cell>
          <cell r="E314">
            <v>0</v>
          </cell>
          <cell r="F314">
            <v>0</v>
          </cell>
        </row>
        <row r="315">
          <cell r="A315" t="str">
            <v>l.보걸이설치</v>
          </cell>
          <cell r="C315">
            <v>118</v>
          </cell>
          <cell r="D315" t="str">
            <v>EA</v>
          </cell>
          <cell r="E315">
            <v>0</v>
          </cell>
          <cell r="F315">
            <v>0</v>
          </cell>
        </row>
        <row r="316">
          <cell r="A316" t="str">
            <v>m.보걸이철거</v>
          </cell>
          <cell r="C316">
            <v>118</v>
          </cell>
          <cell r="D316" t="str">
            <v>EA</v>
          </cell>
          <cell r="E316">
            <v>0</v>
          </cell>
          <cell r="F316">
            <v>0</v>
          </cell>
        </row>
        <row r="317">
          <cell r="A317" t="str">
            <v>n.띠장설치</v>
          </cell>
          <cell r="C317">
            <v>220</v>
          </cell>
          <cell r="D317" t="str">
            <v>M</v>
          </cell>
          <cell r="E317">
            <v>0</v>
          </cell>
          <cell r="F317">
            <v>0</v>
          </cell>
        </row>
        <row r="318">
          <cell r="A318" t="str">
            <v>o.띠장철거</v>
          </cell>
          <cell r="C318">
            <v>220</v>
          </cell>
          <cell r="D318" t="str">
            <v>M</v>
          </cell>
          <cell r="E318">
            <v>0</v>
          </cell>
          <cell r="F318">
            <v>0</v>
          </cell>
        </row>
        <row r="319">
          <cell r="A319" t="str">
            <v>p.띠장연결</v>
          </cell>
          <cell r="C319">
            <v>5</v>
          </cell>
          <cell r="D319" t="str">
            <v>EA</v>
          </cell>
          <cell r="E319">
            <v>0</v>
          </cell>
          <cell r="F319">
            <v>0</v>
          </cell>
        </row>
        <row r="320">
          <cell r="A320" t="str">
            <v>q.BRACING BEAM 설치 (15∼18m)</v>
          </cell>
          <cell r="C320">
            <v>2</v>
          </cell>
          <cell r="D320" t="str">
            <v>EA</v>
          </cell>
          <cell r="E320">
            <v>0</v>
          </cell>
          <cell r="F320">
            <v>0</v>
          </cell>
        </row>
        <row r="321">
          <cell r="A321" t="str">
            <v>r.BRACING BEAM 철거 (15∼18m)</v>
          </cell>
          <cell r="C321">
            <v>2</v>
          </cell>
          <cell r="D321" t="str">
            <v>EA</v>
          </cell>
          <cell r="E321">
            <v>0</v>
          </cell>
          <cell r="F321">
            <v>0</v>
          </cell>
        </row>
        <row r="322">
          <cell r="A322" t="str">
            <v>s.L형강설치</v>
          </cell>
          <cell r="C322">
            <v>8</v>
          </cell>
          <cell r="D322" t="str">
            <v>M</v>
          </cell>
          <cell r="E322">
            <v>0</v>
          </cell>
          <cell r="F322">
            <v>0</v>
          </cell>
        </row>
        <row r="323">
          <cell r="A323" t="str">
            <v>t.L형강철거</v>
          </cell>
          <cell r="C323">
            <v>8</v>
          </cell>
          <cell r="D323" t="str">
            <v>M</v>
          </cell>
          <cell r="E323">
            <v>0</v>
          </cell>
          <cell r="F323">
            <v>0</v>
          </cell>
        </row>
        <row r="324">
          <cell r="A324" t="str">
            <v>u.어스앙카공</v>
          </cell>
          <cell r="C324">
            <v>48</v>
          </cell>
          <cell r="D324" t="str">
            <v>EA</v>
          </cell>
          <cell r="E324">
            <v>0</v>
          </cell>
          <cell r="F324">
            <v>0</v>
          </cell>
        </row>
        <row r="325">
          <cell r="A325" t="str">
            <v>v.구조용H형강</v>
          </cell>
          <cell r="C325">
            <v>37.283999999999999</v>
          </cell>
          <cell r="D325" t="str">
            <v>TON</v>
          </cell>
          <cell r="E325">
            <v>0</v>
          </cell>
          <cell r="F325">
            <v>0</v>
          </cell>
        </row>
        <row r="326">
          <cell r="A326" t="str">
            <v>w.구조용H형강</v>
          </cell>
          <cell r="C326">
            <v>2.08</v>
          </cell>
          <cell r="D326" t="str">
            <v>TON</v>
          </cell>
          <cell r="E326">
            <v>0</v>
          </cell>
          <cell r="F326">
            <v>0</v>
          </cell>
        </row>
        <row r="327">
          <cell r="A327" t="str">
            <v>x.강널말뚝</v>
          </cell>
          <cell r="C327">
            <v>100.652</v>
          </cell>
          <cell r="D327" t="str">
            <v>TON</v>
          </cell>
          <cell r="E327">
            <v>0</v>
          </cell>
          <cell r="F327">
            <v>0</v>
          </cell>
        </row>
        <row r="328">
          <cell r="A328" t="str">
            <v>y.강재 및 형강운반비</v>
          </cell>
          <cell r="C328">
            <v>140.23699999999999</v>
          </cell>
          <cell r="D328" t="str">
            <v>TON</v>
          </cell>
          <cell r="E328">
            <v>0</v>
          </cell>
          <cell r="F328">
            <v>0</v>
          </cell>
        </row>
        <row r="329">
          <cell r="A329" t="str">
            <v>3.31 휴암교 철거</v>
          </cell>
          <cell r="C329">
            <v>1</v>
          </cell>
          <cell r="D329" t="str">
            <v>식</v>
          </cell>
          <cell r="E329">
            <v>0</v>
          </cell>
          <cell r="F329">
            <v>0</v>
          </cell>
        </row>
        <row r="330">
          <cell r="A330" t="str">
            <v>B.산수1교(S.T.BOX교)</v>
          </cell>
          <cell r="E330">
            <v>0</v>
          </cell>
          <cell r="F330">
            <v>0</v>
          </cell>
        </row>
        <row r="331">
          <cell r="A331" t="str">
            <v>3.01 터 파 기</v>
          </cell>
          <cell r="E331">
            <v>0</v>
          </cell>
          <cell r="F331">
            <v>0</v>
          </cell>
        </row>
        <row r="332">
          <cell r="A332" t="str">
            <v>a.육상토사</v>
          </cell>
          <cell r="C332">
            <v>480</v>
          </cell>
          <cell r="D332" t="str">
            <v>M3</v>
          </cell>
          <cell r="E332">
            <v>0</v>
          </cell>
          <cell r="F332">
            <v>0</v>
          </cell>
        </row>
        <row r="333">
          <cell r="A333" t="str">
            <v>b.육상풍화암</v>
          </cell>
          <cell r="C333">
            <v>1050</v>
          </cell>
          <cell r="D333" t="str">
            <v>M3</v>
          </cell>
          <cell r="E333">
            <v>0</v>
          </cell>
          <cell r="F333">
            <v>0</v>
          </cell>
        </row>
        <row r="334">
          <cell r="A334" t="str">
            <v>c.용수토사</v>
          </cell>
          <cell r="E334">
            <v>0</v>
          </cell>
          <cell r="F334">
            <v>0</v>
          </cell>
        </row>
        <row r="335">
          <cell r="A335" t="str">
            <v>-1.용수토사</v>
          </cell>
          <cell r="C335">
            <v>4120</v>
          </cell>
          <cell r="D335" t="str">
            <v>M3</v>
          </cell>
          <cell r="E335">
            <v>0</v>
          </cell>
          <cell r="F335">
            <v>0</v>
          </cell>
        </row>
        <row r="336">
          <cell r="A336" t="str">
            <v>-2.용수토사</v>
          </cell>
          <cell r="C336">
            <v>4530</v>
          </cell>
          <cell r="D336" t="str">
            <v>M3</v>
          </cell>
          <cell r="E336">
            <v>0</v>
          </cell>
          <cell r="F336">
            <v>0</v>
          </cell>
        </row>
        <row r="337">
          <cell r="A337" t="str">
            <v>d.용수풍화암</v>
          </cell>
          <cell r="E337">
            <v>0</v>
          </cell>
          <cell r="F337">
            <v>0</v>
          </cell>
        </row>
        <row r="338">
          <cell r="A338" t="str">
            <v>-1.용수풍화암</v>
          </cell>
          <cell r="C338">
            <v>130</v>
          </cell>
          <cell r="D338" t="str">
            <v>M3</v>
          </cell>
          <cell r="E338">
            <v>0</v>
          </cell>
          <cell r="F338">
            <v>0</v>
          </cell>
        </row>
        <row r="339">
          <cell r="A339" t="str">
            <v>e.용수발파암</v>
          </cell>
          <cell r="E339">
            <v>0</v>
          </cell>
          <cell r="F339">
            <v>0</v>
          </cell>
        </row>
        <row r="340">
          <cell r="A340" t="str">
            <v>-1.용수발파암</v>
          </cell>
          <cell r="C340">
            <v>2960</v>
          </cell>
          <cell r="D340" t="str">
            <v>㎥</v>
          </cell>
          <cell r="E340">
            <v>0</v>
          </cell>
          <cell r="F340">
            <v>0</v>
          </cell>
        </row>
        <row r="341">
          <cell r="A341" t="str">
            <v>3.02 되메우기(기계70%,인력30%)</v>
          </cell>
          <cell r="C341">
            <v>880</v>
          </cell>
          <cell r="D341" t="str">
            <v>M3</v>
          </cell>
          <cell r="E341">
            <v>0</v>
          </cell>
          <cell r="F341">
            <v>0</v>
          </cell>
        </row>
        <row r="342">
          <cell r="A342" t="str">
            <v>3.03 뒷채움 및 다짐</v>
          </cell>
          <cell r="C342">
            <v>840</v>
          </cell>
          <cell r="D342" t="str">
            <v>M3</v>
          </cell>
          <cell r="E342">
            <v>0</v>
          </cell>
          <cell r="F342">
            <v>0</v>
          </cell>
        </row>
        <row r="343">
          <cell r="A343" t="str">
            <v>3.04 면정리및청소</v>
          </cell>
          <cell r="C343">
            <v>1032</v>
          </cell>
          <cell r="D343" t="str">
            <v>M2</v>
          </cell>
          <cell r="E343">
            <v>0</v>
          </cell>
          <cell r="F343">
            <v>0</v>
          </cell>
        </row>
        <row r="344">
          <cell r="A344" t="str">
            <v>3.05 앞 성 토</v>
          </cell>
          <cell r="C344">
            <v>2132</v>
          </cell>
          <cell r="D344" t="str">
            <v>M3</v>
          </cell>
          <cell r="E344">
            <v>0</v>
          </cell>
          <cell r="F344">
            <v>0</v>
          </cell>
        </row>
        <row r="345">
          <cell r="A345" t="str">
            <v>3.06 세굴방지용사석채움</v>
          </cell>
          <cell r="C345">
            <v>2950</v>
          </cell>
          <cell r="D345" t="str">
            <v>M3</v>
          </cell>
          <cell r="E345">
            <v>0</v>
          </cell>
          <cell r="F345">
            <v>0</v>
          </cell>
        </row>
        <row r="346">
          <cell r="A346" t="str">
            <v>3.07 물 푸 기</v>
          </cell>
          <cell r="C346">
            <v>2770</v>
          </cell>
          <cell r="D346" t="str">
            <v>Hr</v>
          </cell>
          <cell r="E346">
            <v>0</v>
          </cell>
          <cell r="F346">
            <v>0</v>
          </cell>
        </row>
        <row r="347">
          <cell r="A347" t="str">
            <v>3.08 콘크리트 타설</v>
          </cell>
          <cell r="E347">
            <v>0</v>
          </cell>
          <cell r="F347">
            <v>0</v>
          </cell>
        </row>
        <row r="348">
          <cell r="A348" t="str">
            <v>a.철       근</v>
          </cell>
          <cell r="C348">
            <v>349</v>
          </cell>
          <cell r="D348" t="str">
            <v>M3</v>
          </cell>
          <cell r="E348">
            <v>0</v>
          </cell>
          <cell r="F348">
            <v>0</v>
          </cell>
        </row>
        <row r="349">
          <cell r="A349" t="str">
            <v>b.무       근</v>
          </cell>
          <cell r="C349">
            <v>116</v>
          </cell>
          <cell r="D349" t="str">
            <v>M3</v>
          </cell>
          <cell r="E349">
            <v>0</v>
          </cell>
          <cell r="F349">
            <v>0</v>
          </cell>
        </row>
        <row r="350">
          <cell r="A350" t="str">
            <v>c.무       근</v>
          </cell>
          <cell r="C350">
            <v>362</v>
          </cell>
          <cell r="D350" t="str">
            <v>M3</v>
          </cell>
          <cell r="E350">
            <v>0</v>
          </cell>
          <cell r="F350">
            <v>0</v>
          </cell>
        </row>
        <row r="351">
          <cell r="A351" t="str">
            <v>d.펌프카타설</v>
          </cell>
          <cell r="C351">
            <v>5637</v>
          </cell>
          <cell r="D351" t="str">
            <v>M3</v>
          </cell>
          <cell r="E351">
            <v>0</v>
          </cell>
          <cell r="F351">
            <v>0</v>
          </cell>
        </row>
        <row r="352">
          <cell r="A352" t="str">
            <v>e.펌프카타설</v>
          </cell>
          <cell r="C352">
            <v>719</v>
          </cell>
          <cell r="D352" t="str">
            <v>M3</v>
          </cell>
          <cell r="E352">
            <v>0</v>
          </cell>
          <cell r="F352">
            <v>0</v>
          </cell>
        </row>
        <row r="353">
          <cell r="A353" t="str">
            <v>3.09 무수축 콘크리트</v>
          </cell>
          <cell r="C353">
            <v>10.055999999999999</v>
          </cell>
          <cell r="D353" t="str">
            <v>M3</v>
          </cell>
          <cell r="E353">
            <v>0</v>
          </cell>
          <cell r="F353">
            <v>0</v>
          </cell>
        </row>
        <row r="354">
          <cell r="A354" t="str">
            <v>3.10 무수축 몰탈</v>
          </cell>
          <cell r="C354">
            <v>2.3159999999999998</v>
          </cell>
          <cell r="D354" t="str">
            <v>M3</v>
          </cell>
          <cell r="E354">
            <v>0</v>
          </cell>
          <cell r="F354">
            <v>0</v>
          </cell>
        </row>
        <row r="355">
          <cell r="A355" t="str">
            <v>3.11 거푸집공</v>
          </cell>
          <cell r="E355">
            <v>0</v>
          </cell>
          <cell r="F355">
            <v>0</v>
          </cell>
        </row>
        <row r="356">
          <cell r="A356" t="str">
            <v>a.합 판 거 푸 집</v>
          </cell>
          <cell r="E356">
            <v>0</v>
          </cell>
          <cell r="F356">
            <v>0</v>
          </cell>
        </row>
        <row r="357">
          <cell r="A357" t="str">
            <v>-1.거푸집</v>
          </cell>
          <cell r="C357">
            <v>5959</v>
          </cell>
          <cell r="D357" t="str">
            <v>M2</v>
          </cell>
          <cell r="E357">
            <v>0</v>
          </cell>
          <cell r="F357">
            <v>0</v>
          </cell>
        </row>
        <row r="358">
          <cell r="A358" t="str">
            <v>-2.거푸집</v>
          </cell>
          <cell r="C358">
            <v>46</v>
          </cell>
          <cell r="D358" t="str">
            <v>M2</v>
          </cell>
          <cell r="E358">
            <v>0</v>
          </cell>
          <cell r="F358">
            <v>0</v>
          </cell>
        </row>
        <row r="359">
          <cell r="A359" t="str">
            <v>-3.거푸집</v>
          </cell>
          <cell r="C359">
            <v>123</v>
          </cell>
          <cell r="D359" t="str">
            <v>M2</v>
          </cell>
          <cell r="E359">
            <v>0</v>
          </cell>
          <cell r="F359">
            <v>0</v>
          </cell>
        </row>
        <row r="360">
          <cell r="A360" t="str">
            <v>-4.거푸집</v>
          </cell>
          <cell r="C360">
            <v>142</v>
          </cell>
          <cell r="D360" t="str">
            <v>M2</v>
          </cell>
          <cell r="E360">
            <v>0</v>
          </cell>
          <cell r="F360">
            <v>0</v>
          </cell>
        </row>
        <row r="361">
          <cell r="A361" t="str">
            <v>-5.거푸집</v>
          </cell>
          <cell r="C361">
            <v>284</v>
          </cell>
          <cell r="D361" t="str">
            <v>M2</v>
          </cell>
          <cell r="E361">
            <v>0</v>
          </cell>
          <cell r="F361">
            <v>0</v>
          </cell>
        </row>
        <row r="362">
          <cell r="A362" t="str">
            <v>-6.거푸집</v>
          </cell>
          <cell r="C362">
            <v>17</v>
          </cell>
          <cell r="D362" t="str">
            <v>M2</v>
          </cell>
          <cell r="E362">
            <v>0</v>
          </cell>
          <cell r="F362">
            <v>0</v>
          </cell>
        </row>
        <row r="363">
          <cell r="A363" t="str">
            <v>-7.거푸집</v>
          </cell>
          <cell r="C363">
            <v>899</v>
          </cell>
          <cell r="D363" t="str">
            <v>M2</v>
          </cell>
          <cell r="E363">
            <v>0</v>
          </cell>
          <cell r="F363">
            <v>0</v>
          </cell>
        </row>
        <row r="364">
          <cell r="A364" t="str">
            <v>-8.거푸집</v>
          </cell>
          <cell r="C364">
            <v>243</v>
          </cell>
          <cell r="D364" t="str">
            <v>M2</v>
          </cell>
          <cell r="E364">
            <v>0</v>
          </cell>
          <cell r="F364">
            <v>0</v>
          </cell>
        </row>
        <row r="365">
          <cell r="A365" t="str">
            <v>b.P.E무늬거푸집</v>
          </cell>
          <cell r="E365">
            <v>0</v>
          </cell>
          <cell r="F365">
            <v>0</v>
          </cell>
        </row>
        <row r="366">
          <cell r="A366" t="str">
            <v>-1.P.E무늬거푸집</v>
          </cell>
          <cell r="C366">
            <v>372</v>
          </cell>
          <cell r="D366" t="str">
            <v>㎡</v>
          </cell>
          <cell r="E366">
            <v>0</v>
          </cell>
          <cell r="F366">
            <v>0</v>
          </cell>
        </row>
        <row r="367">
          <cell r="A367" t="str">
            <v>-2.P.E무늬거푸집</v>
          </cell>
          <cell r="C367">
            <v>2</v>
          </cell>
          <cell r="D367" t="str">
            <v>㎡</v>
          </cell>
          <cell r="E367">
            <v>0</v>
          </cell>
          <cell r="F367">
            <v>0</v>
          </cell>
        </row>
        <row r="368">
          <cell r="A368" t="str">
            <v>c.목재 원형 거푸집</v>
          </cell>
          <cell r="E368">
            <v>0</v>
          </cell>
          <cell r="F368">
            <v>0</v>
          </cell>
        </row>
        <row r="369">
          <cell r="A369" t="str">
            <v>-1.원형거푸집</v>
          </cell>
          <cell r="C369">
            <v>616</v>
          </cell>
          <cell r="D369" t="str">
            <v>M2</v>
          </cell>
          <cell r="E369">
            <v>0</v>
          </cell>
          <cell r="F369">
            <v>0</v>
          </cell>
        </row>
        <row r="370">
          <cell r="A370" t="str">
            <v>-2.원형거푸집</v>
          </cell>
          <cell r="C370">
            <v>264</v>
          </cell>
          <cell r="D370" t="str">
            <v>M2</v>
          </cell>
          <cell r="E370">
            <v>0</v>
          </cell>
          <cell r="F370">
            <v>0</v>
          </cell>
        </row>
        <row r="371">
          <cell r="A371" t="str">
            <v>-3.원형거푸집</v>
          </cell>
          <cell r="C371">
            <v>264</v>
          </cell>
          <cell r="D371" t="str">
            <v>M2</v>
          </cell>
          <cell r="E371">
            <v>0</v>
          </cell>
          <cell r="F371">
            <v>0</v>
          </cell>
        </row>
        <row r="372">
          <cell r="A372" t="str">
            <v>-4.원형거푸집</v>
          </cell>
          <cell r="C372">
            <v>228</v>
          </cell>
          <cell r="D372" t="str">
            <v>M2</v>
          </cell>
          <cell r="E372">
            <v>0</v>
          </cell>
          <cell r="F372">
            <v>0</v>
          </cell>
        </row>
        <row r="373">
          <cell r="A373" t="str">
            <v>-5.원형거푸집</v>
          </cell>
          <cell r="C373">
            <v>163</v>
          </cell>
          <cell r="D373" t="str">
            <v>M2</v>
          </cell>
          <cell r="E373">
            <v>0</v>
          </cell>
          <cell r="F373">
            <v>0</v>
          </cell>
        </row>
        <row r="374">
          <cell r="A374" t="str">
            <v>-6.원형거푸집</v>
          </cell>
          <cell r="C374">
            <v>55</v>
          </cell>
          <cell r="D374" t="str">
            <v>M2</v>
          </cell>
          <cell r="E374">
            <v>0</v>
          </cell>
          <cell r="F374">
            <v>0</v>
          </cell>
        </row>
        <row r="375">
          <cell r="A375" t="str">
            <v>-7.원형거푸집</v>
          </cell>
          <cell r="C375">
            <v>2</v>
          </cell>
          <cell r="D375" t="str">
            <v>M2</v>
          </cell>
          <cell r="E375">
            <v>0</v>
          </cell>
          <cell r="F375">
            <v>0</v>
          </cell>
        </row>
        <row r="376">
          <cell r="A376" t="str">
            <v>3.12 동바리</v>
          </cell>
          <cell r="E376">
            <v>0</v>
          </cell>
          <cell r="F376">
            <v>0</v>
          </cell>
        </row>
        <row r="377">
          <cell r="A377" t="str">
            <v>a.동바리</v>
          </cell>
          <cell r="C377">
            <v>3030</v>
          </cell>
          <cell r="D377" t="str">
            <v>공M3</v>
          </cell>
          <cell r="E377">
            <v>0</v>
          </cell>
          <cell r="F377">
            <v>0</v>
          </cell>
        </row>
        <row r="378">
          <cell r="A378" t="str">
            <v>b.동바리</v>
          </cell>
          <cell r="C378">
            <v>850</v>
          </cell>
          <cell r="D378" t="str">
            <v>공M3</v>
          </cell>
          <cell r="E378">
            <v>0</v>
          </cell>
          <cell r="F378">
            <v>0</v>
          </cell>
        </row>
        <row r="379">
          <cell r="A379" t="str">
            <v>c.동바리</v>
          </cell>
          <cell r="C379">
            <v>2530</v>
          </cell>
          <cell r="D379" t="str">
            <v>공/M3</v>
          </cell>
          <cell r="E379">
            <v>0</v>
          </cell>
          <cell r="F379">
            <v>0</v>
          </cell>
        </row>
        <row r="380">
          <cell r="A380" t="str">
            <v>d.수평연결재</v>
          </cell>
          <cell r="C380">
            <v>550</v>
          </cell>
          <cell r="D380" t="str">
            <v>M2</v>
          </cell>
          <cell r="E380">
            <v>0</v>
          </cell>
          <cell r="F380">
            <v>0</v>
          </cell>
        </row>
        <row r="381">
          <cell r="A381" t="str">
            <v>3.13 비계</v>
          </cell>
          <cell r="C381">
            <v>5630</v>
          </cell>
          <cell r="D381" t="str">
            <v>M2</v>
          </cell>
          <cell r="E381">
            <v>0</v>
          </cell>
          <cell r="F381">
            <v>0</v>
          </cell>
        </row>
        <row r="382">
          <cell r="A382" t="str">
            <v>3.14 모따기</v>
          </cell>
          <cell r="C382">
            <v>1437</v>
          </cell>
          <cell r="D382" t="str">
            <v>M</v>
          </cell>
          <cell r="E382">
            <v>0</v>
          </cell>
          <cell r="F382">
            <v>0</v>
          </cell>
        </row>
        <row r="383">
          <cell r="A383" t="str">
            <v>3.15 신축이음장치</v>
          </cell>
          <cell r="C383">
            <v>39</v>
          </cell>
          <cell r="D383" t="str">
            <v>M</v>
          </cell>
          <cell r="E383">
            <v>0</v>
          </cell>
          <cell r="F383">
            <v>0</v>
          </cell>
        </row>
        <row r="384">
          <cell r="A384" t="str">
            <v>3.16 교명주(화강석)</v>
          </cell>
          <cell r="C384">
            <v>4</v>
          </cell>
          <cell r="D384" t="str">
            <v>EA</v>
          </cell>
          <cell r="E384">
            <v>0</v>
          </cell>
          <cell r="F384">
            <v>0</v>
          </cell>
        </row>
        <row r="385">
          <cell r="A385" t="str">
            <v>3.17 교명판및설명판</v>
          </cell>
          <cell r="E385">
            <v>0</v>
          </cell>
          <cell r="F385">
            <v>0</v>
          </cell>
        </row>
        <row r="386">
          <cell r="A386" t="str">
            <v>a.교명판</v>
          </cell>
          <cell r="C386">
            <v>2</v>
          </cell>
          <cell r="D386" t="str">
            <v>EA</v>
          </cell>
          <cell r="E386">
            <v>0</v>
          </cell>
          <cell r="F386">
            <v>0</v>
          </cell>
        </row>
        <row r="387">
          <cell r="A387" t="str">
            <v>b.설명판</v>
          </cell>
          <cell r="C387">
            <v>2</v>
          </cell>
          <cell r="D387" t="str">
            <v>EA</v>
          </cell>
          <cell r="E387">
            <v>0</v>
          </cell>
          <cell r="F387">
            <v>0</v>
          </cell>
        </row>
        <row r="388">
          <cell r="A388" t="str">
            <v>3.18 표면처리</v>
          </cell>
          <cell r="E388">
            <v>0</v>
          </cell>
          <cell r="F388">
            <v>0</v>
          </cell>
        </row>
        <row r="389">
          <cell r="A389" t="str">
            <v>a.슬라브 양생</v>
          </cell>
          <cell r="C389">
            <v>4978</v>
          </cell>
          <cell r="D389" t="str">
            <v>M2</v>
          </cell>
          <cell r="E389">
            <v>0</v>
          </cell>
          <cell r="F389">
            <v>0</v>
          </cell>
        </row>
        <row r="390">
          <cell r="A390" t="str">
            <v>b.데크휘니샤 면고르기</v>
          </cell>
          <cell r="C390">
            <v>4978</v>
          </cell>
          <cell r="D390" t="str">
            <v>M2</v>
          </cell>
          <cell r="E390">
            <v>0</v>
          </cell>
          <cell r="F390">
            <v>0</v>
          </cell>
        </row>
        <row r="391">
          <cell r="A391" t="str">
            <v>3.19 교면방수</v>
          </cell>
          <cell r="C391">
            <v>4978</v>
          </cell>
          <cell r="D391" t="str">
            <v>M2</v>
          </cell>
          <cell r="E391">
            <v>0</v>
          </cell>
          <cell r="F391">
            <v>0</v>
          </cell>
        </row>
        <row r="392">
          <cell r="A392" t="str">
            <v>3.20 배면방수</v>
          </cell>
          <cell r="C392">
            <v>324</v>
          </cell>
          <cell r="D392" t="str">
            <v>M2</v>
          </cell>
          <cell r="E392">
            <v>0</v>
          </cell>
          <cell r="F392">
            <v>0</v>
          </cell>
        </row>
        <row r="393">
          <cell r="A393" t="str">
            <v>3.21 전선관부설</v>
          </cell>
          <cell r="C393">
            <v>1077</v>
          </cell>
          <cell r="D393" t="str">
            <v>M</v>
          </cell>
          <cell r="E393">
            <v>0</v>
          </cell>
          <cell r="F393">
            <v>0</v>
          </cell>
        </row>
        <row r="394">
          <cell r="A394" t="str">
            <v>3.22 T.B.M 설치</v>
          </cell>
          <cell r="C394">
            <v>2</v>
          </cell>
          <cell r="D394" t="str">
            <v>개</v>
          </cell>
          <cell r="E394">
            <v>0</v>
          </cell>
          <cell r="F394">
            <v>0</v>
          </cell>
        </row>
        <row r="395">
          <cell r="A395" t="str">
            <v>3.23 낙하물 방지공</v>
          </cell>
          <cell r="C395">
            <v>5860</v>
          </cell>
          <cell r="D395" t="str">
            <v>M2</v>
          </cell>
          <cell r="E395">
            <v>0</v>
          </cell>
          <cell r="F395">
            <v>0</v>
          </cell>
        </row>
        <row r="396">
          <cell r="A396" t="str">
            <v>3.24 방호벽</v>
          </cell>
          <cell r="C396">
            <v>538</v>
          </cell>
          <cell r="D396" t="str">
            <v>M</v>
          </cell>
          <cell r="E396">
            <v>0</v>
          </cell>
          <cell r="F396">
            <v>0</v>
          </cell>
        </row>
        <row r="397">
          <cell r="A397" t="str">
            <v>3.25 중앙분리대</v>
          </cell>
          <cell r="C397">
            <v>510</v>
          </cell>
          <cell r="D397" t="str">
            <v>M</v>
          </cell>
          <cell r="E397">
            <v>0</v>
          </cell>
          <cell r="F397">
            <v>0</v>
          </cell>
        </row>
        <row r="398">
          <cell r="A398" t="str">
            <v>3.26 NOTCH  설치</v>
          </cell>
          <cell r="C398">
            <v>1020</v>
          </cell>
          <cell r="D398" t="str">
            <v>M</v>
          </cell>
          <cell r="E398">
            <v>0</v>
          </cell>
          <cell r="F398">
            <v>0</v>
          </cell>
        </row>
        <row r="399">
          <cell r="A399" t="str">
            <v>3.27 교량유지관리용표지판</v>
          </cell>
          <cell r="E399">
            <v>0</v>
          </cell>
          <cell r="F399">
            <v>0</v>
          </cell>
        </row>
        <row r="400">
          <cell r="A400" t="str">
            <v>a.강교용</v>
          </cell>
          <cell r="C400">
            <v>40</v>
          </cell>
          <cell r="D400" t="str">
            <v>EA</v>
          </cell>
          <cell r="E400">
            <v>0</v>
          </cell>
          <cell r="F400">
            <v>0</v>
          </cell>
        </row>
        <row r="401">
          <cell r="A401" t="str">
            <v>b.교각,교 대 용</v>
          </cell>
          <cell r="C401">
            <v>18</v>
          </cell>
          <cell r="D401" t="str">
            <v>EA</v>
          </cell>
          <cell r="E401">
            <v>0</v>
          </cell>
          <cell r="F401">
            <v>0</v>
          </cell>
        </row>
        <row r="402">
          <cell r="A402" t="str">
            <v>3.28 스페이서 설치</v>
          </cell>
          <cell r="E402">
            <v>0</v>
          </cell>
          <cell r="F402">
            <v>0</v>
          </cell>
        </row>
        <row r="403">
          <cell r="A403" t="str">
            <v>a.스페이서 설치</v>
          </cell>
          <cell r="C403">
            <v>3351</v>
          </cell>
          <cell r="D403" t="str">
            <v>M2</v>
          </cell>
          <cell r="E403">
            <v>0</v>
          </cell>
          <cell r="F403">
            <v>0</v>
          </cell>
        </row>
        <row r="404">
          <cell r="A404" t="str">
            <v>b.스페이서 설치</v>
          </cell>
          <cell r="C404">
            <v>6452</v>
          </cell>
          <cell r="D404" t="str">
            <v>M2</v>
          </cell>
          <cell r="E404">
            <v>0</v>
          </cell>
          <cell r="F404">
            <v>0</v>
          </cell>
        </row>
        <row r="405">
          <cell r="A405" t="str">
            <v>3.29 철근가공 및 조립</v>
          </cell>
          <cell r="E405">
            <v>0</v>
          </cell>
          <cell r="F405">
            <v>0</v>
          </cell>
        </row>
        <row r="406">
          <cell r="A406" t="str">
            <v>a.보       통</v>
          </cell>
          <cell r="C406">
            <v>69.248999999999995</v>
          </cell>
          <cell r="D406" t="str">
            <v>TON</v>
          </cell>
          <cell r="E406">
            <v>0</v>
          </cell>
          <cell r="F406">
            <v>0</v>
          </cell>
        </row>
        <row r="407">
          <cell r="A407" t="str">
            <v>b.복       잡</v>
          </cell>
          <cell r="C407">
            <v>470.63799999999998</v>
          </cell>
          <cell r="D407" t="str">
            <v>TON</v>
          </cell>
          <cell r="E407">
            <v>0</v>
          </cell>
          <cell r="F407">
            <v>0</v>
          </cell>
        </row>
        <row r="408">
          <cell r="A408" t="str">
            <v>c.매 우 복 잡</v>
          </cell>
          <cell r="C408">
            <v>646.73299999999995</v>
          </cell>
          <cell r="D408" t="str">
            <v>TON</v>
          </cell>
          <cell r="E408">
            <v>0</v>
          </cell>
          <cell r="F408">
            <v>0</v>
          </cell>
        </row>
        <row r="409">
          <cell r="A409" t="str">
            <v>3.30 교량유지관리점검시설</v>
          </cell>
          <cell r="C409">
            <v>4</v>
          </cell>
          <cell r="D409" t="str">
            <v>EA</v>
          </cell>
          <cell r="E409">
            <v>0</v>
          </cell>
          <cell r="F409">
            <v>0</v>
          </cell>
        </row>
        <row r="410">
          <cell r="A410" t="str">
            <v>3.31 배수시설공</v>
          </cell>
          <cell r="E410">
            <v>0</v>
          </cell>
          <cell r="F410">
            <v>0</v>
          </cell>
        </row>
        <row r="411">
          <cell r="A411" t="str">
            <v>a.교량배수물배기공</v>
          </cell>
          <cell r="C411">
            <v>505</v>
          </cell>
          <cell r="D411" t="str">
            <v>M</v>
          </cell>
          <cell r="E411">
            <v>0</v>
          </cell>
          <cell r="F411">
            <v>0</v>
          </cell>
        </row>
        <row r="412">
          <cell r="A412" t="str">
            <v>b.하층줄눈(성형)</v>
          </cell>
          <cell r="C412">
            <v>505</v>
          </cell>
          <cell r="D412" t="str">
            <v>M</v>
          </cell>
          <cell r="E412">
            <v>0</v>
          </cell>
          <cell r="F412">
            <v>0</v>
          </cell>
        </row>
        <row r="413">
          <cell r="A413" t="str">
            <v>c.상층줄눈(주입)</v>
          </cell>
          <cell r="C413">
            <v>505</v>
          </cell>
          <cell r="D413" t="str">
            <v>M</v>
          </cell>
          <cell r="E413">
            <v>0</v>
          </cell>
          <cell r="F413">
            <v>0</v>
          </cell>
        </row>
        <row r="414">
          <cell r="A414" t="str">
            <v>d.표면처리(방수)</v>
          </cell>
          <cell r="C414">
            <v>101</v>
          </cell>
          <cell r="D414" t="str">
            <v>M2</v>
          </cell>
          <cell r="E414">
            <v>0</v>
          </cell>
          <cell r="F414">
            <v>0</v>
          </cell>
        </row>
        <row r="415">
          <cell r="A415" t="str">
            <v>e.하천용 집수구(스턴레스)</v>
          </cell>
          <cell r="C415">
            <v>38</v>
          </cell>
          <cell r="D415" t="str">
            <v>EA</v>
          </cell>
          <cell r="E415">
            <v>0</v>
          </cell>
          <cell r="F415">
            <v>0</v>
          </cell>
        </row>
        <row r="416">
          <cell r="A416" t="str">
            <v>f.교량배수용강관(하천용)</v>
          </cell>
          <cell r="C416">
            <v>235</v>
          </cell>
          <cell r="D416" t="str">
            <v>M</v>
          </cell>
          <cell r="E416">
            <v>0</v>
          </cell>
          <cell r="F416">
            <v>0</v>
          </cell>
        </row>
        <row r="417">
          <cell r="A417" t="str">
            <v>g.이음부(스텐레스)</v>
          </cell>
          <cell r="C417">
            <v>46</v>
          </cell>
          <cell r="D417" t="str">
            <v>EA</v>
          </cell>
          <cell r="E417">
            <v>0</v>
          </cell>
          <cell r="F417">
            <v>0</v>
          </cell>
        </row>
        <row r="418">
          <cell r="A418" t="str">
            <v>h.곡관(스텐레스)</v>
          </cell>
          <cell r="C418">
            <v>8</v>
          </cell>
          <cell r="D418" t="str">
            <v>EA</v>
          </cell>
          <cell r="E418">
            <v>0</v>
          </cell>
          <cell r="F418">
            <v>0</v>
          </cell>
        </row>
        <row r="419">
          <cell r="A419" t="str">
            <v>3.32 DOWEL BAR 설치</v>
          </cell>
          <cell r="C419">
            <v>96</v>
          </cell>
          <cell r="D419" t="str">
            <v>EA</v>
          </cell>
          <cell r="E419">
            <v>0</v>
          </cell>
          <cell r="F419">
            <v>0</v>
          </cell>
        </row>
        <row r="420">
          <cell r="A420" t="str">
            <v>3.33 스치로폴</v>
          </cell>
          <cell r="E420">
            <v>0</v>
          </cell>
          <cell r="F420">
            <v>0</v>
          </cell>
        </row>
        <row r="421">
          <cell r="A421" t="str">
            <v>a.스치로폴</v>
          </cell>
          <cell r="C421">
            <v>557</v>
          </cell>
          <cell r="D421" t="str">
            <v>M2</v>
          </cell>
          <cell r="E421">
            <v>0</v>
          </cell>
          <cell r="F421">
            <v>0</v>
          </cell>
        </row>
        <row r="422">
          <cell r="A422" t="str">
            <v>3.34 교량받침</v>
          </cell>
          <cell r="E422">
            <v>0</v>
          </cell>
          <cell r="F422">
            <v>0</v>
          </cell>
        </row>
        <row r="423">
          <cell r="A423" t="str">
            <v>a.교좌장치(일방향)POT</v>
          </cell>
          <cell r="C423">
            <v>4</v>
          </cell>
          <cell r="D423" t="str">
            <v>EA</v>
          </cell>
          <cell r="E423">
            <v>0</v>
          </cell>
          <cell r="F423">
            <v>0</v>
          </cell>
        </row>
        <row r="424">
          <cell r="A424" t="str">
            <v>b.교좌장치(양방향)POT</v>
          </cell>
          <cell r="C424">
            <v>12</v>
          </cell>
          <cell r="D424" t="str">
            <v>EA</v>
          </cell>
          <cell r="E424">
            <v>0</v>
          </cell>
          <cell r="F424">
            <v>0</v>
          </cell>
        </row>
        <row r="425">
          <cell r="A425" t="str">
            <v>c.교좌장치(일방향)POT</v>
          </cell>
          <cell r="C425">
            <v>16</v>
          </cell>
          <cell r="D425" t="str">
            <v>EA</v>
          </cell>
          <cell r="E425">
            <v>0</v>
          </cell>
          <cell r="F425">
            <v>0</v>
          </cell>
        </row>
        <row r="426">
          <cell r="A426" t="str">
            <v>d.교좌장치(양방향)POT</v>
          </cell>
          <cell r="C426">
            <v>12</v>
          </cell>
          <cell r="D426" t="str">
            <v>EA</v>
          </cell>
          <cell r="E426">
            <v>0</v>
          </cell>
          <cell r="F426">
            <v>0</v>
          </cell>
        </row>
        <row r="427">
          <cell r="A427" t="str">
            <v>e.교좌장치(고정단)POT</v>
          </cell>
          <cell r="C427">
            <v>4</v>
          </cell>
          <cell r="D427" t="str">
            <v>EA</v>
          </cell>
          <cell r="E427">
            <v>0</v>
          </cell>
          <cell r="F427">
            <v>0</v>
          </cell>
        </row>
        <row r="428">
          <cell r="A428" t="str">
            <v>3.35 강   교</v>
          </cell>
          <cell r="E428">
            <v>0</v>
          </cell>
          <cell r="F428">
            <v>0</v>
          </cell>
        </row>
        <row r="429">
          <cell r="A429" t="str">
            <v>a.강교제작(산수1교)</v>
          </cell>
          <cell r="C429">
            <v>1953.0050000000001</v>
          </cell>
          <cell r="D429" t="str">
            <v>TON</v>
          </cell>
          <cell r="E429">
            <v>0</v>
          </cell>
          <cell r="F429">
            <v>0</v>
          </cell>
        </row>
        <row r="430">
          <cell r="A430" t="str">
            <v>b.강교운반(산수1교)</v>
          </cell>
          <cell r="C430">
            <v>1953.0050000000001</v>
          </cell>
          <cell r="D430" t="str">
            <v>TON</v>
          </cell>
          <cell r="E430">
            <v>0</v>
          </cell>
          <cell r="F430">
            <v>0</v>
          </cell>
        </row>
        <row r="431">
          <cell r="A431" t="str">
            <v>c.강교가설(산수1교)</v>
          </cell>
          <cell r="C431">
            <v>1953.0050000000001</v>
          </cell>
          <cell r="D431" t="str">
            <v>TON</v>
          </cell>
          <cell r="E431">
            <v>0</v>
          </cell>
          <cell r="F431">
            <v>0</v>
          </cell>
        </row>
        <row r="432">
          <cell r="A432" t="str">
            <v>3.36 강교 도장</v>
          </cell>
          <cell r="E432">
            <v>0</v>
          </cell>
          <cell r="F432">
            <v>0</v>
          </cell>
        </row>
        <row r="433">
          <cell r="A433" t="str">
            <v>a.내부도장</v>
          </cell>
          <cell r="C433">
            <v>16828</v>
          </cell>
          <cell r="D433" t="str">
            <v>M2</v>
          </cell>
          <cell r="E433">
            <v>0</v>
          </cell>
          <cell r="F433">
            <v>0</v>
          </cell>
        </row>
        <row r="434">
          <cell r="A434" t="str">
            <v>b.외부포장면도장</v>
          </cell>
          <cell r="C434">
            <v>3328</v>
          </cell>
          <cell r="D434" t="str">
            <v>M2</v>
          </cell>
          <cell r="E434">
            <v>0</v>
          </cell>
          <cell r="F434">
            <v>0</v>
          </cell>
        </row>
        <row r="435">
          <cell r="A435" t="str">
            <v>c.연결판도장</v>
          </cell>
          <cell r="C435">
            <v>4076</v>
          </cell>
          <cell r="D435" t="str">
            <v>M2</v>
          </cell>
          <cell r="E435">
            <v>0</v>
          </cell>
          <cell r="F435">
            <v>0</v>
          </cell>
        </row>
        <row r="436">
          <cell r="A436" t="str">
            <v>d.외부도장</v>
          </cell>
          <cell r="C436">
            <v>9793</v>
          </cell>
          <cell r="D436" t="str">
            <v>M2</v>
          </cell>
          <cell r="E436">
            <v>0</v>
          </cell>
          <cell r="F436">
            <v>0</v>
          </cell>
        </row>
        <row r="437">
          <cell r="A437" t="str">
            <v>e.외부도장</v>
          </cell>
          <cell r="C437">
            <v>8940</v>
          </cell>
          <cell r="D437" t="str">
            <v>M2</v>
          </cell>
          <cell r="E437">
            <v>0</v>
          </cell>
          <cell r="F437">
            <v>0</v>
          </cell>
        </row>
        <row r="438">
          <cell r="A438" t="str">
            <v>f.내부볼트및연결판도장</v>
          </cell>
          <cell r="C438">
            <v>881</v>
          </cell>
          <cell r="D438" t="str">
            <v>M2</v>
          </cell>
          <cell r="E438">
            <v>0</v>
          </cell>
          <cell r="F438">
            <v>0</v>
          </cell>
        </row>
        <row r="439">
          <cell r="A439" t="str">
            <v>g.외부볼트및연결판도장</v>
          </cell>
          <cell r="C439">
            <v>926</v>
          </cell>
          <cell r="D439" t="str">
            <v>M2</v>
          </cell>
          <cell r="E439">
            <v>0</v>
          </cell>
          <cell r="F439">
            <v>0</v>
          </cell>
        </row>
        <row r="440">
          <cell r="A440" t="str">
            <v>3.37 강교 비파괴 검사비</v>
          </cell>
          <cell r="E440">
            <v>0</v>
          </cell>
          <cell r="F440">
            <v>0</v>
          </cell>
        </row>
        <row r="441">
          <cell r="A441" t="str">
            <v>a.강교 비파괴 검사비</v>
          </cell>
          <cell r="C441">
            <v>2528</v>
          </cell>
          <cell r="D441" t="str">
            <v>매</v>
          </cell>
          <cell r="E441">
            <v>0</v>
          </cell>
          <cell r="F441">
            <v>0</v>
          </cell>
        </row>
        <row r="442">
          <cell r="A442" t="str">
            <v>b.강교 비파괴 검사비</v>
          </cell>
          <cell r="C442">
            <v>2243</v>
          </cell>
          <cell r="D442" t="str">
            <v>M</v>
          </cell>
          <cell r="E442">
            <v>0</v>
          </cell>
          <cell r="F442">
            <v>0</v>
          </cell>
        </row>
        <row r="443">
          <cell r="A443" t="str">
            <v>c.강교 비파괴 검사비</v>
          </cell>
          <cell r="C443">
            <v>430</v>
          </cell>
          <cell r="D443" t="str">
            <v>M</v>
          </cell>
          <cell r="E443">
            <v>0</v>
          </cell>
          <cell r="F443">
            <v>0</v>
          </cell>
        </row>
        <row r="444">
          <cell r="A444" t="str">
            <v>3.38 가시설공</v>
          </cell>
          <cell r="E444">
            <v>0</v>
          </cell>
          <cell r="F444">
            <v>0</v>
          </cell>
        </row>
        <row r="445">
          <cell r="A445" t="str">
            <v>a.토사천공(φ16" 3 WING BIT)</v>
          </cell>
          <cell r="C445">
            <v>4327</v>
          </cell>
          <cell r="D445" t="str">
            <v>M</v>
          </cell>
          <cell r="E445">
            <v>0</v>
          </cell>
          <cell r="F445">
            <v>0</v>
          </cell>
        </row>
        <row r="446">
          <cell r="A446" t="str">
            <v>b.연암천공(T-4)</v>
          </cell>
          <cell r="C446">
            <v>2641</v>
          </cell>
          <cell r="D446" t="str">
            <v>M</v>
          </cell>
          <cell r="E446">
            <v>0</v>
          </cell>
          <cell r="F446">
            <v>0</v>
          </cell>
        </row>
        <row r="447">
          <cell r="A447" t="str">
            <v>c.SHEET PILE 천공후 항타및항발</v>
          </cell>
          <cell r="C447">
            <v>6968</v>
          </cell>
          <cell r="D447" t="str">
            <v>M</v>
          </cell>
          <cell r="E447">
            <v>0</v>
          </cell>
          <cell r="F447">
            <v>0</v>
          </cell>
        </row>
        <row r="448">
          <cell r="A448" t="str">
            <v>d.버팀보 제작</v>
          </cell>
          <cell r="C448">
            <v>80</v>
          </cell>
          <cell r="D448" t="str">
            <v>본</v>
          </cell>
          <cell r="E448">
            <v>0</v>
          </cell>
          <cell r="F448">
            <v>0</v>
          </cell>
        </row>
        <row r="449">
          <cell r="A449" t="str">
            <v>e.버팀보 설치 (12∼14m)</v>
          </cell>
          <cell r="C449">
            <v>80</v>
          </cell>
          <cell r="D449" t="str">
            <v>EA</v>
          </cell>
          <cell r="E449">
            <v>0</v>
          </cell>
          <cell r="F449">
            <v>0</v>
          </cell>
        </row>
        <row r="450">
          <cell r="A450" t="str">
            <v>f.버팀보 철거 (12∼14m)</v>
          </cell>
          <cell r="C450">
            <v>80</v>
          </cell>
          <cell r="D450" t="str">
            <v>EA</v>
          </cell>
          <cell r="E450">
            <v>0</v>
          </cell>
          <cell r="F450">
            <v>0</v>
          </cell>
        </row>
        <row r="451">
          <cell r="A451" t="str">
            <v>g.CORNER STRUT 제작</v>
          </cell>
          <cell r="C451">
            <v>400</v>
          </cell>
          <cell r="D451" t="str">
            <v>EA</v>
          </cell>
          <cell r="E451">
            <v>0</v>
          </cell>
          <cell r="F451">
            <v>0</v>
          </cell>
        </row>
        <row r="452">
          <cell r="A452" t="str">
            <v>h.CORNER STRUT 설치 (3∼5m)</v>
          </cell>
          <cell r="C452">
            <v>320</v>
          </cell>
          <cell r="D452" t="str">
            <v>EA</v>
          </cell>
          <cell r="E452">
            <v>0</v>
          </cell>
          <cell r="F452">
            <v>0</v>
          </cell>
        </row>
        <row r="453">
          <cell r="A453" t="str">
            <v>i.CORNER STRUT 철거 (3∼5m)</v>
          </cell>
          <cell r="C453">
            <v>320</v>
          </cell>
          <cell r="D453" t="str">
            <v>EA</v>
          </cell>
          <cell r="E453">
            <v>0</v>
          </cell>
          <cell r="F453">
            <v>0</v>
          </cell>
        </row>
        <row r="454">
          <cell r="A454" t="str">
            <v>j.CORNER STRUT 설치 (6∼8m)</v>
          </cell>
          <cell r="C454">
            <v>32</v>
          </cell>
          <cell r="D454" t="str">
            <v>EA</v>
          </cell>
          <cell r="E454">
            <v>0</v>
          </cell>
          <cell r="F454">
            <v>0</v>
          </cell>
        </row>
        <row r="455">
          <cell r="A455" t="str">
            <v>k.CORNER STRUT 철거 (6∼8m)</v>
          </cell>
          <cell r="C455">
            <v>32</v>
          </cell>
          <cell r="D455" t="str">
            <v>EA</v>
          </cell>
          <cell r="E455">
            <v>0</v>
          </cell>
          <cell r="F455">
            <v>0</v>
          </cell>
        </row>
        <row r="456">
          <cell r="A456" t="str">
            <v>l.CORNER STRUT 설치 (9∼11m)</v>
          </cell>
          <cell r="C456">
            <v>48</v>
          </cell>
          <cell r="D456" t="str">
            <v>EA</v>
          </cell>
          <cell r="E456">
            <v>0</v>
          </cell>
          <cell r="F456">
            <v>0</v>
          </cell>
        </row>
        <row r="457">
          <cell r="A457" t="str">
            <v>m.CORNER STRUT 철거 (9∼11m)</v>
          </cell>
          <cell r="C457">
            <v>48</v>
          </cell>
          <cell r="D457" t="str">
            <v>EA</v>
          </cell>
          <cell r="E457">
            <v>0</v>
          </cell>
          <cell r="F457">
            <v>0</v>
          </cell>
        </row>
        <row r="458">
          <cell r="A458" t="str">
            <v>n.JACK 설치해체</v>
          </cell>
          <cell r="C458">
            <v>240</v>
          </cell>
          <cell r="D458" t="str">
            <v>EA</v>
          </cell>
          <cell r="E458">
            <v>0</v>
          </cell>
          <cell r="F458">
            <v>0</v>
          </cell>
        </row>
        <row r="459">
          <cell r="A459" t="str">
            <v>o.보걸이설치</v>
          </cell>
          <cell r="C459">
            <v>800</v>
          </cell>
          <cell r="D459" t="str">
            <v>EA</v>
          </cell>
          <cell r="E459">
            <v>0</v>
          </cell>
          <cell r="F459">
            <v>0</v>
          </cell>
        </row>
        <row r="460">
          <cell r="A460" t="str">
            <v>p.보걸이철거</v>
          </cell>
          <cell r="C460">
            <v>800</v>
          </cell>
          <cell r="D460" t="str">
            <v>EA</v>
          </cell>
          <cell r="E460">
            <v>0</v>
          </cell>
          <cell r="F460">
            <v>0</v>
          </cell>
        </row>
        <row r="461">
          <cell r="A461" t="str">
            <v>q.띠장설치</v>
          </cell>
          <cell r="C461">
            <v>1428</v>
          </cell>
          <cell r="D461" t="str">
            <v>M</v>
          </cell>
          <cell r="E461">
            <v>0</v>
          </cell>
          <cell r="F461">
            <v>0</v>
          </cell>
        </row>
        <row r="462">
          <cell r="A462" t="str">
            <v>r.띠장철거</v>
          </cell>
          <cell r="C462">
            <v>1428</v>
          </cell>
          <cell r="D462" t="str">
            <v>M</v>
          </cell>
          <cell r="E462">
            <v>0</v>
          </cell>
          <cell r="F462">
            <v>0</v>
          </cell>
        </row>
        <row r="463">
          <cell r="A463" t="str">
            <v>s.띠장연결</v>
          </cell>
          <cell r="C463">
            <v>20</v>
          </cell>
          <cell r="D463" t="str">
            <v>EA</v>
          </cell>
          <cell r="E463">
            <v>0</v>
          </cell>
          <cell r="F463">
            <v>0</v>
          </cell>
        </row>
        <row r="464">
          <cell r="A464" t="str">
            <v>t.BRACING BEAM 설치 (3∼5m)</v>
          </cell>
          <cell r="C464">
            <v>80</v>
          </cell>
          <cell r="D464" t="str">
            <v>EA</v>
          </cell>
          <cell r="E464">
            <v>0</v>
          </cell>
          <cell r="F464">
            <v>0</v>
          </cell>
        </row>
        <row r="465">
          <cell r="A465" t="str">
            <v>u.BRACING BEAM 철거 (3∼5m)</v>
          </cell>
          <cell r="C465">
            <v>80</v>
          </cell>
          <cell r="D465" t="str">
            <v>EA</v>
          </cell>
          <cell r="E465">
            <v>0</v>
          </cell>
          <cell r="F465">
            <v>0</v>
          </cell>
        </row>
        <row r="466">
          <cell r="A466" t="str">
            <v>v.BRACING BEAM 설치 (6∼8m)</v>
          </cell>
          <cell r="C466">
            <v>20</v>
          </cell>
          <cell r="D466" t="str">
            <v>EA</v>
          </cell>
          <cell r="E466">
            <v>0</v>
          </cell>
          <cell r="F466">
            <v>0</v>
          </cell>
        </row>
        <row r="467">
          <cell r="A467" t="str">
            <v>w.BRACING BEAM 철거 (6∼8m)</v>
          </cell>
          <cell r="C467">
            <v>20</v>
          </cell>
          <cell r="D467" t="str">
            <v>EA</v>
          </cell>
          <cell r="E467">
            <v>0</v>
          </cell>
          <cell r="F467">
            <v>0</v>
          </cell>
        </row>
        <row r="468">
          <cell r="A468" t="str">
            <v>x.피스브라켓 설치 및 철거</v>
          </cell>
          <cell r="C468">
            <v>240</v>
          </cell>
          <cell r="D468" t="str">
            <v>EA</v>
          </cell>
          <cell r="E468">
            <v>0</v>
          </cell>
          <cell r="F468">
            <v>0</v>
          </cell>
        </row>
        <row r="469">
          <cell r="A469" t="str">
            <v>y.H-PILE항타</v>
          </cell>
          <cell r="C469">
            <v>168</v>
          </cell>
          <cell r="D469" t="str">
            <v>M</v>
          </cell>
          <cell r="E469">
            <v>0</v>
          </cell>
          <cell r="F469">
            <v>0</v>
          </cell>
        </row>
        <row r="470">
          <cell r="A470" t="str">
            <v>z.H-PILE항발</v>
          </cell>
          <cell r="C470">
            <v>168</v>
          </cell>
          <cell r="D470" t="str">
            <v>M</v>
          </cell>
          <cell r="E470">
            <v>0</v>
          </cell>
          <cell r="F470">
            <v>0</v>
          </cell>
        </row>
        <row r="471">
          <cell r="A471" t="str">
            <v>aa.구조용H형강</v>
          </cell>
          <cell r="C471">
            <v>397.28199999999998</v>
          </cell>
          <cell r="D471" t="str">
            <v>TON</v>
          </cell>
          <cell r="E471">
            <v>0</v>
          </cell>
          <cell r="F471">
            <v>0</v>
          </cell>
        </row>
        <row r="472">
          <cell r="A472" t="str">
            <v>ab.구조용H형강</v>
          </cell>
          <cell r="C472">
            <v>54.082999999999998</v>
          </cell>
          <cell r="D472" t="str">
            <v>TON</v>
          </cell>
          <cell r="E472">
            <v>0</v>
          </cell>
          <cell r="F472">
            <v>0</v>
          </cell>
        </row>
        <row r="473">
          <cell r="A473" t="str">
            <v>ac.강널말뚝</v>
          </cell>
          <cell r="C473">
            <v>502.39299999999997</v>
          </cell>
          <cell r="D473" t="str">
            <v>TON</v>
          </cell>
          <cell r="E473">
            <v>0</v>
          </cell>
          <cell r="F473">
            <v>0</v>
          </cell>
        </row>
        <row r="474">
          <cell r="A474" t="str">
            <v>ad.강재 및 형강운반비</v>
          </cell>
          <cell r="C474">
            <v>953.75800000000004</v>
          </cell>
          <cell r="D474" t="str">
            <v>TON</v>
          </cell>
          <cell r="E474">
            <v>0</v>
          </cell>
          <cell r="F474">
            <v>0</v>
          </cell>
        </row>
        <row r="475">
          <cell r="A475" t="str">
            <v>3.39 가교가설(산수1교)</v>
          </cell>
          <cell r="C475">
            <v>1</v>
          </cell>
          <cell r="D475" t="str">
            <v>식</v>
          </cell>
          <cell r="E475">
            <v>0</v>
          </cell>
          <cell r="F475">
            <v>0</v>
          </cell>
        </row>
        <row r="476">
          <cell r="A476" t="str">
            <v>3.40 점검등설비공사(산수1교)</v>
          </cell>
          <cell r="C476">
            <v>1</v>
          </cell>
          <cell r="D476" t="str">
            <v>식</v>
          </cell>
          <cell r="E476">
            <v>0</v>
          </cell>
          <cell r="F476">
            <v>0</v>
          </cell>
        </row>
        <row r="477">
          <cell r="A477" t="str">
            <v>3.41 한전인입비(산수1교)</v>
          </cell>
          <cell r="C477">
            <v>1</v>
          </cell>
          <cell r="D477" t="str">
            <v>P.S</v>
          </cell>
          <cell r="E477">
            <v>0</v>
          </cell>
          <cell r="F477">
            <v>0</v>
          </cell>
        </row>
        <row r="478">
          <cell r="A478" t="str">
            <v>C.산수2교(S.T.BOX교)</v>
          </cell>
          <cell r="E478">
            <v>0</v>
          </cell>
          <cell r="F478">
            <v>0</v>
          </cell>
        </row>
        <row r="479">
          <cell r="A479" t="str">
            <v>3.01 터 파 기</v>
          </cell>
          <cell r="E479">
            <v>0</v>
          </cell>
          <cell r="F479">
            <v>0</v>
          </cell>
        </row>
        <row r="480">
          <cell r="A480" t="str">
            <v>a.육상토사</v>
          </cell>
          <cell r="C480">
            <v>310</v>
          </cell>
          <cell r="D480" t="str">
            <v>M3</v>
          </cell>
          <cell r="E480">
            <v>0</v>
          </cell>
          <cell r="F480">
            <v>0</v>
          </cell>
        </row>
        <row r="481">
          <cell r="A481" t="str">
            <v>b.육상풍화암</v>
          </cell>
          <cell r="E481">
            <v>0</v>
          </cell>
          <cell r="F481">
            <v>0</v>
          </cell>
        </row>
        <row r="482">
          <cell r="A482" t="str">
            <v>-1.육상풍화암</v>
          </cell>
          <cell r="C482">
            <v>1560</v>
          </cell>
          <cell r="D482" t="str">
            <v>M3</v>
          </cell>
          <cell r="E482">
            <v>0</v>
          </cell>
          <cell r="F482">
            <v>0</v>
          </cell>
        </row>
        <row r="483">
          <cell r="A483" t="str">
            <v>-2.육상풍화암</v>
          </cell>
          <cell r="C483">
            <v>20</v>
          </cell>
          <cell r="D483" t="str">
            <v>M3</v>
          </cell>
          <cell r="E483">
            <v>0</v>
          </cell>
          <cell r="F483">
            <v>0</v>
          </cell>
        </row>
        <row r="484">
          <cell r="A484" t="str">
            <v>c.용수토사</v>
          </cell>
          <cell r="E484">
            <v>0</v>
          </cell>
          <cell r="F484">
            <v>0</v>
          </cell>
        </row>
        <row r="485">
          <cell r="A485" t="str">
            <v>-1.용수토사</v>
          </cell>
          <cell r="C485">
            <v>2160</v>
          </cell>
          <cell r="D485" t="str">
            <v>M3</v>
          </cell>
          <cell r="E485">
            <v>0</v>
          </cell>
          <cell r="F485">
            <v>0</v>
          </cell>
        </row>
        <row r="486">
          <cell r="A486" t="str">
            <v>-2.용수토사</v>
          </cell>
          <cell r="C486">
            <v>420</v>
          </cell>
          <cell r="D486" t="str">
            <v>M3</v>
          </cell>
          <cell r="E486">
            <v>0</v>
          </cell>
          <cell r="F486">
            <v>0</v>
          </cell>
        </row>
        <row r="487">
          <cell r="A487" t="str">
            <v>d.용수풍화암</v>
          </cell>
          <cell r="C487">
            <v>310</v>
          </cell>
          <cell r="D487" t="str">
            <v>M3</v>
          </cell>
          <cell r="E487">
            <v>0</v>
          </cell>
          <cell r="F487">
            <v>0</v>
          </cell>
        </row>
        <row r="488">
          <cell r="A488" t="str">
            <v>e.용수발파암</v>
          </cell>
          <cell r="C488">
            <v>490</v>
          </cell>
          <cell r="D488" t="str">
            <v>M3</v>
          </cell>
          <cell r="E488">
            <v>0</v>
          </cell>
          <cell r="F488">
            <v>0</v>
          </cell>
        </row>
        <row r="489">
          <cell r="A489" t="str">
            <v>3.02 되메우기(기계70%,인력30%)</v>
          </cell>
          <cell r="C489">
            <v>1370</v>
          </cell>
          <cell r="D489" t="str">
            <v>M3</v>
          </cell>
          <cell r="E489">
            <v>0</v>
          </cell>
          <cell r="F489">
            <v>0</v>
          </cell>
        </row>
        <row r="490">
          <cell r="A490" t="str">
            <v>3.03 뒷채움 및 다짐</v>
          </cell>
          <cell r="C490">
            <v>611</v>
          </cell>
          <cell r="D490" t="str">
            <v>M3</v>
          </cell>
          <cell r="E490">
            <v>0</v>
          </cell>
          <cell r="F490">
            <v>0</v>
          </cell>
        </row>
        <row r="491">
          <cell r="A491" t="str">
            <v>3.04 면정리및청소</v>
          </cell>
          <cell r="C491">
            <v>525</v>
          </cell>
          <cell r="D491" t="str">
            <v>M2</v>
          </cell>
          <cell r="E491">
            <v>0</v>
          </cell>
          <cell r="F491">
            <v>0</v>
          </cell>
        </row>
        <row r="492">
          <cell r="A492" t="str">
            <v>3.05 앞 성 토</v>
          </cell>
          <cell r="C492">
            <v>50</v>
          </cell>
          <cell r="D492" t="str">
            <v>M3</v>
          </cell>
          <cell r="E492">
            <v>0</v>
          </cell>
          <cell r="F492">
            <v>0</v>
          </cell>
        </row>
        <row r="493">
          <cell r="A493" t="str">
            <v>3.06 세굴방지용사석채움</v>
          </cell>
          <cell r="C493">
            <v>1812</v>
          </cell>
          <cell r="D493" t="str">
            <v>M3</v>
          </cell>
          <cell r="E493">
            <v>0</v>
          </cell>
          <cell r="F493">
            <v>0</v>
          </cell>
        </row>
        <row r="494">
          <cell r="A494" t="str">
            <v>3.07 물 푸 기</v>
          </cell>
          <cell r="C494">
            <v>450</v>
          </cell>
          <cell r="D494" t="str">
            <v>Hr</v>
          </cell>
          <cell r="E494">
            <v>0</v>
          </cell>
          <cell r="F494">
            <v>0</v>
          </cell>
        </row>
        <row r="495">
          <cell r="A495" t="str">
            <v>3.08 콘크리트 타설</v>
          </cell>
          <cell r="E495">
            <v>0</v>
          </cell>
          <cell r="F495">
            <v>0</v>
          </cell>
        </row>
        <row r="496">
          <cell r="A496" t="str">
            <v>a.철       근</v>
          </cell>
          <cell r="C496">
            <v>175</v>
          </cell>
          <cell r="D496" t="str">
            <v>M3</v>
          </cell>
          <cell r="E496">
            <v>0</v>
          </cell>
          <cell r="F496">
            <v>0</v>
          </cell>
        </row>
        <row r="497">
          <cell r="A497" t="str">
            <v>b.무       근</v>
          </cell>
          <cell r="C497">
            <v>80</v>
          </cell>
          <cell r="D497" t="str">
            <v>M3</v>
          </cell>
          <cell r="E497">
            <v>0</v>
          </cell>
          <cell r="F497">
            <v>0</v>
          </cell>
        </row>
        <row r="498">
          <cell r="A498" t="str">
            <v>c.무       근</v>
          </cell>
          <cell r="C498">
            <v>53</v>
          </cell>
          <cell r="D498" t="str">
            <v>M3</v>
          </cell>
          <cell r="E498">
            <v>0</v>
          </cell>
          <cell r="F498">
            <v>0</v>
          </cell>
        </row>
        <row r="499">
          <cell r="A499" t="str">
            <v>d.펌프카 타설</v>
          </cell>
          <cell r="C499">
            <v>2838</v>
          </cell>
          <cell r="D499" t="str">
            <v>M3</v>
          </cell>
          <cell r="E499">
            <v>0</v>
          </cell>
          <cell r="F499">
            <v>0</v>
          </cell>
        </row>
        <row r="500">
          <cell r="A500" t="str">
            <v>e.펌프카 타설</v>
          </cell>
          <cell r="C500">
            <v>84</v>
          </cell>
          <cell r="D500" t="str">
            <v>M3</v>
          </cell>
          <cell r="E500">
            <v>0</v>
          </cell>
          <cell r="F500">
            <v>0</v>
          </cell>
        </row>
        <row r="501">
          <cell r="A501" t="str">
            <v>3.09 무수축 콘크리트</v>
          </cell>
          <cell r="C501">
            <v>10.125999999999999</v>
          </cell>
          <cell r="D501" t="str">
            <v>M3</v>
          </cell>
          <cell r="E501">
            <v>0</v>
          </cell>
          <cell r="F501">
            <v>0</v>
          </cell>
        </row>
        <row r="502">
          <cell r="A502" t="str">
            <v>3.10 무수축 몰탈</v>
          </cell>
          <cell r="C502">
            <v>1.3720000000000001</v>
          </cell>
          <cell r="D502" t="str">
            <v>M3</v>
          </cell>
          <cell r="E502">
            <v>0</v>
          </cell>
          <cell r="F502">
            <v>0</v>
          </cell>
        </row>
        <row r="503">
          <cell r="A503" t="str">
            <v>3.11 거푸집공</v>
          </cell>
          <cell r="E503">
            <v>0</v>
          </cell>
          <cell r="F503">
            <v>0</v>
          </cell>
        </row>
        <row r="504">
          <cell r="A504" t="str">
            <v>a.합판거푸집</v>
          </cell>
          <cell r="E504">
            <v>0</v>
          </cell>
          <cell r="F504">
            <v>0</v>
          </cell>
        </row>
        <row r="505">
          <cell r="A505" t="str">
            <v>-1.거푸집</v>
          </cell>
          <cell r="C505">
            <v>3338</v>
          </cell>
          <cell r="D505" t="str">
            <v>M2</v>
          </cell>
          <cell r="E505">
            <v>0</v>
          </cell>
          <cell r="F505">
            <v>0</v>
          </cell>
        </row>
        <row r="506">
          <cell r="A506" t="str">
            <v>-2.거푸집</v>
          </cell>
          <cell r="C506">
            <v>81</v>
          </cell>
          <cell r="D506" t="str">
            <v>M2</v>
          </cell>
          <cell r="E506">
            <v>0</v>
          </cell>
          <cell r="F506">
            <v>0</v>
          </cell>
        </row>
        <row r="507">
          <cell r="A507" t="str">
            <v>-3.거푸집</v>
          </cell>
          <cell r="C507">
            <v>39</v>
          </cell>
          <cell r="D507" t="str">
            <v>M2</v>
          </cell>
          <cell r="E507">
            <v>0</v>
          </cell>
          <cell r="F507">
            <v>0</v>
          </cell>
        </row>
        <row r="508">
          <cell r="A508" t="str">
            <v>-4.거푸집</v>
          </cell>
          <cell r="C508">
            <v>266</v>
          </cell>
          <cell r="D508" t="str">
            <v>M2</v>
          </cell>
          <cell r="E508">
            <v>0</v>
          </cell>
          <cell r="F508">
            <v>0</v>
          </cell>
        </row>
        <row r="509">
          <cell r="A509" t="str">
            <v>-5.거푸집</v>
          </cell>
          <cell r="C509">
            <v>15</v>
          </cell>
          <cell r="D509" t="str">
            <v>M2</v>
          </cell>
          <cell r="E509">
            <v>0</v>
          </cell>
          <cell r="F509">
            <v>0</v>
          </cell>
        </row>
        <row r="510">
          <cell r="A510" t="str">
            <v>-6.거푸집</v>
          </cell>
          <cell r="C510">
            <v>433</v>
          </cell>
          <cell r="D510" t="str">
            <v>M2</v>
          </cell>
          <cell r="E510">
            <v>0</v>
          </cell>
          <cell r="F510">
            <v>0</v>
          </cell>
        </row>
        <row r="511">
          <cell r="A511" t="str">
            <v>-7.거푸집</v>
          </cell>
          <cell r="C511">
            <v>68</v>
          </cell>
          <cell r="D511" t="str">
            <v>M2</v>
          </cell>
          <cell r="E511">
            <v>0</v>
          </cell>
          <cell r="F511">
            <v>0</v>
          </cell>
        </row>
        <row r="512">
          <cell r="A512" t="str">
            <v>b.PE무늬거푸집</v>
          </cell>
          <cell r="E512">
            <v>0</v>
          </cell>
          <cell r="F512">
            <v>0</v>
          </cell>
        </row>
        <row r="513">
          <cell r="A513" t="str">
            <v>-1.P.E무늬거푸집</v>
          </cell>
          <cell r="C513">
            <v>202</v>
          </cell>
          <cell r="D513" t="str">
            <v>㎡</v>
          </cell>
          <cell r="E513">
            <v>0</v>
          </cell>
          <cell r="F513">
            <v>0</v>
          </cell>
        </row>
        <row r="514">
          <cell r="A514" t="str">
            <v>-2.P.E무늬거푸집</v>
          </cell>
          <cell r="C514">
            <v>4</v>
          </cell>
          <cell r="D514" t="str">
            <v>㎡</v>
          </cell>
          <cell r="E514">
            <v>0</v>
          </cell>
          <cell r="F514">
            <v>0</v>
          </cell>
        </row>
        <row r="515">
          <cell r="A515" t="str">
            <v>c.목재 원형거푸집</v>
          </cell>
          <cell r="E515">
            <v>0</v>
          </cell>
          <cell r="F515">
            <v>0</v>
          </cell>
        </row>
        <row r="516">
          <cell r="A516" t="str">
            <v>-1.원형거푸집</v>
          </cell>
          <cell r="C516">
            <v>264</v>
          </cell>
          <cell r="D516" t="str">
            <v>M2</v>
          </cell>
          <cell r="E516">
            <v>0</v>
          </cell>
          <cell r="F516">
            <v>0</v>
          </cell>
        </row>
        <row r="517">
          <cell r="A517" t="str">
            <v>-2.원형거푸집</v>
          </cell>
          <cell r="C517">
            <v>113</v>
          </cell>
          <cell r="D517" t="str">
            <v>M2</v>
          </cell>
          <cell r="E517">
            <v>0</v>
          </cell>
          <cell r="F517">
            <v>0</v>
          </cell>
        </row>
        <row r="518">
          <cell r="A518" t="str">
            <v>-3.원형거푸집</v>
          </cell>
          <cell r="C518">
            <v>101</v>
          </cell>
          <cell r="D518" t="str">
            <v>M2</v>
          </cell>
          <cell r="E518">
            <v>0</v>
          </cell>
          <cell r="F518">
            <v>0</v>
          </cell>
        </row>
        <row r="519">
          <cell r="A519" t="str">
            <v>-4.원형거푸집</v>
          </cell>
          <cell r="C519">
            <v>9</v>
          </cell>
          <cell r="D519" t="str">
            <v>M2</v>
          </cell>
          <cell r="E519">
            <v>0</v>
          </cell>
          <cell r="F519">
            <v>0</v>
          </cell>
        </row>
        <row r="520">
          <cell r="A520" t="str">
            <v>3.12 동바리</v>
          </cell>
          <cell r="E520">
            <v>0</v>
          </cell>
          <cell r="F520">
            <v>0</v>
          </cell>
        </row>
        <row r="521">
          <cell r="A521" t="str">
            <v>a.동바리</v>
          </cell>
          <cell r="C521">
            <v>1350</v>
          </cell>
          <cell r="D521" t="str">
            <v>공M3</v>
          </cell>
          <cell r="E521">
            <v>0</v>
          </cell>
          <cell r="F521">
            <v>0</v>
          </cell>
        </row>
        <row r="522">
          <cell r="A522" t="str">
            <v>b.동바리</v>
          </cell>
          <cell r="C522">
            <v>360</v>
          </cell>
          <cell r="D522" t="str">
            <v>공M3</v>
          </cell>
          <cell r="E522">
            <v>0</v>
          </cell>
          <cell r="F522">
            <v>0</v>
          </cell>
        </row>
        <row r="523">
          <cell r="A523" t="str">
            <v>c.동바리</v>
          </cell>
          <cell r="C523">
            <v>981</v>
          </cell>
          <cell r="D523" t="str">
            <v>공M3</v>
          </cell>
          <cell r="E523">
            <v>0</v>
          </cell>
          <cell r="F523">
            <v>0</v>
          </cell>
        </row>
        <row r="524">
          <cell r="A524" t="str">
            <v>d.동바리 수평연결재</v>
          </cell>
          <cell r="C524">
            <v>390</v>
          </cell>
          <cell r="D524" t="str">
            <v>M2</v>
          </cell>
          <cell r="E524">
            <v>0</v>
          </cell>
          <cell r="F524">
            <v>0</v>
          </cell>
        </row>
        <row r="525">
          <cell r="A525" t="str">
            <v>3.13 비계</v>
          </cell>
          <cell r="C525">
            <v>2450</v>
          </cell>
          <cell r="D525" t="str">
            <v>M2</v>
          </cell>
          <cell r="E525">
            <v>0</v>
          </cell>
          <cell r="F525">
            <v>0</v>
          </cell>
        </row>
        <row r="526">
          <cell r="A526" t="str">
            <v>3.14 모따기</v>
          </cell>
          <cell r="C526">
            <v>756</v>
          </cell>
          <cell r="D526" t="str">
            <v>M</v>
          </cell>
          <cell r="E526">
            <v>0</v>
          </cell>
          <cell r="F526">
            <v>0</v>
          </cell>
        </row>
        <row r="527">
          <cell r="A527" t="str">
            <v>3.15 신축이음장치</v>
          </cell>
          <cell r="E527">
            <v>0</v>
          </cell>
          <cell r="F527">
            <v>0</v>
          </cell>
        </row>
        <row r="528">
          <cell r="A528" t="str">
            <v>a.신축이음장치</v>
          </cell>
          <cell r="C528">
            <v>19</v>
          </cell>
          <cell r="D528" t="str">
            <v>M</v>
          </cell>
          <cell r="E528">
            <v>0</v>
          </cell>
          <cell r="F528">
            <v>0</v>
          </cell>
        </row>
        <row r="529">
          <cell r="A529" t="str">
            <v>b.신축이음장치</v>
          </cell>
          <cell r="C529">
            <v>19</v>
          </cell>
          <cell r="D529" t="str">
            <v>M</v>
          </cell>
          <cell r="E529">
            <v>0</v>
          </cell>
          <cell r="F529">
            <v>0</v>
          </cell>
        </row>
        <row r="530">
          <cell r="A530" t="str">
            <v>3.16 교명주(화강석)</v>
          </cell>
          <cell r="C530">
            <v>4</v>
          </cell>
          <cell r="D530" t="str">
            <v>EA</v>
          </cell>
          <cell r="E530">
            <v>0</v>
          </cell>
          <cell r="F530">
            <v>0</v>
          </cell>
        </row>
        <row r="531">
          <cell r="A531" t="str">
            <v>3.17 교명판및설명판</v>
          </cell>
          <cell r="E531">
            <v>0</v>
          </cell>
          <cell r="F531">
            <v>0</v>
          </cell>
        </row>
        <row r="532">
          <cell r="A532" t="str">
            <v>a.교명판</v>
          </cell>
          <cell r="C532">
            <v>2</v>
          </cell>
          <cell r="D532" t="str">
            <v>EA</v>
          </cell>
          <cell r="E532">
            <v>0</v>
          </cell>
          <cell r="F532">
            <v>0</v>
          </cell>
        </row>
        <row r="533">
          <cell r="A533" t="str">
            <v>b.설명판</v>
          </cell>
          <cell r="C533">
            <v>2</v>
          </cell>
          <cell r="D533" t="str">
            <v>EA</v>
          </cell>
          <cell r="E533">
            <v>0</v>
          </cell>
          <cell r="F533">
            <v>0</v>
          </cell>
        </row>
        <row r="534">
          <cell r="A534" t="str">
            <v>3.18 표면처리</v>
          </cell>
        </row>
        <row r="535">
          <cell r="A535" t="str">
            <v>a.슬라브 양생</v>
          </cell>
        </row>
        <row r="536">
          <cell r="A536" t="str">
            <v>b.데크휘니샤 면고르기</v>
          </cell>
        </row>
        <row r="537">
          <cell r="A537" t="str">
            <v>3.19 교면방수</v>
          </cell>
        </row>
        <row r="538">
          <cell r="A538" t="str">
            <v>3.20 배면방수</v>
          </cell>
        </row>
        <row r="539">
          <cell r="A539" t="str">
            <v>3.21 전선관부설</v>
          </cell>
        </row>
        <row r="540">
          <cell r="A540" t="str">
            <v>3.22 T.B.M 설치</v>
          </cell>
        </row>
        <row r="541">
          <cell r="A541" t="str">
            <v>3.23 낙하물 방지공</v>
          </cell>
        </row>
        <row r="542">
          <cell r="A542" t="str">
            <v>3.24 방호벽</v>
          </cell>
        </row>
        <row r="543">
          <cell r="A543" t="str">
            <v>3.25 중앙분리대</v>
          </cell>
        </row>
        <row r="544">
          <cell r="A544" t="str">
            <v>3.26 NOTCH  설치</v>
          </cell>
        </row>
        <row r="545">
          <cell r="A545" t="str">
            <v>3.27 교량유지관리용표지판</v>
          </cell>
        </row>
        <row r="546">
          <cell r="A546" t="str">
            <v>a.강교용</v>
          </cell>
        </row>
        <row r="547">
          <cell r="A547" t="str">
            <v>b.교각,교 대 용</v>
          </cell>
        </row>
        <row r="548">
          <cell r="A548" t="str">
            <v>3.28 스페이서 설치</v>
          </cell>
        </row>
        <row r="549">
          <cell r="A549" t="str">
            <v>a.스페이서 설치</v>
          </cell>
        </row>
        <row r="550">
          <cell r="A550" t="str">
            <v>b.스페이서 설치</v>
          </cell>
        </row>
        <row r="551">
          <cell r="A551" t="str">
            <v>3.29 철근가공 및 조립</v>
          </cell>
        </row>
        <row r="552">
          <cell r="A552" t="str">
            <v>a.보       통</v>
          </cell>
        </row>
        <row r="553">
          <cell r="A553" t="str">
            <v>b.복       잡</v>
          </cell>
        </row>
        <row r="554">
          <cell r="A554" t="str">
            <v>c.매 우 복 잡</v>
          </cell>
        </row>
        <row r="555">
          <cell r="A555" t="str">
            <v>3.30 교량유지관리점검시설</v>
          </cell>
        </row>
        <row r="556">
          <cell r="A556" t="str">
            <v>a.교대부</v>
          </cell>
        </row>
        <row r="557">
          <cell r="A557" t="str">
            <v>b.교각부(P1)</v>
          </cell>
        </row>
        <row r="558">
          <cell r="A558" t="str">
            <v>c.교각부(P2)</v>
          </cell>
        </row>
        <row r="559">
          <cell r="A559" t="str">
            <v>3.31 배수시설공</v>
          </cell>
        </row>
        <row r="560">
          <cell r="A560" t="str">
            <v>a.교량배수물배기공</v>
          </cell>
        </row>
        <row r="561">
          <cell r="A561" t="str">
            <v>b.하층줄눈(성형)</v>
          </cell>
        </row>
        <row r="562">
          <cell r="A562" t="str">
            <v>c.상층줄눈(주입)</v>
          </cell>
        </row>
        <row r="563">
          <cell r="A563" t="str">
            <v>d.표면처리(방수)</v>
          </cell>
        </row>
        <row r="564">
          <cell r="A564" t="str">
            <v>e.하천용 집수구(스턴레스)</v>
          </cell>
        </row>
        <row r="565">
          <cell r="A565" t="str">
            <v>f.교량배수용강관(하천용)</v>
          </cell>
        </row>
        <row r="566">
          <cell r="A566" t="str">
            <v>g.이음부(스텐레스)</v>
          </cell>
        </row>
        <row r="567">
          <cell r="A567" t="str">
            <v>h.곡관(스텐레스)</v>
          </cell>
        </row>
        <row r="568">
          <cell r="A568" t="str">
            <v>3.32 옹벽배수시설</v>
          </cell>
        </row>
        <row r="569">
          <cell r="A569" t="str">
            <v>a.DRAIN BOARD</v>
          </cell>
        </row>
        <row r="570">
          <cell r="A570" t="str">
            <v>b.PVC PIPE</v>
          </cell>
        </row>
        <row r="571">
          <cell r="A571" t="str">
            <v>c.부직포</v>
          </cell>
        </row>
        <row r="572">
          <cell r="A572" t="str">
            <v>3.33 DOWEL BAR 설치</v>
          </cell>
        </row>
        <row r="573">
          <cell r="A573" t="str">
            <v>3.34 스치로폴</v>
          </cell>
        </row>
        <row r="574">
          <cell r="A574" t="str">
            <v>3.35 교량받침</v>
          </cell>
        </row>
        <row r="575">
          <cell r="A575" t="str">
            <v>a.교좌장치(일방향)POT</v>
          </cell>
        </row>
        <row r="576">
          <cell r="A576" t="str">
            <v>b.교좌장치(양방향)POT</v>
          </cell>
        </row>
        <row r="577">
          <cell r="A577" t="str">
            <v>c.교좌장치(일방향)POT</v>
          </cell>
        </row>
        <row r="578">
          <cell r="A578" t="str">
            <v>d.교좌장치(양방향)POT</v>
          </cell>
        </row>
        <row r="579">
          <cell r="A579" t="str">
            <v>e.교좌장치(고정단)POT</v>
          </cell>
        </row>
        <row r="580">
          <cell r="A580" t="str">
            <v>f.교좌장치(일방향)POT</v>
          </cell>
        </row>
        <row r="581">
          <cell r="A581" t="str">
            <v>g.교좌장치(양방향)POT</v>
          </cell>
        </row>
        <row r="582">
          <cell r="A582" t="str">
            <v>h.교좌장치(고정단)POT</v>
          </cell>
        </row>
        <row r="583">
          <cell r="A583" t="str">
            <v>3.36 강   교</v>
          </cell>
        </row>
        <row r="584">
          <cell r="A584" t="str">
            <v>a.강교제작(산수2교)</v>
          </cell>
        </row>
        <row r="585">
          <cell r="A585" t="str">
            <v>b.강교운반(산수2교)</v>
          </cell>
        </row>
        <row r="586">
          <cell r="A586" t="str">
            <v>c.강교가설(산수2교)</v>
          </cell>
        </row>
        <row r="587">
          <cell r="A587" t="str">
            <v>3.37 강교 도장</v>
          </cell>
        </row>
        <row r="588">
          <cell r="A588" t="str">
            <v>a.내부도장</v>
          </cell>
        </row>
        <row r="589">
          <cell r="A589" t="str">
            <v>b.외부포장면도장</v>
          </cell>
        </row>
        <row r="590">
          <cell r="A590" t="str">
            <v>c.연결판도장</v>
          </cell>
        </row>
        <row r="591">
          <cell r="A591" t="str">
            <v>d.외부도장</v>
          </cell>
        </row>
        <row r="592">
          <cell r="A592" t="str">
            <v>e.외부도장</v>
          </cell>
        </row>
        <row r="593">
          <cell r="A593" t="str">
            <v>f.내부볼트및연결판도장</v>
          </cell>
        </row>
        <row r="594">
          <cell r="A594" t="str">
            <v>g.외부볼트및연결판도장</v>
          </cell>
        </row>
        <row r="595">
          <cell r="A595" t="str">
            <v>3.38 강교 비파괴 검사비</v>
          </cell>
        </row>
        <row r="596">
          <cell r="A596" t="str">
            <v>a.강교 비파괴 검사비</v>
          </cell>
        </row>
        <row r="597">
          <cell r="A597" t="str">
            <v>b.강교 비파괴 검사비</v>
          </cell>
        </row>
        <row r="598">
          <cell r="A598" t="str">
            <v>c.강교 비파괴 검사비</v>
          </cell>
        </row>
        <row r="599">
          <cell r="A599" t="str">
            <v>3.39 보강토옹벽공</v>
          </cell>
        </row>
        <row r="600">
          <cell r="A600" t="str">
            <v>a.잔토처리</v>
          </cell>
        </row>
        <row r="601">
          <cell r="A601" t="str">
            <v>b.노  체</v>
          </cell>
        </row>
        <row r="602">
          <cell r="A602" t="str">
            <v>c.속채움골재</v>
          </cell>
        </row>
        <row r="603">
          <cell r="A603" t="str">
            <v>d.기초잡석깔기</v>
          </cell>
        </row>
        <row r="604">
          <cell r="A604" t="str">
            <v>e.블럭식 보강토 옹벽쌓기</v>
          </cell>
        </row>
        <row r="605">
          <cell r="A605" t="str">
            <v>f.블럭식 보강토 옹벽쌓기</v>
          </cell>
        </row>
        <row r="606">
          <cell r="A606" t="str">
            <v>g.지오그리드 설치</v>
          </cell>
        </row>
        <row r="607">
          <cell r="A607" t="str">
            <v>3.40 가시설공</v>
          </cell>
        </row>
        <row r="608">
          <cell r="A608" t="str">
            <v>a.토사천공(φ16" 3 WING BIT)</v>
          </cell>
        </row>
        <row r="609">
          <cell r="A609" t="str">
            <v>b.풍화암천공(φ16" 3 WING BIT)</v>
          </cell>
        </row>
        <row r="610">
          <cell r="A610" t="str">
            <v>c.연암천공(T-4)</v>
          </cell>
        </row>
        <row r="611">
          <cell r="A611" t="str">
            <v>d.SHEET PILE 천공후 항타및항발</v>
          </cell>
        </row>
        <row r="612">
          <cell r="A612" t="str">
            <v>e.버팀보 제작</v>
          </cell>
        </row>
        <row r="613">
          <cell r="A613" t="str">
            <v>f.버팀보 설치 (9∼11m)</v>
          </cell>
        </row>
        <row r="614">
          <cell r="A614" t="str">
            <v>g.버팀보 철거 (9∼11m)</v>
          </cell>
        </row>
        <row r="615">
          <cell r="A615" t="str">
            <v>h.CORNER STRUT 제작</v>
          </cell>
        </row>
        <row r="616">
          <cell r="A616" t="str">
            <v>i.CORNER STRUT 설치 (3∼5m)</v>
          </cell>
        </row>
        <row r="617">
          <cell r="A617" t="str">
            <v>j.CORNER STRUT 철거 (3∼5m)</v>
          </cell>
        </row>
        <row r="618">
          <cell r="A618" t="str">
            <v>k.CORNER STRUT 설치 (6∼8m)</v>
          </cell>
        </row>
        <row r="619">
          <cell r="A619" t="str">
            <v>l.CORNER STRUT 철거 (6∼8m)</v>
          </cell>
        </row>
        <row r="620">
          <cell r="A620" t="str">
            <v>m.JACK 설치해체</v>
          </cell>
        </row>
        <row r="621">
          <cell r="A621" t="str">
            <v>n.보걸이설치</v>
          </cell>
        </row>
        <row r="622">
          <cell r="A622" t="str">
            <v>o.보걸이철거</v>
          </cell>
        </row>
        <row r="623">
          <cell r="A623" t="str">
            <v>p.띠장설치</v>
          </cell>
        </row>
        <row r="624">
          <cell r="A624" t="str">
            <v>q.띠장철거</v>
          </cell>
        </row>
        <row r="625">
          <cell r="A625" t="str">
            <v>r.띠장연결</v>
          </cell>
        </row>
        <row r="626">
          <cell r="A626" t="str">
            <v>s.피스브라켓 설치 및 철거</v>
          </cell>
        </row>
        <row r="627">
          <cell r="A627" t="str">
            <v>t.H-PILE항타(300x300x10x15)</v>
          </cell>
        </row>
        <row r="628">
          <cell r="A628" t="str">
            <v>u.H-PILE항발(300x300x10x15)</v>
          </cell>
        </row>
        <row r="629">
          <cell r="A629" t="str">
            <v>v.BRACING BEAM 설치 (3∼5m)</v>
          </cell>
        </row>
        <row r="630">
          <cell r="A630" t="str">
            <v>w.BRACING BEAM 철거 (3∼5m)</v>
          </cell>
        </row>
        <row r="631">
          <cell r="A631" t="str">
            <v>x.BRACING BEAM 설치 (6∼8m)</v>
          </cell>
        </row>
        <row r="632">
          <cell r="A632" t="str">
            <v>y.BRACING BEAM 철거 (6∼8m)</v>
          </cell>
        </row>
        <row r="633">
          <cell r="A633" t="str">
            <v>z.L형강 설치</v>
          </cell>
        </row>
        <row r="634">
          <cell r="A634" t="str">
            <v>aa.L형강 철거</v>
          </cell>
        </row>
        <row r="635">
          <cell r="A635" t="str">
            <v>ab.구조용H형강</v>
          </cell>
        </row>
        <row r="636">
          <cell r="A636" t="str">
            <v>ac.구조용H형강</v>
          </cell>
        </row>
        <row r="637">
          <cell r="A637" t="str">
            <v>ad.강널말뚝</v>
          </cell>
        </row>
        <row r="638">
          <cell r="A638" t="str">
            <v>ae.강재 및 형강운반비</v>
          </cell>
        </row>
        <row r="639">
          <cell r="A639" t="str">
            <v>3.41 점검등설비공사(산수2교)</v>
          </cell>
        </row>
        <row r="640">
          <cell r="A640" t="str">
            <v>3.42 한전인입비(산수2교)</v>
          </cell>
        </row>
        <row r="641">
          <cell r="A641" t="str">
            <v>D.대곡보도육교(S.T.RAHMEM)</v>
          </cell>
        </row>
        <row r="642">
          <cell r="A642" t="str">
            <v>3.01.터 파 기</v>
          </cell>
        </row>
        <row r="643">
          <cell r="A643" t="str">
            <v>a.육상토사</v>
          </cell>
        </row>
        <row r="644">
          <cell r="A644" t="str">
            <v>3.02 되메우기(기계70%,인력30%)</v>
          </cell>
        </row>
        <row r="645">
          <cell r="A645" t="str">
            <v>3.03 콘크리트 타설</v>
          </cell>
        </row>
        <row r="646">
          <cell r="A646" t="str">
            <v>a.무      근</v>
          </cell>
        </row>
        <row r="647">
          <cell r="A647" t="str">
            <v>b.펌프카타설</v>
          </cell>
        </row>
        <row r="648">
          <cell r="A648" t="str">
            <v>3.04 무수축 몰탈</v>
          </cell>
        </row>
        <row r="649">
          <cell r="A649" t="str">
            <v>3.05 거푸집공</v>
          </cell>
        </row>
        <row r="650">
          <cell r="A650" t="str">
            <v>a.합판거푸집</v>
          </cell>
        </row>
        <row r="651">
          <cell r="A651" t="str">
            <v>-1.거푸집</v>
          </cell>
        </row>
        <row r="652">
          <cell r="A652" t="str">
            <v>-2.거푸집</v>
          </cell>
        </row>
        <row r="653">
          <cell r="A653" t="str">
            <v>3.06 모따기</v>
          </cell>
        </row>
        <row r="654">
          <cell r="A654" t="str">
            <v>3.07 T.B.M 설치</v>
          </cell>
        </row>
        <row r="655">
          <cell r="A655" t="str">
            <v>3.08 스페이서 설치</v>
          </cell>
        </row>
        <row r="656">
          <cell r="A656" t="str">
            <v>3.09 화강석포장</v>
          </cell>
        </row>
        <row r="657">
          <cell r="A657" t="str">
            <v>3.10 교면방수</v>
          </cell>
        </row>
        <row r="658">
          <cell r="A658" t="str">
            <v>3.11 철근가공 및 조립</v>
          </cell>
        </row>
        <row r="659">
          <cell r="A659" t="str">
            <v>a.보       통</v>
          </cell>
        </row>
        <row r="660">
          <cell r="A660" t="str">
            <v>3.12 배수시설공</v>
          </cell>
        </row>
        <row r="661">
          <cell r="A661" t="str">
            <v>a.육교용 집수구(스턴레스)</v>
          </cell>
        </row>
        <row r="662">
          <cell r="A662" t="str">
            <v>b.육교용 이음부(스텐레스)</v>
          </cell>
        </row>
        <row r="663">
          <cell r="A663" t="str">
            <v>c.배수용용강관(육교용)</v>
          </cell>
        </row>
        <row r="664">
          <cell r="A664" t="str">
            <v>3.13 육교용난간</v>
          </cell>
        </row>
        <row r="665">
          <cell r="A665" t="str">
            <v>3.14 강관말뚝</v>
          </cell>
        </row>
        <row r="666">
          <cell r="A666" t="str">
            <v>a.강관말뚝-자재비</v>
          </cell>
        </row>
        <row r="667">
          <cell r="A667" t="str">
            <v>b.S.I.P</v>
          </cell>
        </row>
        <row r="668">
          <cell r="A668" t="str">
            <v>c.강관파일 두부보강(볼트식)</v>
          </cell>
        </row>
        <row r="669">
          <cell r="A669" t="str">
            <v>d.선단 보강</v>
          </cell>
        </row>
        <row r="670">
          <cell r="A670" t="str">
            <v>3.15 강   교</v>
          </cell>
        </row>
        <row r="671">
          <cell r="A671" t="str">
            <v>a.강교제작(대곡보도육교)</v>
          </cell>
        </row>
        <row r="672">
          <cell r="A672" t="str">
            <v>b.강교운반(대곡보도육교)</v>
          </cell>
        </row>
        <row r="673">
          <cell r="A673" t="str">
            <v>c.강교가설(대곡보도육교)</v>
          </cell>
        </row>
        <row r="674">
          <cell r="A674" t="str">
            <v>3.16 강교 도장</v>
          </cell>
        </row>
        <row r="675">
          <cell r="A675" t="str">
            <v>a.내부도장</v>
          </cell>
        </row>
        <row r="676">
          <cell r="A676" t="str">
            <v>b.외부포장면도장</v>
          </cell>
        </row>
        <row r="677">
          <cell r="A677" t="str">
            <v>c.연결판도장</v>
          </cell>
        </row>
        <row r="678">
          <cell r="A678" t="str">
            <v>d.외부도장</v>
          </cell>
        </row>
        <row r="679">
          <cell r="A679" t="str">
            <v>e.외부도장</v>
          </cell>
        </row>
        <row r="680">
          <cell r="A680" t="str">
            <v>f.내부볼트및연결판도장</v>
          </cell>
        </row>
        <row r="681">
          <cell r="A681" t="str">
            <v>g.외부볼트및연결판도장</v>
          </cell>
        </row>
        <row r="682">
          <cell r="A682" t="str">
            <v>3.17 강교 비파괴 검사비</v>
          </cell>
        </row>
        <row r="683">
          <cell r="A683" t="str">
            <v>a.강교 비파괴 검사비</v>
          </cell>
        </row>
        <row r="684">
          <cell r="A684" t="str">
            <v>b.강교 비파괴 검사비</v>
          </cell>
        </row>
        <row r="685">
          <cell r="A685" t="str">
            <v>3.18 칼라투수콘포장</v>
          </cell>
        </row>
        <row r="686">
          <cell r="A686" t="str">
            <v>3.19가로등설비공사(보도육교)</v>
          </cell>
        </row>
        <row r="687">
          <cell r="A687" t="str">
            <v>3.20한전인입비(보도육교)</v>
          </cell>
        </row>
        <row r="688">
          <cell r="A688" t="str">
            <v>E.송덕암교(R.C 라멘교)</v>
          </cell>
        </row>
        <row r="689">
          <cell r="A689" t="str">
            <v>3.01 터 파 기</v>
          </cell>
        </row>
        <row r="690">
          <cell r="A690" t="str">
            <v>a.육상토사</v>
          </cell>
        </row>
        <row r="691">
          <cell r="A691" t="str">
            <v>b 육상풍화암</v>
          </cell>
        </row>
        <row r="692">
          <cell r="A692" t="str">
            <v>3.02 되메우기(기계70%,인력30%)</v>
          </cell>
        </row>
        <row r="693">
          <cell r="A693" t="str">
            <v>3.03 뒷채움 및 다짐</v>
          </cell>
        </row>
        <row r="694">
          <cell r="A694" t="str">
            <v>3.04 콘크리트 타설</v>
          </cell>
        </row>
        <row r="695">
          <cell r="A695" t="str">
            <v>a.철       근</v>
          </cell>
        </row>
        <row r="696">
          <cell r="A696" t="str">
            <v>b.무       근</v>
          </cell>
        </row>
        <row r="697">
          <cell r="A697" t="str">
            <v>c.펌프카 타설</v>
          </cell>
        </row>
        <row r="698">
          <cell r="A698" t="str">
            <v>3.05 무수축 콘크리트</v>
          </cell>
        </row>
        <row r="699">
          <cell r="A699" t="str">
            <v>3.06 거푸집공</v>
          </cell>
        </row>
        <row r="700">
          <cell r="A700" t="str">
            <v>a.합판거푸집</v>
          </cell>
        </row>
        <row r="701">
          <cell r="A701" t="str">
            <v>-1.거푸집</v>
          </cell>
        </row>
        <row r="702">
          <cell r="A702" t="str">
            <v>-2.거푸집</v>
          </cell>
        </row>
        <row r="703">
          <cell r="A703" t="str">
            <v>-3.거푸집</v>
          </cell>
        </row>
        <row r="704">
          <cell r="A704" t="str">
            <v>b.P.E무늬거푸집</v>
          </cell>
        </row>
        <row r="705">
          <cell r="A705" t="str">
            <v>3.07 동바리</v>
          </cell>
        </row>
        <row r="706">
          <cell r="A706" t="str">
            <v>a.동바리</v>
          </cell>
        </row>
        <row r="707">
          <cell r="A707" t="str">
            <v>b.동바리</v>
          </cell>
        </row>
        <row r="708">
          <cell r="A708" t="str">
            <v>c.강재 동바리공</v>
          </cell>
        </row>
        <row r="709">
          <cell r="A709" t="str">
            <v>d.동바리 수평연결재</v>
          </cell>
        </row>
        <row r="710">
          <cell r="A710" t="str">
            <v>3.08 비계</v>
          </cell>
        </row>
        <row r="711">
          <cell r="A711" t="str">
            <v>3.09 모따기</v>
          </cell>
        </row>
        <row r="712">
          <cell r="A712" t="str">
            <v>3.10 교명주(화강석)</v>
          </cell>
        </row>
        <row r="713">
          <cell r="A713" t="str">
            <v>3.11 교명판및설명판</v>
          </cell>
        </row>
        <row r="714">
          <cell r="A714" t="str">
            <v>a.교명판</v>
          </cell>
        </row>
        <row r="715">
          <cell r="A715" t="str">
            <v>b.설명판</v>
          </cell>
        </row>
        <row r="716">
          <cell r="A716" t="str">
            <v>3.12 표면처리</v>
          </cell>
        </row>
        <row r="717">
          <cell r="A717" t="str">
            <v>a.슬라브 양생</v>
          </cell>
        </row>
        <row r="718">
          <cell r="A718" t="str">
            <v>b.데크휘니샤 면고르기</v>
          </cell>
        </row>
        <row r="719">
          <cell r="A719" t="str">
            <v>3.13 교면방수</v>
          </cell>
        </row>
        <row r="720">
          <cell r="A720" t="str">
            <v>3.14 배면방수</v>
          </cell>
        </row>
        <row r="721">
          <cell r="A721" t="str">
            <v>3.15 전선관부설</v>
          </cell>
        </row>
        <row r="722">
          <cell r="A722" t="str">
            <v>3.16 T.B.M 설치</v>
          </cell>
        </row>
        <row r="723">
          <cell r="A723" t="str">
            <v>3.17 방 호 벽</v>
          </cell>
        </row>
        <row r="724">
          <cell r="A724" t="str">
            <v>a.방호벽(TYPE-2)</v>
          </cell>
        </row>
        <row r="725">
          <cell r="A725" t="str">
            <v>b.방호벽(TYPE-3)</v>
          </cell>
        </row>
        <row r="726">
          <cell r="A726" t="str">
            <v>3.18 중앙분리대</v>
          </cell>
        </row>
        <row r="727">
          <cell r="A727" t="str">
            <v>3.19 스페이서 설치</v>
          </cell>
        </row>
        <row r="728">
          <cell r="A728" t="str">
            <v>a.스페이서 설치</v>
          </cell>
        </row>
        <row r="729">
          <cell r="A729" t="str">
            <v>b.스페이서 설치</v>
          </cell>
        </row>
        <row r="730">
          <cell r="A730" t="str">
            <v>3.20 철근가공 및 조립</v>
          </cell>
        </row>
        <row r="731">
          <cell r="A731" t="str">
            <v>a.보       통</v>
          </cell>
        </row>
        <row r="732">
          <cell r="A732" t="str">
            <v>b.복       잡</v>
          </cell>
        </row>
        <row r="733">
          <cell r="A733" t="str">
            <v>3.21 배수시설공</v>
          </cell>
        </row>
        <row r="734">
          <cell r="A734" t="str">
            <v>a.교량배수물배기공</v>
          </cell>
        </row>
        <row r="735">
          <cell r="A735" t="str">
            <v>b.하층줄눈(성형)</v>
          </cell>
        </row>
        <row r="736">
          <cell r="A736" t="str">
            <v>c.상층줄눈(주입)</v>
          </cell>
        </row>
        <row r="737">
          <cell r="A737" t="str">
            <v>d.표면처리(방수)</v>
          </cell>
        </row>
        <row r="738">
          <cell r="A738" t="str">
            <v>e.하천용 집수구(스턴레스)</v>
          </cell>
        </row>
        <row r="739">
          <cell r="A739" t="str">
            <v>f.교량배수용강관(하천용)</v>
          </cell>
        </row>
        <row r="740">
          <cell r="A740" t="str">
            <v>g.이음부(스텐레스)</v>
          </cell>
        </row>
        <row r="741">
          <cell r="A741" t="str">
            <v>3.22 DOWEL BAR 설치</v>
          </cell>
        </row>
        <row r="742">
          <cell r="A742" t="str">
            <v>3.23 스치로폴</v>
          </cell>
        </row>
        <row r="743">
          <cell r="A743" t="str">
            <v>a.스치로폴</v>
          </cell>
        </row>
        <row r="744">
          <cell r="A744" t="str">
            <v>b.스치로폴</v>
          </cell>
        </row>
        <row r="745">
          <cell r="A745" t="str">
            <v>3.24 교량난간</v>
          </cell>
        </row>
        <row r="746">
          <cell r="A746" t="str">
            <v>F.옹벽공</v>
          </cell>
        </row>
        <row r="747">
          <cell r="A747" t="str">
            <v>3.01 구조물 터파기</v>
          </cell>
        </row>
        <row r="748">
          <cell r="A748" t="str">
            <v>3.02 되메우기(기계70%,인력30%)</v>
          </cell>
        </row>
        <row r="749">
          <cell r="A749" t="str">
            <v>3.03 물 푸 기</v>
          </cell>
        </row>
        <row r="750">
          <cell r="A750" t="str">
            <v>3.04 콘크리트 타설</v>
          </cell>
        </row>
        <row r="751">
          <cell r="A751" t="str">
            <v>a.무      근</v>
          </cell>
        </row>
        <row r="752">
          <cell r="A752" t="str">
            <v>b.무      근</v>
          </cell>
        </row>
        <row r="753">
          <cell r="A753" t="str">
            <v>c.펌프카 타설</v>
          </cell>
        </row>
        <row r="754">
          <cell r="A754" t="str">
            <v>3.05 거푸집공</v>
          </cell>
        </row>
        <row r="755">
          <cell r="A755" t="str">
            <v>a.합판거푸집</v>
          </cell>
        </row>
        <row r="756">
          <cell r="A756" t="str">
            <v>-1.거푸집</v>
          </cell>
        </row>
        <row r="757">
          <cell r="A757" t="str">
            <v>-2.거푸집</v>
          </cell>
        </row>
        <row r="758">
          <cell r="A758" t="str">
            <v>-3.거푸집</v>
          </cell>
        </row>
        <row r="759">
          <cell r="A759" t="str">
            <v>3.06 동바리</v>
          </cell>
        </row>
        <row r="760">
          <cell r="A760" t="str">
            <v>3.07 비계</v>
          </cell>
        </row>
        <row r="761">
          <cell r="A761" t="str">
            <v>3.08 모따기</v>
          </cell>
        </row>
        <row r="762">
          <cell r="A762" t="str">
            <v>3.09 스페이서 설치</v>
          </cell>
        </row>
        <row r="763">
          <cell r="A763" t="str">
            <v>a.스페이서 설치</v>
          </cell>
        </row>
        <row r="764">
          <cell r="A764" t="str">
            <v>b.스페이서 설치</v>
          </cell>
        </row>
        <row r="765">
          <cell r="A765" t="str">
            <v>3.10 철근가공조립</v>
          </cell>
        </row>
        <row r="766">
          <cell r="A766" t="str">
            <v>3.11 옹벽배수시설</v>
          </cell>
        </row>
        <row r="767">
          <cell r="A767" t="str">
            <v>a.DRAIN BOARD</v>
          </cell>
        </row>
        <row r="768">
          <cell r="A768" t="str">
            <v>b.배수 PVC PIPE</v>
          </cell>
        </row>
        <row r="769">
          <cell r="A769" t="str">
            <v>3.12 다웰바 설치(D=32M/M)</v>
          </cell>
        </row>
        <row r="770">
          <cell r="A770" t="str">
            <v>3.13 실런트</v>
          </cell>
        </row>
        <row r="771">
          <cell r="A771" t="str">
            <v>3.14 스치로폴</v>
          </cell>
        </row>
        <row r="772">
          <cell r="A772" t="str">
            <v>3.15 가시설</v>
          </cell>
        </row>
        <row r="773">
          <cell r="A773" t="str">
            <v>a.H-PILE항타(300x300x10x15)</v>
          </cell>
        </row>
        <row r="774">
          <cell r="A774" t="str">
            <v>b.H-PILE항발(300x300x10x15)</v>
          </cell>
        </row>
        <row r="775">
          <cell r="A775" t="str">
            <v>c.RAKER 제작</v>
          </cell>
        </row>
        <row r="776">
          <cell r="A776" t="str">
            <v>d.RAKER 설치 (6∼8m)</v>
          </cell>
        </row>
        <row r="777">
          <cell r="A777" t="str">
            <v>e.RAKER 철거 (6∼8m)</v>
          </cell>
        </row>
        <row r="778">
          <cell r="A778" t="str">
            <v>f.JACK 설치해체</v>
          </cell>
        </row>
        <row r="779">
          <cell r="A779" t="str">
            <v>g.보걸이설치</v>
          </cell>
        </row>
        <row r="780">
          <cell r="A780" t="str">
            <v>h.보걸이철거</v>
          </cell>
        </row>
        <row r="781">
          <cell r="A781" t="str">
            <v>i.띠장설치</v>
          </cell>
        </row>
        <row r="782">
          <cell r="A782" t="str">
            <v>j.띠장철거</v>
          </cell>
        </row>
        <row r="783">
          <cell r="A783" t="str">
            <v>k.토류판 설치</v>
          </cell>
        </row>
        <row r="784">
          <cell r="A784" t="str">
            <v>l.토류판 철거</v>
          </cell>
        </row>
        <row r="785">
          <cell r="A785" t="str">
            <v>m.구조용H형강</v>
          </cell>
        </row>
        <row r="786">
          <cell r="A786" t="str">
            <v>n.구조용H형강</v>
          </cell>
        </row>
        <row r="787">
          <cell r="A787" t="str">
            <v>3.16 부직포</v>
          </cell>
        </row>
        <row r="788">
          <cell r="A788" t="str">
            <v>3.17 기초잡석깔기</v>
          </cell>
        </row>
        <row r="789">
          <cell r="A789" t="str">
            <v>G.블럭식보강옹벽</v>
          </cell>
        </row>
        <row r="790">
          <cell r="A790" t="str">
            <v>3.01 구조물 터파기</v>
          </cell>
        </row>
        <row r="791">
          <cell r="A791" t="str">
            <v>a.육상토사</v>
          </cell>
        </row>
        <row r="792">
          <cell r="A792" t="str">
            <v>b.육상풍화암</v>
          </cell>
        </row>
        <row r="793">
          <cell r="A793" t="str">
            <v>c.육상발파암</v>
          </cell>
        </row>
        <row r="794">
          <cell r="A794" t="str">
            <v>3.02 되메우기(기계70%,인력30%)</v>
          </cell>
        </row>
        <row r="795">
          <cell r="A795" t="str">
            <v>3.03 성토(노  체)</v>
          </cell>
        </row>
        <row r="796">
          <cell r="A796" t="str">
            <v>3.04 기초잡석깔기</v>
          </cell>
        </row>
        <row r="797">
          <cell r="A797" t="str">
            <v>3.05 속채움골재</v>
          </cell>
        </row>
        <row r="798">
          <cell r="A798" t="str">
            <v>3.06 블럭쌓기</v>
          </cell>
        </row>
        <row r="799">
          <cell r="A799" t="str">
            <v>3.07 블럭쌓기</v>
          </cell>
        </row>
        <row r="800">
          <cell r="A800" t="str">
            <v>3.08 지오그리드 설치</v>
          </cell>
        </row>
        <row r="801">
          <cell r="A801" t="str">
            <v>3.09 지오그리드 설치</v>
          </cell>
        </row>
        <row r="802">
          <cell r="A802" t="str">
            <v>3.10 지오그리드 설치</v>
          </cell>
        </row>
        <row r="803">
          <cell r="A803" t="str">
            <v>4.포    장    공</v>
          </cell>
        </row>
        <row r="804">
          <cell r="A804" t="str">
            <v>4.01.동상방지층 포설 및 다짐</v>
          </cell>
        </row>
        <row r="805">
          <cell r="A805" t="str">
            <v>a.T = 40cm</v>
          </cell>
        </row>
        <row r="806">
          <cell r="A806" t="str">
            <v>4.02.보조기층 포설 및 다짐</v>
          </cell>
        </row>
        <row r="807">
          <cell r="A807" t="str">
            <v>a.T = 20cm</v>
          </cell>
        </row>
        <row r="808">
          <cell r="A808" t="str">
            <v>b.T = 30cm</v>
          </cell>
        </row>
        <row r="809">
          <cell r="A809" t="str">
            <v>c.백호우포설</v>
          </cell>
        </row>
        <row r="810">
          <cell r="A810" t="str">
            <v>4.03.콘크리트포설및양생</v>
          </cell>
        </row>
        <row r="811">
          <cell r="A811" t="str">
            <v>4.04.비닐깔기</v>
          </cell>
        </row>
        <row r="812">
          <cell r="A812" t="str">
            <v>4.05.콘크리트 포장용 거푸집</v>
          </cell>
        </row>
        <row r="813">
          <cell r="A813" t="str">
            <v>4.06.와이어메쉬설치</v>
          </cell>
        </row>
        <row r="814">
          <cell r="A814" t="str">
            <v>4.07.부체도로용 줄눈</v>
          </cell>
        </row>
        <row r="815">
          <cell r="A815" t="str">
            <v>4.08 프라임코팅</v>
          </cell>
        </row>
        <row r="816">
          <cell r="A816" t="str">
            <v>4.09.택코팅</v>
          </cell>
        </row>
        <row r="817">
          <cell r="A817" t="str">
            <v>a.택코팅</v>
          </cell>
        </row>
        <row r="818">
          <cell r="A818" t="str">
            <v>b.택코팅</v>
          </cell>
        </row>
        <row r="819">
          <cell r="A819" t="str">
            <v>4.10.캠크리트 기층 포설 및 다짐</v>
          </cell>
        </row>
        <row r="820">
          <cell r="A820" t="str">
            <v>4.11.아스콘 표층 포설 및 다짐</v>
          </cell>
        </row>
        <row r="821">
          <cell r="A821" t="str">
            <v>a.아스콘포설및다짐</v>
          </cell>
        </row>
        <row r="822">
          <cell r="A822" t="str">
            <v>b.아스콘포설및다짐</v>
          </cell>
        </row>
        <row r="823">
          <cell r="A823" t="str">
            <v>4.12.골재구입 및 운반</v>
          </cell>
        </row>
        <row r="824">
          <cell r="A824" t="str">
            <v>a.세골재(모래)</v>
          </cell>
        </row>
        <row r="825">
          <cell r="A825" t="str">
            <v>b.동상방지층재</v>
          </cell>
        </row>
        <row r="826">
          <cell r="A826" t="str">
            <v>c.보조기층재</v>
          </cell>
        </row>
        <row r="827">
          <cell r="A827" t="str">
            <v>d.세굴방지용재</v>
          </cell>
        </row>
        <row r="828">
          <cell r="A828" t="str">
            <v>e.자갈(Ø19m/m)</v>
          </cell>
        </row>
        <row r="829">
          <cell r="A829" t="str">
            <v>f.자갈(D=200M/M)</v>
          </cell>
        </row>
        <row r="830">
          <cell r="A830" t="str">
            <v>g.견치돌(T=35(25*25))</v>
          </cell>
        </row>
        <row r="831">
          <cell r="A831" t="str">
            <v>5.부    대    공</v>
          </cell>
        </row>
        <row r="832">
          <cell r="A832" t="str">
            <v>5.01 교 통 표 지 판</v>
          </cell>
        </row>
        <row r="833">
          <cell r="A833" t="str">
            <v>a.삼각표지판</v>
          </cell>
        </row>
        <row r="834">
          <cell r="A834" t="str">
            <v>b.삼각이중표지판</v>
          </cell>
        </row>
        <row r="835">
          <cell r="A835" t="str">
            <v>c.삼각표지판(부착식)</v>
          </cell>
        </row>
        <row r="836">
          <cell r="A836" t="str">
            <v>d.원형표지판</v>
          </cell>
        </row>
        <row r="837">
          <cell r="A837" t="str">
            <v>e.원형이중표지판</v>
          </cell>
        </row>
        <row r="838">
          <cell r="A838" t="str">
            <v>f.원형표지판(부착식)</v>
          </cell>
        </row>
        <row r="839">
          <cell r="A839" t="str">
            <v>5.02 안 내 표 지 판</v>
          </cell>
        </row>
        <row r="840">
          <cell r="A840" t="str">
            <v>a. 복 주 식</v>
          </cell>
        </row>
        <row r="841">
          <cell r="A841" t="str">
            <v>-1.1지명방향표지판(403-7)</v>
          </cell>
        </row>
        <row r="842">
          <cell r="A842" t="str">
            <v>-2.군계표지판(401-2)</v>
          </cell>
        </row>
        <row r="843">
          <cell r="A843" t="str">
            <v>-3.2지명 이정표지판(402-2)</v>
          </cell>
        </row>
        <row r="844">
          <cell r="A844" t="str">
            <v>-4.2지명 방향표지판(425-2)</v>
          </cell>
        </row>
        <row r="845">
          <cell r="A845" t="str">
            <v>-5.버스정류장표지(427-5)</v>
          </cell>
        </row>
        <row r="846">
          <cell r="A846" t="str">
            <v>b.편 지 식</v>
          </cell>
        </row>
        <row r="847">
          <cell r="A847" t="str">
            <v>-1.2방향예고표지(403-3)</v>
          </cell>
        </row>
        <row r="848">
          <cell r="A848" t="str">
            <v>-2.2방향예고표지(403-5)</v>
          </cell>
        </row>
        <row r="849">
          <cell r="A849" t="str">
            <v>-3.2방향표지(403-4)</v>
          </cell>
        </row>
        <row r="850">
          <cell r="A850" t="str">
            <v>-4.2방향표지(403-6)</v>
          </cell>
        </row>
        <row r="851">
          <cell r="A851" t="str">
            <v>5.03 시선유도표지</v>
          </cell>
        </row>
        <row r="852">
          <cell r="A852" t="str">
            <v>a.델리네이터</v>
          </cell>
        </row>
        <row r="853">
          <cell r="A853" t="str">
            <v>-1.델리네이터</v>
          </cell>
        </row>
        <row r="854">
          <cell r="A854" t="str">
            <v>-2.델리네이터</v>
          </cell>
        </row>
        <row r="855">
          <cell r="A855" t="str">
            <v>-3.델리네이터</v>
          </cell>
        </row>
        <row r="856">
          <cell r="A856" t="str">
            <v>-4.델리네이터</v>
          </cell>
        </row>
        <row r="857">
          <cell r="A857" t="str">
            <v>-5.델리네이터</v>
          </cell>
        </row>
        <row r="858">
          <cell r="A858" t="str">
            <v>b.도로표지병</v>
          </cell>
        </row>
        <row r="859">
          <cell r="A859" t="str">
            <v>-1.도로표지병</v>
          </cell>
        </row>
        <row r="860">
          <cell r="A860" t="str">
            <v>-2.도로표지병</v>
          </cell>
        </row>
        <row r="861">
          <cell r="A861" t="str">
            <v>c.갈매기표지판</v>
          </cell>
        </row>
        <row r="862">
          <cell r="A862" t="str">
            <v>d.소분리대 반사판</v>
          </cell>
        </row>
        <row r="863">
          <cell r="A863" t="str">
            <v>5.04 차선도색</v>
          </cell>
        </row>
        <row r="864">
          <cell r="A864" t="str">
            <v>a.백  색</v>
          </cell>
        </row>
        <row r="865">
          <cell r="A865" t="str">
            <v>-1.실 선</v>
          </cell>
        </row>
        <row r="866">
          <cell r="A866" t="str">
            <v>-2.파 선</v>
          </cell>
        </row>
        <row r="867">
          <cell r="A867" t="str">
            <v>-3.실 선</v>
          </cell>
        </row>
        <row r="868">
          <cell r="A868" t="str">
            <v>b.황  색</v>
          </cell>
        </row>
        <row r="869">
          <cell r="A869" t="str">
            <v>-1.실 선</v>
          </cell>
        </row>
        <row r="870">
          <cell r="A870" t="str">
            <v>-2.실 선</v>
          </cell>
        </row>
        <row r="871">
          <cell r="A871" t="str">
            <v>5.05 가드레일</v>
          </cell>
        </row>
        <row r="872">
          <cell r="A872" t="str">
            <v>a.가드레일</v>
          </cell>
        </row>
        <row r="873">
          <cell r="A873" t="str">
            <v>-1.가드레일</v>
          </cell>
        </row>
        <row r="874">
          <cell r="A874" t="str">
            <v>-2.가드레일</v>
          </cell>
        </row>
        <row r="875">
          <cell r="A875" t="str">
            <v>b.레일포스트</v>
          </cell>
        </row>
        <row r="876">
          <cell r="A876" t="str">
            <v>-1.가드레일</v>
          </cell>
        </row>
        <row r="877">
          <cell r="A877" t="str">
            <v>-2.가드레일</v>
          </cell>
        </row>
        <row r="878">
          <cell r="A878" t="str">
            <v>c.단부레일</v>
          </cell>
        </row>
        <row r="879">
          <cell r="A879" t="str">
            <v>-1.단부레일</v>
          </cell>
        </row>
        <row r="880">
          <cell r="A880" t="str">
            <v>-2.단부레일</v>
          </cell>
        </row>
        <row r="881">
          <cell r="A881" t="str">
            <v>d.가드레일</v>
          </cell>
        </row>
        <row r="882">
          <cell r="A882" t="str">
            <v>e.단부콘크리트</v>
          </cell>
        </row>
        <row r="883">
          <cell r="A883" t="str">
            <v>5.06.중앙분리대</v>
          </cell>
        </row>
        <row r="884">
          <cell r="A884" t="str">
            <v>a.레일포스트</v>
          </cell>
        </row>
        <row r="885">
          <cell r="A885" t="str">
            <v>b.양면가드레일</v>
          </cell>
        </row>
        <row r="886">
          <cell r="A886" t="str">
            <v>c.양면가드레일</v>
          </cell>
        </row>
        <row r="887">
          <cell r="A887" t="str">
            <v>d.라운드레일</v>
          </cell>
        </row>
        <row r="888">
          <cell r="A888" t="str">
            <v>5.07 차 광 망</v>
          </cell>
        </row>
        <row r="889">
          <cell r="A889" t="str">
            <v>a. 토 공 용</v>
          </cell>
        </row>
        <row r="890">
          <cell r="A890" t="str">
            <v>5.08 낙석방지책및낙석방지망</v>
          </cell>
        </row>
        <row r="891">
          <cell r="A891" t="str">
            <v>a 낙석방지책</v>
          </cell>
        </row>
        <row r="892">
          <cell r="A892" t="str">
            <v>-1.낙석방지책</v>
          </cell>
        </row>
        <row r="893">
          <cell r="A893" t="str">
            <v>-1-1.낙석방지책(TYPE-1)</v>
          </cell>
        </row>
        <row r="894">
          <cell r="A894" t="str">
            <v>-1-2.낙석방지책(TYPE-2)</v>
          </cell>
        </row>
        <row r="895">
          <cell r="A895" t="str">
            <v>-2.낙석방지책</v>
          </cell>
        </row>
        <row r="896">
          <cell r="A896" t="str">
            <v>-2-1.낙석방지책(TYPE-1)</v>
          </cell>
        </row>
        <row r="897">
          <cell r="A897" t="str">
            <v>-2-2.낙석방지책(TYPE-2)</v>
          </cell>
        </row>
        <row r="898">
          <cell r="A898" t="str">
            <v>b.낙석방지망</v>
          </cell>
        </row>
        <row r="899">
          <cell r="A899" t="str">
            <v>5.09 미끄럼방지포장</v>
          </cell>
        </row>
        <row r="900">
          <cell r="A900" t="str">
            <v>5.10 충격흡수시설</v>
          </cell>
        </row>
        <row r="901">
          <cell r="A901" t="str">
            <v>5.11 반사경</v>
          </cell>
        </row>
        <row r="902">
          <cell r="A902" t="str">
            <v>5.12 방호시설</v>
          </cell>
        </row>
        <row r="903">
          <cell r="A903" t="str">
            <v>a.암파쇄방호시설</v>
          </cell>
        </row>
        <row r="904">
          <cell r="A904" t="str">
            <v>-1 암파쇄방호시설</v>
          </cell>
        </row>
        <row r="905">
          <cell r="A905" t="str">
            <v>-1-1.설치</v>
          </cell>
        </row>
        <row r="906">
          <cell r="A906" t="str">
            <v>-1-2.철거</v>
          </cell>
        </row>
        <row r="907">
          <cell r="A907" t="str">
            <v>b.안전시설목</v>
          </cell>
        </row>
        <row r="908">
          <cell r="A908" t="str">
            <v>5.13 방 음 벽</v>
          </cell>
        </row>
        <row r="909">
          <cell r="A909" t="str">
            <v>a.방음벽(토공용)</v>
          </cell>
        </row>
        <row r="910">
          <cell r="A910" t="str">
            <v>-1.방음벽</v>
          </cell>
        </row>
        <row r="911">
          <cell r="A911" t="str">
            <v>-2.방음벽</v>
          </cell>
        </row>
        <row r="912">
          <cell r="A912" t="str">
            <v>b.방음벽(교량용)</v>
          </cell>
        </row>
        <row r="913">
          <cell r="A913" t="str">
            <v>-1.방음벽</v>
          </cell>
        </row>
        <row r="914">
          <cell r="A914" t="str">
            <v>c.방음벽기초</v>
          </cell>
        </row>
        <row r="915">
          <cell r="A915" t="str">
            <v>-1. 콘크리트타설</v>
          </cell>
        </row>
        <row r="916">
          <cell r="A916" t="str">
            <v>-2. 콘크리트타설</v>
          </cell>
        </row>
        <row r="917">
          <cell r="A917" t="str">
            <v>-3.거푸집</v>
          </cell>
        </row>
        <row r="918">
          <cell r="A918" t="str">
            <v>-3-1.거푸집</v>
          </cell>
        </row>
        <row r="919">
          <cell r="A919" t="str">
            <v>-3-2.거푸집</v>
          </cell>
        </row>
        <row r="920">
          <cell r="A920" t="str">
            <v>-4.철근가공조립</v>
          </cell>
        </row>
        <row r="921">
          <cell r="A921" t="str">
            <v>-5.비계</v>
          </cell>
        </row>
        <row r="922">
          <cell r="A922" t="str">
            <v>-6.기초잡석깔기</v>
          </cell>
        </row>
        <row r="923">
          <cell r="A923" t="str">
            <v>5.14 절토부 점검로</v>
          </cell>
        </row>
        <row r="924">
          <cell r="A924" t="str">
            <v>a.절토부 점검로</v>
          </cell>
        </row>
        <row r="925">
          <cell r="A925" t="str">
            <v>-1.절토부 점검로</v>
          </cell>
        </row>
        <row r="926">
          <cell r="A926" t="str">
            <v>-2.절토부 점검로</v>
          </cell>
        </row>
        <row r="927">
          <cell r="A927" t="str">
            <v>-3.절토부 점검로</v>
          </cell>
        </row>
        <row r="928">
          <cell r="A928" t="str">
            <v>b.측면부 점검로</v>
          </cell>
        </row>
        <row r="929">
          <cell r="A929" t="str">
            <v>-1.측면부 점검로</v>
          </cell>
        </row>
        <row r="930">
          <cell r="A930" t="str">
            <v>-2.측면부 점검로</v>
          </cell>
        </row>
        <row r="931">
          <cell r="A931" t="str">
            <v>5.15 버스정차대</v>
          </cell>
        </row>
        <row r="932">
          <cell r="A932" t="str">
            <v>a.승강장</v>
          </cell>
        </row>
        <row r="933">
          <cell r="A933" t="str">
            <v>5.16.공사중 환경피해저감시설</v>
          </cell>
        </row>
        <row r="934">
          <cell r="A934" t="str">
            <v>a.가설방음벽및방진망</v>
          </cell>
        </row>
        <row r="935">
          <cell r="A935" t="str">
            <v>b. 오탁방지시설</v>
          </cell>
        </row>
        <row r="936">
          <cell r="A936" t="str">
            <v>c. 오일휀스 설치</v>
          </cell>
        </row>
        <row r="937">
          <cell r="A937" t="str">
            <v>d. 침사지 설치</v>
          </cell>
        </row>
        <row r="938">
          <cell r="A938" t="str">
            <v>-1.터파기</v>
          </cell>
        </row>
        <row r="939">
          <cell r="A939" t="str">
            <v>-2.표토제거</v>
          </cell>
        </row>
        <row r="940">
          <cell r="A940" t="str">
            <v>-3.되메우기</v>
          </cell>
        </row>
        <row r="941">
          <cell r="A941" t="str">
            <v>-4.잔토처리</v>
          </cell>
        </row>
        <row r="942">
          <cell r="A942" t="str">
            <v>5.17 기존가옥철거</v>
          </cell>
        </row>
        <row r="943">
          <cell r="A943" t="str">
            <v>a.가옥 철거</v>
          </cell>
        </row>
        <row r="944">
          <cell r="A944" t="str">
            <v>5.18 접도구역표주 및 준공표지석</v>
          </cell>
        </row>
        <row r="945">
          <cell r="A945" t="str">
            <v>a.접도구역 경계표주</v>
          </cell>
        </row>
        <row r="946">
          <cell r="A946" t="str">
            <v>b.준공표지석</v>
          </cell>
        </row>
        <row r="947">
          <cell r="A947" t="str">
            <v>5.19 보도블럭포장</v>
          </cell>
        </row>
        <row r="948">
          <cell r="A948" t="str">
            <v>a.소형고압블럭</v>
          </cell>
        </row>
        <row r="949">
          <cell r="A949" t="str">
            <v>b.소형고압블럭</v>
          </cell>
        </row>
        <row r="950">
          <cell r="A950" t="str">
            <v>c.도로경계석</v>
          </cell>
        </row>
        <row r="951">
          <cell r="A951" t="str">
            <v>d.보차도경계석</v>
          </cell>
        </row>
        <row r="952">
          <cell r="A952" t="str">
            <v>5.20 비탈면 보호공</v>
          </cell>
        </row>
        <row r="953">
          <cell r="A953" t="str">
            <v>a.돌쌓기</v>
          </cell>
        </row>
        <row r="954">
          <cell r="A954" t="str">
            <v>-1.돌쌓기 기초</v>
          </cell>
        </row>
        <row r="955">
          <cell r="A955" t="str">
            <v>-2.돌쌓기</v>
          </cell>
        </row>
        <row r="956">
          <cell r="A956" t="str">
            <v>b.호안보호블럭</v>
          </cell>
        </row>
        <row r="957">
          <cell r="A957" t="str">
            <v>-1.호안보호블럭기초</v>
          </cell>
        </row>
        <row r="958">
          <cell r="A958" t="str">
            <v>-2.호안보호블럭</v>
          </cell>
        </row>
        <row r="959">
          <cell r="A959" t="str">
            <v>c.기어형블럭</v>
          </cell>
        </row>
        <row r="960">
          <cell r="A960" t="str">
            <v>-1.콘크리트 블럭</v>
          </cell>
        </row>
        <row r="961">
          <cell r="A961" t="str">
            <v>-2.블럭운반</v>
          </cell>
        </row>
        <row r="962">
          <cell r="A962" t="str">
            <v>-3.수상블럭거치</v>
          </cell>
        </row>
        <row r="963">
          <cell r="A963" t="str">
            <v>-4.저면매트부설</v>
          </cell>
        </row>
        <row r="964">
          <cell r="A964" t="str">
            <v>-5.제작장 정지</v>
          </cell>
        </row>
        <row r="965">
          <cell r="A965" t="str">
            <v>-6.달아올림틀 제작</v>
          </cell>
        </row>
        <row r="966">
          <cell r="A966" t="str">
            <v>5.21 세륜세차시설</v>
          </cell>
        </row>
        <row r="967">
          <cell r="A967" t="str">
            <v>5.22 가도공</v>
          </cell>
        </row>
        <row r="968">
          <cell r="A968" t="str">
            <v>-1.흙깍기(토사)</v>
          </cell>
        </row>
        <row r="969">
          <cell r="A969" t="str">
            <v>-2.흙 쌓 기</v>
          </cell>
        </row>
        <row r="970">
          <cell r="A970" t="str">
            <v>-3.가마니쌓기및헐기</v>
          </cell>
        </row>
        <row r="971">
          <cell r="A971" t="str">
            <v>-4.가배수관부설(흄관)</v>
          </cell>
        </row>
        <row r="972">
          <cell r="A972" t="str">
            <v>5.23 가설사무실</v>
          </cell>
        </row>
        <row r="973">
          <cell r="A973" t="str">
            <v>5.24 시공측량비</v>
          </cell>
        </row>
        <row r="974">
          <cell r="A974" t="str">
            <v>5.25 도로대장작성비</v>
          </cell>
        </row>
        <row r="975">
          <cell r="A975" t="str">
            <v>5.26 중기운반비</v>
          </cell>
        </row>
        <row r="976">
          <cell r="A976" t="str">
            <v>5.27 시험비</v>
          </cell>
        </row>
        <row r="977">
          <cell r="A977" t="str">
            <v>5.28 품질관리 차량비</v>
          </cell>
        </row>
        <row r="978">
          <cell r="A978" t="str">
            <v>5.29 살수차운영</v>
          </cell>
        </row>
        <row r="979">
          <cell r="A979" t="str">
            <v>5.30 소 각 장</v>
          </cell>
        </row>
        <row r="980">
          <cell r="A980" t="str">
            <v>5.31 폐기물처리비</v>
          </cell>
        </row>
        <row r="981">
          <cell r="A981" t="str">
            <v>-1.폐아스콘처리비</v>
          </cell>
        </row>
        <row r="982">
          <cell r="A982" t="str">
            <v>-2.폐콘크리트처리비</v>
          </cell>
        </row>
        <row r="983">
          <cell r="A983" t="str">
            <v>-3.혼합폐기물처리비</v>
          </cell>
        </row>
        <row r="984">
          <cell r="A984" t="str">
            <v>5.32 시공상세도 작성비</v>
          </cell>
        </row>
        <row r="985">
          <cell r="A985" t="str">
            <v>5.33 기존도로유지관리비</v>
          </cell>
        </row>
        <row r="986">
          <cell r="A986" t="str">
            <v>a.소파보수</v>
          </cell>
        </row>
        <row r="987">
          <cell r="A987" t="str">
            <v>-1.아스팔트 포장 절단</v>
          </cell>
        </row>
        <row r="988">
          <cell r="A988" t="str">
            <v>-2.아스콘 포장 깨기</v>
          </cell>
        </row>
        <row r="989">
          <cell r="A989" t="str">
            <v>-3.프라임코팅</v>
          </cell>
        </row>
        <row r="990">
          <cell r="A990" t="str">
            <v>-4.택 코 팅</v>
          </cell>
        </row>
        <row r="991">
          <cell r="A991" t="str">
            <v>-5.기층아스콘포설및다짐</v>
          </cell>
        </row>
        <row r="992">
          <cell r="A992" t="str">
            <v>-6.표층아스콘포설및다짐</v>
          </cell>
        </row>
        <row r="993">
          <cell r="A993" t="str">
            <v>-7.자재 및 운반비</v>
          </cell>
        </row>
        <row r="994">
          <cell r="A994" t="str">
            <v>b.덧씌우기</v>
          </cell>
        </row>
        <row r="995">
          <cell r="A995" t="str">
            <v>-1.택 코 팅</v>
          </cell>
        </row>
        <row r="996">
          <cell r="A996" t="str">
            <v>-2.표층아스콘포설및다짐</v>
          </cell>
        </row>
        <row r="997">
          <cell r="A997" t="str">
            <v>-3.자재대 및 운반비</v>
          </cell>
        </row>
        <row r="998">
          <cell r="A998" t="str">
            <v>-3-1.아스팔트 운반</v>
          </cell>
        </row>
        <row r="999">
          <cell r="A999" t="str">
            <v>-3-2.표층</v>
          </cell>
        </row>
        <row r="1000">
          <cell r="A1000" t="str">
            <v>-3-3.아스팔트(유제)</v>
          </cell>
        </row>
        <row r="1001">
          <cell r="A1001" t="str">
            <v>c.차선도색</v>
          </cell>
        </row>
        <row r="1002">
          <cell r="A1002" t="str">
            <v>-1.황색실선</v>
          </cell>
        </row>
        <row r="1003">
          <cell r="A1003" t="str">
            <v>-2.백색실선</v>
          </cell>
        </row>
        <row r="1004">
          <cell r="A1004" t="str">
            <v>5.34 교통관리비</v>
          </cell>
        </row>
        <row r="1005">
          <cell r="A1005" t="str">
            <v>5.35 준공도서작성비</v>
          </cell>
        </row>
        <row r="1006">
          <cell r="A1006" t="str">
            <v>5.36 교량부 시추조사비</v>
          </cell>
        </row>
        <row r="1007">
          <cell r="A1007" t="str">
            <v>-1.기구설치비</v>
          </cell>
        </row>
        <row r="1008">
          <cell r="A1008" t="str">
            <v>-2.토사층</v>
          </cell>
        </row>
        <row r="1009">
          <cell r="A1009" t="str">
            <v>-3.연암층</v>
          </cell>
        </row>
        <row r="1010">
          <cell r="A1010" t="str">
            <v>-4.경암층</v>
          </cell>
        </row>
        <row r="1011">
          <cell r="A1011" t="str">
            <v>5.37 초기안전점검비</v>
          </cell>
        </row>
        <row r="1012">
          <cell r="A1012" t="str">
            <v>5.38 자재운반비</v>
          </cell>
        </row>
        <row r="1013">
          <cell r="A1013" t="str">
            <v>a.시멘트 운반</v>
          </cell>
        </row>
        <row r="1014">
          <cell r="A1014" t="str">
            <v>b.철근 운반</v>
          </cell>
        </row>
        <row r="1015">
          <cell r="A1015" t="str">
            <v>c. 아스팔트 운반</v>
          </cell>
        </row>
        <row r="1016">
          <cell r="A1016" t="str">
            <v>5.39 자 재 대</v>
          </cell>
        </row>
        <row r="1017">
          <cell r="A1017" t="str">
            <v>a.시 멘 트</v>
          </cell>
        </row>
        <row r="1018">
          <cell r="A1018" t="str">
            <v>b.철    근</v>
          </cell>
        </row>
        <row r="1019">
          <cell r="A1019" t="str">
            <v>-1. H13 M/M</v>
          </cell>
        </row>
        <row r="1020">
          <cell r="A1020" t="str">
            <v>-2. H16~32 M/M</v>
          </cell>
        </row>
        <row r="1021">
          <cell r="A1021" t="str">
            <v>-3  D10 M/M</v>
          </cell>
        </row>
        <row r="1022">
          <cell r="A1022" t="str">
            <v>-4  D13 M/M</v>
          </cell>
        </row>
        <row r="1023">
          <cell r="A1023" t="str">
            <v>-5  D16~32 M/M</v>
          </cell>
        </row>
        <row r="1024">
          <cell r="A1024" t="str">
            <v>-6  Ø32 M/M</v>
          </cell>
        </row>
        <row r="1025">
          <cell r="A1025" t="str">
            <v>-7  Ø25 M/M</v>
          </cell>
        </row>
        <row r="1026">
          <cell r="A1026" t="str">
            <v>c.레 미 콘</v>
          </cell>
        </row>
        <row r="1027">
          <cell r="A1027" t="str">
            <v>-1 레 미 콘</v>
          </cell>
        </row>
        <row r="1028">
          <cell r="A1028" t="str">
            <v>-2.레 미 콘(섬유보강)</v>
          </cell>
        </row>
        <row r="1029">
          <cell r="A1029" t="str">
            <v>-3 레 미 콘</v>
          </cell>
        </row>
        <row r="1030">
          <cell r="A1030" t="str">
            <v>-4 레 미 콘</v>
          </cell>
        </row>
        <row r="1031">
          <cell r="A1031" t="str">
            <v>-5 레 미 콘</v>
          </cell>
        </row>
        <row r="1032">
          <cell r="A1032" t="str">
            <v>-6 레 미 콘</v>
          </cell>
        </row>
        <row r="1033">
          <cell r="A1033" t="str">
            <v>-7 레 미 콘</v>
          </cell>
        </row>
        <row r="1034">
          <cell r="A1034" t="str">
            <v>-8 레 미 콘</v>
          </cell>
        </row>
        <row r="1035">
          <cell r="A1035" t="str">
            <v>-9 레 미 콘</v>
          </cell>
        </row>
        <row r="1036">
          <cell r="A1036" t="str">
            <v>-10 레 미 콘</v>
          </cell>
        </row>
        <row r="1037">
          <cell r="A1037" t="str">
            <v>-11 레 미 콘</v>
          </cell>
        </row>
        <row r="1038">
          <cell r="A1038" t="str">
            <v>-12 레 미 콘</v>
          </cell>
        </row>
        <row r="1039">
          <cell r="A1039" t="str">
            <v>-13 레 미 콘</v>
          </cell>
        </row>
        <row r="1040">
          <cell r="A1040" t="str">
            <v>d.아스팔트 콘크리트</v>
          </cell>
        </row>
        <row r="1041">
          <cell r="A1041" t="str">
            <v>-1.기  층</v>
          </cell>
        </row>
        <row r="1042">
          <cell r="A1042" t="str">
            <v>-2.표  층</v>
          </cell>
        </row>
        <row r="1043">
          <cell r="A1043" t="str">
            <v>-3.캠크리트</v>
          </cell>
        </row>
        <row r="1044">
          <cell r="A1044" t="str">
            <v>e..아스팔트</v>
          </cell>
        </row>
        <row r="1045">
          <cell r="A1045" t="str">
            <v>-1.아스팔트</v>
          </cell>
        </row>
        <row r="1046">
          <cell r="A1046" t="str">
            <v>-2.아스팔트</v>
          </cell>
        </row>
        <row r="1047">
          <cell r="A1047" t="str">
            <v>f.VR관</v>
          </cell>
        </row>
        <row r="1048">
          <cell r="A1048" t="str">
            <v>-1.VR관</v>
          </cell>
        </row>
        <row r="1049">
          <cell r="A1049" t="str">
            <v>-2 VR관</v>
          </cell>
        </row>
        <row r="1050">
          <cell r="A1050" t="str">
            <v>-3.VR관</v>
          </cell>
        </row>
        <row r="1051">
          <cell r="A1051" t="str">
            <v>-4.VR관</v>
          </cell>
        </row>
        <row r="1052">
          <cell r="A1052" t="str">
            <v>-5.VR관</v>
          </cell>
        </row>
        <row r="1053">
          <cell r="A1053" t="str">
            <v>-6.VR관</v>
          </cell>
        </row>
        <row r="1054">
          <cell r="A1054" t="str">
            <v>g.흄관</v>
          </cell>
        </row>
        <row r="1055">
          <cell r="A1055" t="str">
            <v>-1.흄관</v>
          </cell>
        </row>
        <row r="1056">
          <cell r="A1056" t="str">
            <v>-2.흄관</v>
          </cell>
        </row>
        <row r="1057">
          <cell r="A1057" t="str">
            <v>h.고재대</v>
          </cell>
        </row>
        <row r="1058">
          <cell r="A1058" t="str">
            <v>간 접 노 무 비</v>
          </cell>
        </row>
        <row r="1059">
          <cell r="A1059" t="str">
            <v>산 재 보 험 료</v>
          </cell>
        </row>
        <row r="1060">
          <cell r="A1060" t="str">
            <v>안 전 관 리 비</v>
          </cell>
        </row>
        <row r="1061">
          <cell r="A1061" t="str">
            <v>기  타  경  비</v>
          </cell>
        </row>
        <row r="1062">
          <cell r="A1062" t="str">
            <v>일 반 관 리 비</v>
          </cell>
        </row>
        <row r="1063">
          <cell r="A1063" t="str">
            <v>이          윤</v>
          </cell>
        </row>
        <row r="1064">
          <cell r="A1064" t="str">
            <v>고 용 보 험 료</v>
          </cell>
        </row>
        <row r="1065">
          <cell r="A1065" t="str">
            <v>퇴직공제 부금비</v>
          </cell>
        </row>
        <row r="1066">
          <cell r="A1066" t="str">
            <v>정기안전 점검비</v>
          </cell>
        </row>
        <row r="1067">
          <cell r="A1067" t="str">
            <v>사후환경영향평가비</v>
          </cell>
        </row>
        <row r="1068">
          <cell r="A1068" t="str">
            <v>공사송해보험료</v>
          </cell>
        </row>
        <row r="1069">
          <cell r="A1069" t="str">
            <v>부 가 가 치 세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"/>
      <sheetName val="D1"/>
      <sheetName val="Cert"/>
      <sheetName val="CQSadvance paymentandrecovery"/>
      <sheetName val="APR"/>
      <sheetName val="D2"/>
      <sheetName val="Checklist"/>
      <sheetName val="D3"/>
      <sheetName val="MPAC"/>
      <sheetName val="D4"/>
      <sheetName val="MOS"/>
      <sheetName val="D5"/>
      <sheetName val="Defects"/>
      <sheetName val="D6"/>
      <sheetName val="Docs"/>
      <sheetName val="D7"/>
      <sheetName val="S"/>
      <sheetName val="C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GS"/>
      <sheetName val="D8"/>
      <sheetName val="VarAcc"/>
      <sheetName val="D9"/>
      <sheetName val="D10"/>
      <sheetName val="CENomSubStatement"/>
      <sheetName val="CQSNomSubRecn"/>
      <sheetName val="NomSubReceipt-HMR"/>
      <sheetName val="NomSubReceipt-Thermo"/>
      <sheetName val="412A recovery (2)"/>
      <sheetName val="412A recovery option"/>
      <sheetName val="412B"/>
      <sheetName val="412A recovery template"/>
      <sheetName val="412A recovery"/>
      <sheetName val="Input"/>
      <sheetName val="Activity"/>
      <sheetName val="Crew"/>
      <sheetName val="Piping"/>
      <sheetName val="Pipe Supports"/>
      <sheetName val="PriceSummary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Summary"/>
      <sheetName val="PriceSummary-Int "/>
      <sheetName val="Drawings"/>
      <sheetName val="DUCT_WORK"/>
      <sheetName val="PIPEWK-add"/>
      <sheetName val="Cal(1)"/>
      <sheetName val="Cal(2)"/>
      <sheetName val="Cal(3)"/>
      <sheetName val="Int-Use"/>
      <sheetName val="REVICE SUMMARY CACULA CHECK"/>
      <sheetName val="Sheet1"/>
      <sheetName val="PriceSummary-Int_"/>
      <sheetName val="REVICE_SUMMARY_CACULA_CHECK"/>
      <sheetName val="opstat"/>
      <sheetName val="allowances"/>
      <sheetName val="analysis"/>
      <sheetName val="costs"/>
      <sheetName val="tender allowances"/>
      <sheetName val=" Summary BKG 034"/>
      <sheetName val="GRSummary"/>
      <sheetName val="공종별_집계금액"/>
      <sheetName val="Basis"/>
      <sheetName val="PriceSummary-Int_1"/>
      <sheetName val="REVICE_SUMMARY_CACULA_CHECK1"/>
      <sheetName val="Profit Plan"/>
      <sheetName val="Day work"/>
      <sheetName val="M-Book for Conc"/>
      <sheetName val="M-Book for FW"/>
      <sheetName val="Valuation"/>
      <sheetName val="Raw Data"/>
      <sheetName val="Control"/>
      <sheetName val="tender_allowances"/>
      <sheetName val="_Summary_BKG_034"/>
      <sheetName val="PriceSummary-Int_2"/>
      <sheetName val="REVICE_SUMMARY_CACULA_CHECK2"/>
      <sheetName val="tender_allowances1"/>
      <sheetName val="_Summary_BKG_0341"/>
      <sheetName val="Raw_Data"/>
      <sheetName val="PriceSummary-Int_3"/>
      <sheetName val="REVICE_SUMMARY_CACULA_CHECK3"/>
      <sheetName val="tender_allowances2"/>
      <sheetName val="_Summary_BKG_0342"/>
      <sheetName val="Raw_Data1"/>
      <sheetName val="Profit_Plan"/>
      <sheetName val="Day_work"/>
      <sheetName val="NOTE"/>
      <sheetName val="Bill.10"/>
      <sheetName val="Cover"/>
      <sheetName val="Data Sheet"/>
      <sheetName val="New Rates"/>
      <sheetName val="Cash2"/>
      <sheetName val="SIVA"/>
      <sheetName val="office"/>
      <sheetName val="Lab"/>
      <sheetName val="Material&amp;equipment"/>
      <sheetName val="BOQ"/>
      <sheetName val="4"/>
      <sheetName val="FitOutConfCentre"/>
      <sheetName val="bkg"/>
      <sheetName val="cbrd460"/>
      <sheetName val="bcl"/>
      <sheetName val="COST"/>
      <sheetName val="VANITY"/>
      <sheetName val="Z"/>
      <sheetName val="SEX"/>
      <sheetName val="train cash"/>
      <sheetName val="Testing"/>
      <sheetName val="SRC-B3U2"/>
      <sheetName val="Vehicles"/>
      <sheetName val="14267"/>
      <sheetName val="Mp-team 1"/>
      <sheetName val="Bord."/>
      <sheetName val="IPO Shit"/>
      <sheetName val="Financial Outputs"/>
      <sheetName val="ADT Financial Build"/>
      <sheetName val="ADT LBO"/>
      <sheetName val="Ex-ADTCo LBO"/>
      <sheetName val="Total TEFS LBO"/>
      <sheetName val="ADT Output Dumbed Down for KKR"/>
      <sheetName val="F4-F7"/>
      <sheetName val="Important Details &amp; Validation"/>
      <sheetName val="SCHDULE OF FINISH 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ASD Sum of Parts"/>
      <sheetName val="Scatter"/>
      <sheetName val="SALES CONTROLE"/>
      <sheetName val="CONTROLE"/>
      <sheetName val="Dry Cost BOQ"/>
      <sheetName val="SS MH"/>
      <sheetName val="Prelims"/>
      <sheetName val="단면가정"/>
      <sheetName val="설계조건"/>
      <sheetName val="App C "/>
      <sheetName val="FINA"/>
      <sheetName val="KEY"/>
      <sheetName val="Original"/>
      <sheetName val="CIF COST ITEM"/>
      <sheetName val="11"/>
      <sheetName val="M-Book_for_Conc"/>
      <sheetName val="M-Book_for_FW"/>
      <sheetName val="PriceSummary-Int_4"/>
      <sheetName val="REVICE_SUMMARY_CACULA_CHECK4"/>
      <sheetName val="tender_allowances3"/>
      <sheetName val="_Summary_BKG_0343"/>
      <sheetName val="Profit_Plan1"/>
      <sheetName val="Day_work1"/>
      <sheetName val="Raw_Data2"/>
      <sheetName val="M-Book_for_Conc1"/>
      <sheetName val="M-Book_for_FW1"/>
      <sheetName val="Bill_10"/>
      <sheetName val="Data_Sheet"/>
      <sheetName val="New_Rates"/>
      <sheetName val="train_cash"/>
      <sheetName val="Mp-team_1"/>
      <sheetName val="Development"/>
      <sheetName val="accom cash"/>
      <sheetName val="NPV"/>
      <sheetName val="#REF"/>
      <sheetName val="Occ"/>
      <sheetName val="Quantity"/>
      <sheetName val="Kur"/>
      <sheetName val="keşif özeti"/>
      <sheetName val="Katsayılar"/>
      <sheetName val="Measurements"/>
      <sheetName val="Table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Master01"/>
      <sheetName val="Arch"/>
      <sheetName val="Option"/>
      <sheetName val="12"/>
      <sheetName val="SW-TEO"/>
      <sheetName val="ERECIN"/>
      <sheetName val="입찰내역 발주처 양식"/>
      <sheetName val="Headings"/>
      <sheetName val="A.O.R."/>
      <sheetName val="Sch. Areas -JBH"/>
      <sheetName val="Sch. Areas - 90-95"/>
      <sheetName val="cashflow macro functions"/>
      <sheetName val="abs-boq"/>
      <sheetName val="Part-A"/>
      <sheetName val="MATERIALS"/>
      <sheetName val="3600 Matrix"/>
      <sheetName val="PART_DISCOUNT"/>
      <sheetName val="L (4)"/>
      <sheetName val="formul"/>
      <sheetName val="2-Conc"/>
      <sheetName val="Demand"/>
      <sheetName val="Services_InitialEst_UtilityServ"/>
      <sheetName val="PriceSummary-Int_5"/>
      <sheetName val="REVICE_SUMMARY_CACULA_CHECK5"/>
      <sheetName val="tender_allowances4"/>
      <sheetName val="_Summary_BKG_0344"/>
      <sheetName val="Profit_Plan2"/>
      <sheetName val="Day_work2"/>
      <sheetName val="Raw_Data3"/>
      <sheetName val="M-Book_for_Conc2"/>
      <sheetName val="M-Book_for_FW2"/>
      <sheetName val="Bill_101"/>
      <sheetName val="Data_Sheet1"/>
      <sheetName val="New_Rates1"/>
      <sheetName val="train_cash1"/>
      <sheetName val="Mp-team_11"/>
      <sheetName val="9011 EXPAT_MANP"/>
      <sheetName val="Analisa"/>
      <sheetName val="2.2 STAFF Scedule"/>
      <sheetName val="Cash Flow Working"/>
      <sheetName val="PE"/>
      <sheetName val="masonry works"/>
      <sheetName val="PNTEXT"/>
      <sheetName val="Rates"/>
      <sheetName val="New Bld"/>
      <sheetName val="girder"/>
      <sheetName val="ITP384"/>
      <sheetName val="Data.Project"/>
      <sheetName val="Areas"/>
      <sheetName val="Base BM-rebar"/>
      <sheetName val="Publicbuilding"/>
      <sheetName val="Summary_"/>
      <sheetName val="Master Data Sheet"/>
      <sheetName val="PREVENTIVO 1"/>
      <sheetName val="S1BOQ"/>
      <sheetName val="sum"/>
      <sheetName val="ToplamMotor"/>
      <sheetName val="Menu"/>
      <sheetName val="FF-3"/>
      <sheetName val="Rate"/>
      <sheetName val="PROCTOR"/>
      <sheetName val="3.0 pre-construction"/>
      <sheetName val="PROCURE"/>
      <sheetName val="Tank"/>
      <sheetName val="Cashflow"/>
      <sheetName val="Assumptions"/>
      <sheetName val="Letting"/>
      <sheetName val="Income"/>
      <sheetName val="S-C+Market"/>
      <sheetName val="UBR"/>
      <sheetName val="Inputs"/>
      <sheetName val="PPlay_Data"/>
      <sheetName val="Cap Cost"/>
      <sheetName val="Costs (dev)"/>
      <sheetName val="Calcs"/>
      <sheetName val="Summary"/>
      <sheetName val="Financial Summary"/>
      <sheetName val="EASEL CA Example"/>
      <sheetName val="STORE-DEL-pipe"/>
      <sheetName val="2004 Budget"/>
      <sheetName val="ASD_Sum_of_Parts"/>
      <sheetName val="SALES_CONTROLE"/>
      <sheetName val="Dry_Cost_BOQ"/>
      <sheetName val="IPO_Shit"/>
      <sheetName val="Financial_Outputs"/>
      <sheetName val="ADT_Financial_Build"/>
      <sheetName val="ADT_LBO"/>
      <sheetName val="Ex-ADTCo_LBO"/>
      <sheetName val="Total_TEFS_LBO"/>
      <sheetName val="ADT_Output_Dumbed_Down_for_KKR"/>
      <sheetName val="US_Ship_Repair_Industry_Growth"/>
      <sheetName val="Market_Overview"/>
      <sheetName val="US_Shipyard_Repair_Output"/>
      <sheetName val="Summary_Financials"/>
      <sheetName val="SS_MH"/>
      <sheetName val="App_C_"/>
      <sheetName val="PB"/>
      <sheetName val="Overhead Actual History "/>
      <sheetName val="Budgeted Overheads"/>
      <sheetName val="Tosh"/>
      <sheetName val="Div Summary"/>
      <sheetName val="GS"/>
      <sheetName val="PRL"/>
      <sheetName val="Internet"/>
      <sheetName val="Bill SB15-7"/>
      <sheetName val="worksheet"/>
      <sheetName val="rate analysis"/>
      <sheetName val="PriceSummary-Int_6"/>
      <sheetName val="REVICE_SUMMARY_CACULA_CHECK6"/>
      <sheetName val="tender_allowances5"/>
      <sheetName val="_Summary_BKG_0345"/>
      <sheetName val="Profit_Plan3"/>
      <sheetName val="Day_work3"/>
      <sheetName val="M-Book_for_Conc3"/>
      <sheetName val="M-Book_for_FW3"/>
      <sheetName val="Raw_Data4"/>
      <sheetName val="Bill_102"/>
      <sheetName val="Data_Sheet2"/>
      <sheetName val="New_Rates2"/>
      <sheetName val="ASD_Sum_of_Parts1"/>
      <sheetName val="train_cash2"/>
      <sheetName val="SALES_CONTROLE1"/>
      <sheetName val="Dry_Cost_BOQ1"/>
      <sheetName val="IPO_Shit1"/>
      <sheetName val="Financial_Outputs1"/>
      <sheetName val="ADT_Financial_Build1"/>
      <sheetName val="ADT_LBO1"/>
      <sheetName val="Ex-ADTCo_LBO1"/>
      <sheetName val="Total_TEFS_LBO1"/>
      <sheetName val="ADT_Output_Dumbed_Down_for_KKR1"/>
      <sheetName val="US_Ship_Repair_Industry_Growth1"/>
      <sheetName val="Market_Overview1"/>
      <sheetName val="US_Shipyard_Repair_Output1"/>
      <sheetName val="Summary_Financials1"/>
      <sheetName val="SS_MH1"/>
      <sheetName val="App_C_1"/>
      <sheetName val="Mp-team_12"/>
      <sheetName val="CIF_COST_ITEM"/>
      <sheetName val="masonry_works"/>
      <sheetName val="Important_Details_&amp;_Validation"/>
      <sheetName val="2_2_STAFF_Scedule"/>
      <sheetName val="Cash_Flow_Working"/>
      <sheetName val="Bord_"/>
      <sheetName val="2004_Budget"/>
      <sheetName val="Div_Summary"/>
      <sheetName val="Bill_SB15-7"/>
      <sheetName val="accom_cash"/>
      <sheetName val="rate_analysis"/>
      <sheetName val="9011_EXPAT_MANP"/>
      <sheetName val="Overhead_Actual_History_"/>
      <sheetName val="Budgeted_Overheads"/>
      <sheetName val="SCHEDULE"/>
      <sheetName val="Database"/>
      <sheetName val="schedule nos"/>
      <sheetName val="Struct_Earth"/>
      <sheetName val="공문"/>
      <sheetName val="ASD_Sum_of_Parts2"/>
      <sheetName val="SALES_CONTROLE2"/>
      <sheetName val="Dry_Cost_BOQ2"/>
      <sheetName val="IPO_Shit2"/>
      <sheetName val="Financial_Outputs2"/>
      <sheetName val="ADT_Financial_Build2"/>
      <sheetName val="ADT_LBO2"/>
      <sheetName val="Ex-ADTCo_LBO2"/>
      <sheetName val="Total_TEFS_LBO2"/>
      <sheetName val="ADT_Output_Dumbed_Down_for_KKR2"/>
      <sheetName val="US_Ship_Repair_Industry_Growth2"/>
      <sheetName val="Market_Overview2"/>
      <sheetName val="US_Shipyard_Repair_Output2"/>
      <sheetName val="Summary_Financials2"/>
      <sheetName val="SS_MH2"/>
      <sheetName val="CIF_COST_ITEM1"/>
      <sheetName val="App_C_2"/>
      <sheetName val="masonry_works1"/>
      <sheetName val="Important_Details_&amp;_Validation1"/>
      <sheetName val="2_2_STAFF_Scedule1"/>
      <sheetName val="Cash_Flow_Working1"/>
      <sheetName val="Bord_1"/>
      <sheetName val="2004_Budget1"/>
      <sheetName val="PriceSummary-Int_7"/>
      <sheetName val="REVICE_SUMMARY_CACULA_CHECK7"/>
      <sheetName val="tender_allowances6"/>
      <sheetName val="_Summary_BKG_0346"/>
      <sheetName val="Profit_Plan4"/>
      <sheetName val="Day_work4"/>
      <sheetName val="Raw_Data5"/>
      <sheetName val="M-Book_for_Conc4"/>
      <sheetName val="M-Book_for_FW4"/>
      <sheetName val="Bill_103"/>
      <sheetName val="train_cash3"/>
      <sheetName val="Data_Sheet3"/>
      <sheetName val="New_Rates3"/>
      <sheetName val="ASD_Sum_of_Parts3"/>
      <sheetName val="SALES_CONTROLE3"/>
      <sheetName val="Dry_Cost_BOQ3"/>
      <sheetName val="IPO_Shit3"/>
      <sheetName val="Financial_Outputs3"/>
      <sheetName val="ADT_Financial_Build3"/>
      <sheetName val="ADT_LBO3"/>
      <sheetName val="Ex-ADTCo_LBO3"/>
      <sheetName val="Total_TEFS_LBO3"/>
      <sheetName val="ADT_Output_Dumbed_Down_for_KKR3"/>
      <sheetName val="US_Ship_Repair_Industry_Growth3"/>
      <sheetName val="Market_Overview3"/>
      <sheetName val="US_Shipyard_Repair_Output3"/>
      <sheetName val="Summary_Financials3"/>
      <sheetName val="SS_MH3"/>
      <sheetName val="App_C_3"/>
      <sheetName val="Mp-team_13"/>
      <sheetName val="CIF_COST_ITEM2"/>
      <sheetName val="masonry_works2"/>
      <sheetName val="Important_Details_&amp;_Validation2"/>
      <sheetName val="2_2_STAFF_Scedule2"/>
      <sheetName val="Cash_Flow_Working2"/>
      <sheetName val="Bord_2"/>
      <sheetName val="2004_Budget2"/>
      <sheetName val="Div_Summary1"/>
      <sheetName val="Bill_SB15-71"/>
      <sheetName val="accom_cash1"/>
      <sheetName val="rate_analysis1"/>
      <sheetName val="9011_EXPAT_MANP1"/>
      <sheetName val="Overhead_Actual_History_1"/>
      <sheetName val="Budgeted_Overheads1"/>
      <sheetName val="입찰내역_발주처_양식"/>
      <sheetName val="A_O_R_"/>
      <sheetName val="PriceSummary-Int_8"/>
      <sheetName val="REVICE_SUMMARY_CACULA_CHECK8"/>
      <sheetName val="tender_allowances7"/>
      <sheetName val="_Summary_BKG_0347"/>
      <sheetName val="Profit_Plan5"/>
      <sheetName val="Day_work5"/>
      <sheetName val="M-Book_for_Conc5"/>
      <sheetName val="M-Book_for_FW5"/>
      <sheetName val="Raw_Data6"/>
      <sheetName val="Bill_104"/>
      <sheetName val="Data_Sheet4"/>
      <sheetName val="New_Rates4"/>
      <sheetName val="train_cash4"/>
      <sheetName val="Mp-team_14"/>
      <sheetName val="Div_Summary2"/>
      <sheetName val="Bill_SB15-72"/>
      <sheetName val="accom_cash2"/>
      <sheetName val="rate_analysis2"/>
      <sheetName val="9011_EXPAT_MANP2"/>
      <sheetName val="Overhead_Actual_History_2"/>
      <sheetName val="Budgeted_Overheads2"/>
      <sheetName val="입찰내역_발주처_양식1"/>
      <sheetName val="A_O_R_1"/>
      <sheetName val="MPR_PA_1"/>
      <sheetName val="PriceSummary-Int_9"/>
      <sheetName val="REVICE_SUMMARY_CACULA_CHECK9"/>
      <sheetName val="tender_allowances8"/>
      <sheetName val="_Summary_BKG_0348"/>
      <sheetName val="Profit_Plan6"/>
      <sheetName val="Day_work6"/>
      <sheetName val="M-Book_for_Conc6"/>
      <sheetName val="M-Book_for_FW6"/>
      <sheetName val="Raw_Data7"/>
      <sheetName val="Bill_105"/>
      <sheetName val="Data_Sheet5"/>
      <sheetName val="New_Rates5"/>
      <sheetName val="ASD_Sum_of_Parts4"/>
      <sheetName val="Important_Details_&amp;_Validation3"/>
      <sheetName val="train_cash5"/>
      <sheetName val="SALES_CONTROLE4"/>
      <sheetName val="Dry_Cost_BOQ4"/>
      <sheetName val="IPO_Shit4"/>
      <sheetName val="Financial_Outputs4"/>
      <sheetName val="ADT_Financial_Build4"/>
      <sheetName val="ADT_LBO4"/>
      <sheetName val="Ex-ADTCo_LBO4"/>
      <sheetName val="Total_TEFS_LBO4"/>
      <sheetName val="ADT_Output_Dumbed_Down_for_KKR4"/>
      <sheetName val="US_Ship_Repair_Industry_Growth4"/>
      <sheetName val="Market_Overview4"/>
      <sheetName val="US_Shipyard_Repair_Output4"/>
      <sheetName val="Summary_Financials4"/>
      <sheetName val="SS_MH4"/>
      <sheetName val="2_2_STAFF_Scedule3"/>
      <sheetName val="Mp-team_15"/>
      <sheetName val="App_C_4"/>
      <sheetName val="CIF_COST_ITEM3"/>
      <sheetName val="masonry_works3"/>
      <sheetName val="Cash_Flow_Working3"/>
      <sheetName val="Bord_3"/>
      <sheetName val="2004_Budget3"/>
      <sheetName val="Div_Summary3"/>
      <sheetName val="Bill_SB15-73"/>
      <sheetName val="accom_cash3"/>
      <sheetName val="rate_analysis3"/>
      <sheetName val="9011_EXPAT_MANP3"/>
      <sheetName val="Overhead_Actual_History_3"/>
      <sheetName val="Budgeted_Overheads3"/>
      <sheetName val="입찰내역_발주처_양식2"/>
      <sheetName val="A_O_R_2"/>
      <sheetName val="schedule_nos"/>
      <sheetName val="New_Bld"/>
      <sheetName val="3600_Matrix"/>
      <sheetName val="Details"/>
      <sheetName val="upa"/>
      <sheetName val="DESIGN"/>
      <sheetName val="OCT.FDN"/>
      <sheetName val="대비표"/>
      <sheetName val="1) COMMON FACILITIES"/>
      <sheetName val="SCHDULE_OF_FINISH_"/>
      <sheetName val="SCHDULE_OF_FINISH_3"/>
      <sheetName val="SCHDULE_OF_FINISH_2"/>
      <sheetName val="SCHDULE_OF_FINISH_1"/>
      <sheetName val="PC"/>
      <sheetName val="PriceSummary-Int_11"/>
      <sheetName val="REVICE_SUMMARY_CACULA_CHECK11"/>
      <sheetName val="tender_allowances10"/>
      <sheetName val="_Summary_BKG_03410"/>
      <sheetName val="Raw_Data9"/>
      <sheetName val="M-Book_for_Conc8"/>
      <sheetName val="M-Book_for_FW8"/>
      <sheetName val="Profit_Plan8"/>
      <sheetName val="Day_work8"/>
      <sheetName val="Bill_107"/>
      <sheetName val="Data_Sheet7"/>
      <sheetName val="New_Rates7"/>
      <sheetName val="ASD_Sum_of_Parts6"/>
      <sheetName val="train_cash7"/>
      <sheetName val="SALES_CONTROLE6"/>
      <sheetName val="Dry_Cost_BOQ6"/>
      <sheetName val="IPO_Shit6"/>
      <sheetName val="Financial_Outputs6"/>
      <sheetName val="ADT_Financial_Build6"/>
      <sheetName val="ADT_LBO6"/>
      <sheetName val="Ex-ADTCo_LBO6"/>
      <sheetName val="Total_TEFS_LBO6"/>
      <sheetName val="ADT_Output_Dumbed_Down_for_KKR6"/>
      <sheetName val="US_Ship_Repair_Industry_Growth6"/>
      <sheetName val="Market_Overview6"/>
      <sheetName val="US_Shipyard_Repair_Output6"/>
      <sheetName val="Summary_Financials6"/>
      <sheetName val="SS_MH6"/>
      <sheetName val="App_C_6"/>
      <sheetName val="CIF_COST_ITEM5"/>
      <sheetName val="Mp-team_17"/>
      <sheetName val="masonry_works5"/>
      <sheetName val="Important_Details_&amp;_Validation5"/>
      <sheetName val="2_2_STAFF_Scedule5"/>
      <sheetName val="Cash_Flow_Working5"/>
      <sheetName val="Bord_5"/>
      <sheetName val="2004_Budget5"/>
      <sheetName val="Div_Summary5"/>
      <sheetName val="Bill_SB15-75"/>
      <sheetName val="accom_cash5"/>
      <sheetName val="rate_analysis5"/>
      <sheetName val="9011_EXPAT_MANP5"/>
      <sheetName val="Overhead_Actual_History_5"/>
      <sheetName val="Budgeted_Overheads5"/>
      <sheetName val="입찰내역_발주처_양식4"/>
      <sheetName val="A_O_R_4"/>
      <sheetName val="schedule_nos2"/>
      <sheetName val="New_Bld2"/>
      <sheetName val="PriceSummary-Int_10"/>
      <sheetName val="REVICE_SUMMARY_CACULA_CHECK10"/>
      <sheetName val="tender_allowances9"/>
      <sheetName val="_Summary_BKG_0349"/>
      <sheetName val="Raw_Data8"/>
      <sheetName val="M-Book_for_Conc7"/>
      <sheetName val="M-Book_for_FW7"/>
      <sheetName val="Profit_Plan7"/>
      <sheetName val="Day_work7"/>
      <sheetName val="Bill_106"/>
      <sheetName val="Data_Sheet6"/>
      <sheetName val="New_Rates6"/>
      <sheetName val="ASD_Sum_of_Parts5"/>
      <sheetName val="train_cash6"/>
      <sheetName val="SALES_CONTROLE5"/>
      <sheetName val="Dry_Cost_BOQ5"/>
      <sheetName val="IPO_Shit5"/>
      <sheetName val="Financial_Outputs5"/>
      <sheetName val="ADT_Financial_Build5"/>
      <sheetName val="ADT_LBO5"/>
      <sheetName val="Ex-ADTCo_LBO5"/>
      <sheetName val="Total_TEFS_LBO5"/>
      <sheetName val="ADT_Output_Dumbed_Down_for_KKR5"/>
      <sheetName val="US_Ship_Repair_Industry_Growth5"/>
      <sheetName val="Market_Overview5"/>
      <sheetName val="US_Shipyard_Repair_Output5"/>
      <sheetName val="Summary_Financials5"/>
      <sheetName val="SS_MH5"/>
      <sheetName val="App_C_5"/>
      <sheetName val="CIF_COST_ITEM4"/>
      <sheetName val="Mp-team_16"/>
      <sheetName val="masonry_works4"/>
      <sheetName val="Important_Details_&amp;_Validation4"/>
      <sheetName val="2_2_STAFF_Scedule4"/>
      <sheetName val="Cash_Flow_Working4"/>
      <sheetName val="Bord_4"/>
      <sheetName val="2004_Budget4"/>
      <sheetName val="Div_Summary4"/>
      <sheetName val="Bill_SB15-74"/>
      <sheetName val="accom_cash4"/>
      <sheetName val="rate_analysis4"/>
      <sheetName val="9011_EXPAT_MANP4"/>
      <sheetName val="Overhead_Actual_History_4"/>
      <sheetName val="Budgeted_Overheads4"/>
      <sheetName val="입찰내역_발주처_양식3"/>
      <sheetName val="A_O_R_3"/>
      <sheetName val="schedule_nos1"/>
      <sheetName val="New_Bld1"/>
      <sheetName val="PriceSummary-Int_13"/>
      <sheetName val="REVICE_SUMMARY_CACULA_CHECK13"/>
      <sheetName val="tender_allowances12"/>
      <sheetName val="_Summary_BKG_03412"/>
      <sheetName val="Raw_Data11"/>
      <sheetName val="M-Book_for_Conc10"/>
      <sheetName val="M-Book_for_FW10"/>
      <sheetName val="Profit_Plan10"/>
      <sheetName val="Day_work10"/>
      <sheetName val="Bill_109"/>
      <sheetName val="Data_Sheet9"/>
      <sheetName val="New_Rates9"/>
      <sheetName val="ASD_Sum_of_Parts8"/>
      <sheetName val="train_cash9"/>
      <sheetName val="SALES_CONTROLE8"/>
      <sheetName val="Dry_Cost_BOQ8"/>
      <sheetName val="IPO_Shit8"/>
      <sheetName val="Financial_Outputs8"/>
      <sheetName val="ADT_Financial_Build8"/>
      <sheetName val="ADT_LBO8"/>
      <sheetName val="Ex-ADTCo_LBO8"/>
      <sheetName val="Total_TEFS_LBO8"/>
      <sheetName val="ADT_Output_Dumbed_Down_for_KKR8"/>
      <sheetName val="US_Ship_Repair_Industry_Growth8"/>
      <sheetName val="Market_Overview8"/>
      <sheetName val="US_Shipyard_Repair_Output8"/>
      <sheetName val="Summary_Financials8"/>
      <sheetName val="SS_MH8"/>
      <sheetName val="App_C_8"/>
      <sheetName val="CIF_COST_ITEM7"/>
      <sheetName val="Mp-team_19"/>
      <sheetName val="masonry_works7"/>
      <sheetName val="Important_Details_&amp;_Validation7"/>
      <sheetName val="2_2_STAFF_Scedule7"/>
      <sheetName val="Cash_Flow_Working7"/>
      <sheetName val="Bord_7"/>
      <sheetName val="2004_Budget7"/>
      <sheetName val="Div_Summary7"/>
      <sheetName val="Bill_SB15-77"/>
      <sheetName val="accom_cash7"/>
      <sheetName val="rate_analysis7"/>
      <sheetName val="9011_EXPAT_MANP7"/>
      <sheetName val="Overhead_Actual_History_7"/>
      <sheetName val="Budgeted_Overheads7"/>
      <sheetName val="입찰내역_발주처_양식6"/>
      <sheetName val="A_O_R_6"/>
      <sheetName val="schedule_nos4"/>
      <sheetName val="New_Bld4"/>
      <sheetName val="PriceSummary-Int_12"/>
      <sheetName val="REVICE_SUMMARY_CACULA_CHECK12"/>
      <sheetName val="tender_allowances11"/>
      <sheetName val="_Summary_BKG_03411"/>
      <sheetName val="Raw_Data10"/>
      <sheetName val="M-Book_for_Conc9"/>
      <sheetName val="M-Book_for_FW9"/>
      <sheetName val="Profit_Plan9"/>
      <sheetName val="Day_work9"/>
      <sheetName val="Bill_108"/>
      <sheetName val="Data_Sheet8"/>
      <sheetName val="New_Rates8"/>
      <sheetName val="ASD_Sum_of_Parts7"/>
      <sheetName val="train_cash8"/>
      <sheetName val="SALES_CONTROLE7"/>
      <sheetName val="Dry_Cost_BOQ7"/>
      <sheetName val="IPO_Shit7"/>
      <sheetName val="Financial_Outputs7"/>
      <sheetName val="ADT_Financial_Build7"/>
      <sheetName val="ADT_LBO7"/>
      <sheetName val="Ex-ADTCo_LBO7"/>
      <sheetName val="Total_TEFS_LBO7"/>
      <sheetName val="ADT_Output_Dumbed_Down_for_KKR7"/>
      <sheetName val="US_Ship_Repair_Industry_Growth7"/>
      <sheetName val="Market_Overview7"/>
      <sheetName val="US_Shipyard_Repair_Output7"/>
      <sheetName val="Summary_Financials7"/>
      <sheetName val="SS_MH7"/>
      <sheetName val="App_C_7"/>
      <sheetName val="CIF_COST_ITEM6"/>
      <sheetName val="Mp-team_18"/>
      <sheetName val="masonry_works6"/>
      <sheetName val="Important_Details_&amp;_Validation6"/>
      <sheetName val="2_2_STAFF_Scedule6"/>
      <sheetName val="Cash_Flow_Working6"/>
      <sheetName val="Bord_6"/>
      <sheetName val="2004_Budget6"/>
      <sheetName val="Div_Summary6"/>
      <sheetName val="Bill_SB15-76"/>
      <sheetName val="accom_cash6"/>
      <sheetName val="rate_analysis6"/>
      <sheetName val="9011_EXPAT_MANP6"/>
      <sheetName val="Overhead_Actual_History_6"/>
      <sheetName val="Budgeted_Overheads6"/>
      <sheetName val="입찰내역_발주처_양식5"/>
      <sheetName val="A_O_R_5"/>
      <sheetName val="schedule_nos3"/>
      <sheetName val="New_Bld3"/>
      <sheetName val="PriceSummary-Int_14"/>
      <sheetName val="REVICE_SUMMARY_CACULA_CHECK14"/>
      <sheetName val="tender_allowances13"/>
      <sheetName val="_Summary_BKG_03413"/>
      <sheetName val="Profit_Plan11"/>
      <sheetName val="Day_work11"/>
      <sheetName val="M-Book_for_Conc11"/>
      <sheetName val="M-Book_for_FW11"/>
      <sheetName val="Raw_Data12"/>
      <sheetName val="Bill_1010"/>
      <sheetName val="Data_Sheet10"/>
      <sheetName val="New_Rates10"/>
      <sheetName val="ASD_Sum_of_Parts9"/>
      <sheetName val="train_cash10"/>
      <sheetName val="SALES_CONTROLE9"/>
      <sheetName val="Dry_Cost_BOQ9"/>
      <sheetName val="IPO_Shit9"/>
      <sheetName val="Financial_Outputs9"/>
      <sheetName val="ADT_Financial_Build9"/>
      <sheetName val="ADT_LBO9"/>
      <sheetName val="Ex-ADTCo_LBO9"/>
      <sheetName val="Total_TEFS_LBO9"/>
      <sheetName val="ADT_Output_Dumbed_Down_for_KKR9"/>
      <sheetName val="US_Ship_Repair_Industry_Growth9"/>
      <sheetName val="Market_Overview9"/>
      <sheetName val="US_Shipyard_Repair_Output9"/>
      <sheetName val="Summary_Financials9"/>
      <sheetName val="SS_MH9"/>
      <sheetName val="CIF_COST_ITEM8"/>
      <sheetName val="App_C_9"/>
      <sheetName val="Mp-team_110"/>
      <sheetName val="masonry_works8"/>
      <sheetName val="Important_Details_&amp;_Validation8"/>
      <sheetName val="2_2_STAFF_Scedule8"/>
      <sheetName val="Cash_Flow_Working8"/>
      <sheetName val="Bord_8"/>
      <sheetName val="2004_Budget8"/>
      <sheetName val="Div_Summary8"/>
      <sheetName val="Bill_SB15-78"/>
      <sheetName val="accom_cash8"/>
      <sheetName val="rate_analysis8"/>
      <sheetName val="9011_EXPAT_MANP8"/>
      <sheetName val="Overhead_Actual_History_8"/>
      <sheetName val="Budgeted_Overheads8"/>
      <sheetName val="입찰내역_발주처_양식7"/>
      <sheetName val="A_O_R_7"/>
      <sheetName val="schedule_nos5"/>
      <sheetName val="New_Bld5"/>
      <sheetName val="3600_Matrix1"/>
      <sheetName val="OCT_FDN"/>
      <sheetName val="PriceSummary-Int_15"/>
      <sheetName val="REVICE_SUMMARY_CACULA_CHECK15"/>
      <sheetName val="tender_allowances14"/>
      <sheetName val="_Summary_BKG_03414"/>
      <sheetName val="Profit_Plan12"/>
      <sheetName val="Day_work12"/>
      <sheetName val="M-Book_for_Conc12"/>
      <sheetName val="M-Book_for_FW12"/>
      <sheetName val="Raw_Data13"/>
      <sheetName val="Bill_1011"/>
      <sheetName val="Data_Sheet11"/>
      <sheetName val="New_Rates11"/>
      <sheetName val="ASD_Sum_of_Parts10"/>
      <sheetName val="train_cash11"/>
      <sheetName val="SALES_CONTROLE10"/>
      <sheetName val="Dry_Cost_BOQ10"/>
      <sheetName val="IPO_Shit10"/>
      <sheetName val="Financial_Outputs10"/>
      <sheetName val="ADT_Financial_Build10"/>
      <sheetName val="ADT_LBO10"/>
      <sheetName val="Ex-ADTCo_LBO10"/>
      <sheetName val="Total_TEFS_LBO10"/>
      <sheetName val="ADT_Output_Dumbed_Down_for_KK10"/>
      <sheetName val="US_Ship_Repair_Industry_Growt10"/>
      <sheetName val="Market_Overview10"/>
      <sheetName val="US_Shipyard_Repair_Output10"/>
      <sheetName val="Summary_Financials10"/>
      <sheetName val="SS_MH10"/>
      <sheetName val="CIF_COST_ITEM9"/>
      <sheetName val="App_C_10"/>
      <sheetName val="Mp-team_111"/>
      <sheetName val="masonry_works9"/>
      <sheetName val="Important_Details_&amp;_Validation9"/>
      <sheetName val="2_2_STAFF_Scedule9"/>
      <sheetName val="Cash_Flow_Working9"/>
      <sheetName val="Bord_9"/>
      <sheetName val="2004_Budget9"/>
      <sheetName val="Div_Summary9"/>
      <sheetName val="Bill_SB15-79"/>
      <sheetName val="accom_cash9"/>
      <sheetName val="rate_analysis9"/>
      <sheetName val="9011_EXPAT_MANP9"/>
      <sheetName val="Overhead_Actual_History_9"/>
      <sheetName val="Budgeted_Overheads9"/>
      <sheetName val="입찰내역_발주처_양식8"/>
      <sheetName val="A_O_R_8"/>
      <sheetName val="schedule_nos6"/>
      <sheetName val="New_Bld6"/>
      <sheetName val="3600_Matrix2"/>
      <sheetName val="OCT_FDN1"/>
      <sheetName val="관세,통관수수료,운반비"/>
      <sheetName val="주식"/>
      <sheetName val="Variables"/>
      <sheetName val="Curves"/>
      <sheetName val="Heads"/>
      <sheetName val="Dbase"/>
      <sheetName val="Page 2"/>
      <sheetName val="10583"/>
      <sheetName val="AFRP2005F-2006B"/>
      <sheetName val="P&amp;T Reg"/>
      <sheetName val="P&amp;T_Reg"/>
      <sheetName val="3_0_pre-construction"/>
      <sheetName val="Page_2"/>
      <sheetName val="Ref. Tables"/>
      <sheetName val="TASK"/>
      <sheetName val="LABOUR"/>
      <sheetName val="CERTIFICATE"/>
      <sheetName val="Ref__Tables1"/>
      <sheetName val="Ref__Tables"/>
      <sheetName val="GAE8'97"/>
      <sheetName val="PROJECT BRIEF(EX.NEW)"/>
      <sheetName val="E H Blinding"/>
      <sheetName val="E H Excavation"/>
      <sheetName val="Pc name"/>
      <sheetName val="C P A Blinding"/>
      <sheetName val="% prog figs -u5 and total"/>
      <sheetName val="Ref__Tables2"/>
      <sheetName val="PROJECT_BRIEF(EX_NEW)"/>
      <sheetName val="E_H_Blinding"/>
      <sheetName val="E_H_Excavation"/>
      <sheetName val="Pc_name"/>
      <sheetName val="C_P_A_Blinding"/>
      <sheetName val="%_prog_figs_-u5_and_total"/>
      <sheetName val="Ref__Tables3"/>
      <sheetName val="PROJECT_BRIEF(EX_NEW)1"/>
      <sheetName val="E_H_Blinding1"/>
      <sheetName val="E_H_Excavation1"/>
      <sheetName val="Pc_name1"/>
      <sheetName val="C_P_A_Blinding1"/>
      <sheetName val="%_prog_figs_-u5_and_total1"/>
      <sheetName val="Keşif-I"/>
      <sheetName val="SUMMARYMCA"/>
      <sheetName val="BUTCE+MANHOUR"/>
      <sheetName val="PROG_DATA"/>
      <sheetName val="Sheet7"/>
      <sheetName val="Décomposition de prix"/>
      <sheetName val="vendor"/>
      <sheetName val="Sheet 9-19"/>
      <sheetName val="Labor Camp"/>
      <sheetName val="TOTAL"/>
      <sheetName val="sal"/>
      <sheetName val="TESİSAT"/>
      <sheetName val="Total Summery"/>
      <sheetName val="KÜBAJ"/>
      <sheetName val="cables"/>
      <sheetName val="Proj Cost Sumry"/>
      <sheetName val="@risk rents and incentives"/>
      <sheetName val="Car park lease"/>
      <sheetName val="Net rent analysis"/>
      <sheetName val="CONS. PROJECT HITS"/>
      <sheetName val="Sales &amp; Prod"/>
      <sheetName val="Bill"/>
      <sheetName val="Trade Summary"/>
      <sheetName val="Earthwork"/>
      <sheetName val="Sch.6"/>
      <sheetName val="Concrete D.Mix"/>
      <sheetName val="Basic Material Costs"/>
      <sheetName val="Direct"/>
      <sheetName val="cover page"/>
      <sheetName val="Labor abs-NMR"/>
      <sheetName val="keşif_özeti"/>
      <sheetName val="ACAD_Finishes"/>
      <sheetName val="Site_Details"/>
      <sheetName val="Site_Area_Statement"/>
      <sheetName val="PREVENTIVO_1"/>
      <sheetName val="Base_BM-rebar"/>
      <sheetName val="L_(4)"/>
      <sheetName val="Master_Data_Sheet"/>
      <sheetName val="Hilti"/>
      <sheetName val="S"/>
      <sheetName val="CostPlan"/>
      <sheetName val="HAKEDİŞ "/>
      <sheetName val="&quot;B02&quot;"/>
      <sheetName val="BM"/>
      <sheetName val="Non-Positioin Summary"/>
      <sheetName val="Sch__Areas_-JBH"/>
      <sheetName val="Sch__Areas_-_90-95"/>
      <sheetName val="cashflow_macro_functions"/>
      <sheetName val="Data_Project"/>
      <sheetName val="Sch_6"/>
      <sheetName val="Sheet_9-19"/>
      <sheetName val="Concrete_D_Mix"/>
      <sheetName val="Basic_Material_Costs"/>
      <sheetName val="cover_page"/>
      <sheetName val="Project Brief"/>
      <sheetName val="V.O"/>
      <sheetName val="6"/>
      <sheetName val="8"/>
      <sheetName val="Synchro"/>
      <sheetName val="2"/>
      <sheetName val="3"/>
      <sheetName val="subcontractor recovery Advance"/>
      <sheetName val="mechanical"/>
      <sheetName val="Margin"/>
      <sheetName val="Fdata"/>
      <sheetName val="C3"/>
      <sheetName val="PAGE"/>
      <sheetName val="Materials "/>
      <sheetName val="MAchinery(R1)"/>
      <sheetName val="钢筋"/>
      <sheetName val="BT3-Package 05"/>
      <sheetName val="BOQ-Civil"/>
      <sheetName val="PriceSummary-Int_16"/>
      <sheetName val="REVICE_SUMMARY_CACULA_CHECK16"/>
      <sheetName val="tender_allowances15"/>
      <sheetName val="_Summary_BKG_03415"/>
      <sheetName val="Profit_Plan13"/>
      <sheetName val="Day_work13"/>
      <sheetName val="M-Book_for_Conc13"/>
      <sheetName val="M-Book_for_FW13"/>
      <sheetName val="Raw_Data14"/>
      <sheetName val="Bill_1012"/>
      <sheetName val="Data_Sheet12"/>
      <sheetName val="New_Rates12"/>
      <sheetName val="ASD_Sum_of_Parts11"/>
      <sheetName val="train_cash12"/>
      <sheetName val="SALES_CONTROLE11"/>
      <sheetName val="Dry_Cost_BOQ11"/>
      <sheetName val="IPO_Shit11"/>
      <sheetName val="Financial_Outputs11"/>
      <sheetName val="ADT_Financial_Build11"/>
      <sheetName val="ADT_LBO11"/>
      <sheetName val="Ex-ADTCo_LBO11"/>
      <sheetName val="Total_TEFS_LBO11"/>
      <sheetName val="ADT_Output_Dumbed_Down_for_KK11"/>
      <sheetName val="US_Ship_Repair_Industry_Growt11"/>
      <sheetName val="Market_Overview11"/>
      <sheetName val="US_Shipyard_Repair_Output11"/>
      <sheetName val="Summary_Financials11"/>
      <sheetName val="SS_MH11"/>
      <sheetName val="App_C_11"/>
      <sheetName val="CIF_COST_ITEM10"/>
      <sheetName val="Mp-team_112"/>
      <sheetName val="masonry_works10"/>
      <sheetName val="Important_Details_&amp;_Validatio10"/>
      <sheetName val="2_2_STAFF_Scedule10"/>
      <sheetName val="Cash_Flow_Working10"/>
      <sheetName val="Bord_10"/>
      <sheetName val="2004_Budget10"/>
      <sheetName val="Div_Summary10"/>
      <sheetName val="Bill_SB15-710"/>
      <sheetName val="accom_cash10"/>
      <sheetName val="rate_analysis10"/>
      <sheetName val="9011_EXPAT_MANP10"/>
      <sheetName val="Overhead_Actual_History_10"/>
      <sheetName val="Budgeted_Overheads10"/>
      <sheetName val="입찰내역_발주처_양식9"/>
      <sheetName val="A_O_R_9"/>
      <sheetName val="schedule_nos7"/>
      <sheetName val="New_Bld7"/>
      <sheetName val="3600_Matrix3"/>
      <sheetName val="OCT_FDN2"/>
      <sheetName val="PriceSummary-Int_17"/>
      <sheetName val="REVICE_SUMMARY_CACULA_CHECK17"/>
      <sheetName val="tender_allowances16"/>
      <sheetName val="_Summary_BKG_03416"/>
      <sheetName val="Profit_Plan14"/>
      <sheetName val="Day_work14"/>
      <sheetName val="M-Book_for_Conc14"/>
      <sheetName val="M-Book_for_FW14"/>
      <sheetName val="Raw_Data15"/>
      <sheetName val="Bill_1013"/>
      <sheetName val="Data_Sheet13"/>
      <sheetName val="New_Rates13"/>
      <sheetName val="ASD_Sum_of_Parts12"/>
      <sheetName val="train_cash13"/>
      <sheetName val="SALES_CONTROLE12"/>
      <sheetName val="Dry_Cost_BOQ12"/>
      <sheetName val="IPO_Shit12"/>
      <sheetName val="Financial_Outputs12"/>
      <sheetName val="ADT_Financial_Build12"/>
      <sheetName val="ADT_LBO12"/>
      <sheetName val="Ex-ADTCo_LBO12"/>
      <sheetName val="Total_TEFS_LBO12"/>
      <sheetName val="ADT_Output_Dumbed_Down_for_KK12"/>
      <sheetName val="US_Ship_Repair_Industry_Growt12"/>
      <sheetName val="Market_Overview12"/>
      <sheetName val="US_Shipyard_Repair_Output12"/>
      <sheetName val="Summary_Financials12"/>
      <sheetName val="SS_MH12"/>
      <sheetName val="App_C_12"/>
      <sheetName val="CIF_COST_ITEM11"/>
      <sheetName val="Mp-team_113"/>
      <sheetName val="masonry_works11"/>
      <sheetName val="Important_Details_&amp;_Validatio11"/>
      <sheetName val="2_2_STAFF_Scedule11"/>
      <sheetName val="Cash_Flow_Working11"/>
      <sheetName val="Bord_11"/>
      <sheetName val="2004_Budget11"/>
      <sheetName val="Div_Summary11"/>
      <sheetName val="Bill_SB15-711"/>
      <sheetName val="accom_cash11"/>
      <sheetName val="rate_analysis11"/>
      <sheetName val="9011_EXPAT_MANP11"/>
      <sheetName val="Overhead_Actual_History_11"/>
      <sheetName val="Budgeted_Overheads11"/>
      <sheetName val="입찰내역_발주처_양식10"/>
      <sheetName val="A_O_R_10"/>
      <sheetName val="schedule_nos8"/>
      <sheetName val="New_Bld8"/>
      <sheetName val="3600_Matrix4"/>
      <sheetName val="SCHDULE_OF_FINISH_4"/>
      <sheetName val="OCT_FDN3"/>
      <sheetName val="keşif_özeti1"/>
      <sheetName val="ACAD_Finishes1"/>
      <sheetName val="Site_Details1"/>
      <sheetName val="Site_Area_Statement1"/>
      <sheetName val="L_(4)1"/>
      <sheetName val="Base_BM-rebar1"/>
      <sheetName val="PREVENTIVO_11"/>
      <sheetName val="Sch__Areas_-JBH1"/>
      <sheetName val="Sch__Areas_-_90-951"/>
      <sheetName val="cashflow_macro_functions1"/>
      <sheetName val="Master_Data_Sheet1"/>
      <sheetName val="Page_21"/>
      <sheetName val="3_0_pre-construction1"/>
      <sheetName val="P&amp;T_Reg1"/>
      <sheetName val="Ref__Tables4"/>
      <sheetName val="PROJECT_BRIEF(EX_NEW)2"/>
      <sheetName val="E_H_Blinding2"/>
      <sheetName val="E_H_Excavation2"/>
      <sheetName val="Pc_name2"/>
      <sheetName val="C_P_A_Blinding2"/>
      <sheetName val="%_prog_figs_-u5_and_total2"/>
      <sheetName val="BAU"/>
      <sheetName val="Common"/>
      <sheetName val="Sizing Estimator - PAL Cameras"/>
      <sheetName val="Lookups"/>
      <sheetName val="Items_DVM"/>
      <sheetName val="P&amp;T_Reg2"/>
      <sheetName val="PriceSummary-Int_19"/>
      <sheetName val="REVICE_SUMMARY_CACULA_CHECK19"/>
      <sheetName val="tender_allowances18"/>
      <sheetName val="_Summary_BKG_03418"/>
      <sheetName val="Profit_Plan16"/>
      <sheetName val="Day_work16"/>
      <sheetName val="M-Book_for_Conc16"/>
      <sheetName val="M-Book_for_FW16"/>
      <sheetName val="Raw_Data17"/>
      <sheetName val="Bill_1015"/>
      <sheetName val="Data_Sheet15"/>
      <sheetName val="New_Rates15"/>
      <sheetName val="ASD_Sum_of_Parts14"/>
      <sheetName val="train_cash15"/>
      <sheetName val="SALES_CONTROLE14"/>
      <sheetName val="Dry_Cost_BOQ14"/>
      <sheetName val="SS_MH14"/>
      <sheetName val="IPO_Shit14"/>
      <sheetName val="Financial_Outputs14"/>
      <sheetName val="ADT_Financial_Build14"/>
      <sheetName val="ADT_LBO14"/>
      <sheetName val="Ex-ADTCo_LBO14"/>
      <sheetName val="Total_TEFS_LBO14"/>
      <sheetName val="ADT_Output_Dumbed_Down_for_KK14"/>
      <sheetName val="US_Ship_Repair_Industry_Growt14"/>
      <sheetName val="Market_Overview14"/>
      <sheetName val="US_Shipyard_Repair_Output14"/>
      <sheetName val="Summary_Financials14"/>
      <sheetName val="CIF_COST_ITEM13"/>
      <sheetName val="App_C_14"/>
      <sheetName val="Mp-team_115"/>
      <sheetName val="masonry_works13"/>
      <sheetName val="Important_Details_&amp;_Validatio13"/>
      <sheetName val="2_2_STAFF_Scedule13"/>
      <sheetName val="Cash_Flow_Working13"/>
      <sheetName val="Bord_13"/>
      <sheetName val="2004_Budget13"/>
      <sheetName val="9011_EXPAT_MANP13"/>
      <sheetName val="Overhead_Actual_History_13"/>
      <sheetName val="Budgeted_Overheads13"/>
      <sheetName val="Div_Summary13"/>
      <sheetName val="Bill_SB15-713"/>
      <sheetName val="accom_cash13"/>
      <sheetName val="rate_analysis13"/>
      <sheetName val="입찰내역_발주처_양식12"/>
      <sheetName val="A_O_R_12"/>
      <sheetName val="schedule_nos10"/>
      <sheetName val="New_Bld10"/>
      <sheetName val="3600_Matrix6"/>
      <sheetName val="SCHDULE_OF_FINISH_6"/>
      <sheetName val="OCT_FDN5"/>
      <sheetName val="keşif_özeti3"/>
      <sheetName val="ACAD_Finishes3"/>
      <sheetName val="Site_Details3"/>
      <sheetName val="Site_Area_Statement3"/>
      <sheetName val="L_(4)3"/>
      <sheetName val="Base_BM-rebar3"/>
      <sheetName val="PREVENTIVO_13"/>
      <sheetName val="Master_Data_Sheet3"/>
      <sheetName val="Sch__Areas_-JBH3"/>
      <sheetName val="Sch__Areas_-_90-953"/>
      <sheetName val="cashflow_macro_functions3"/>
      <sheetName val="Page_22"/>
      <sheetName val="3_0_pre-construction2"/>
      <sheetName val="Data_Project1"/>
      <sheetName val="Ref__Tables5"/>
      <sheetName val="PROJECT_BRIEF(EX_NEW)3"/>
      <sheetName val="E_H_Blinding3"/>
      <sheetName val="E_H_Excavation3"/>
      <sheetName val="Pc_name3"/>
      <sheetName val="C_P_A_Blinding3"/>
      <sheetName val="%_prog_figs_-u5_and_total3"/>
      <sheetName val="V_O"/>
      <sheetName val="subcontractor_recovery_Advance"/>
      <sheetName val="PriceSummary-Int_18"/>
      <sheetName val="REVICE_SUMMARY_CACULA_CHECK18"/>
      <sheetName val="tender_allowances17"/>
      <sheetName val="_Summary_BKG_03417"/>
      <sheetName val="Profit_Plan15"/>
      <sheetName val="Day_work15"/>
      <sheetName val="M-Book_for_Conc15"/>
      <sheetName val="M-Book_for_FW15"/>
      <sheetName val="Raw_Data16"/>
      <sheetName val="Bill_1014"/>
      <sheetName val="Data_Sheet14"/>
      <sheetName val="New_Rates14"/>
      <sheetName val="ASD_Sum_of_Parts13"/>
      <sheetName val="train_cash14"/>
      <sheetName val="App_C_13"/>
      <sheetName val="SALES_CONTROLE13"/>
      <sheetName val="Dry_Cost_BOQ13"/>
      <sheetName val="IPO_Shit13"/>
      <sheetName val="Financial_Outputs13"/>
      <sheetName val="ADT_Financial_Build13"/>
      <sheetName val="ADT_LBO13"/>
      <sheetName val="Ex-ADTCo_LBO13"/>
      <sheetName val="Total_TEFS_LBO13"/>
      <sheetName val="ADT_Output_Dumbed_Down_for_KK13"/>
      <sheetName val="US_Ship_Repair_Industry_Growt13"/>
      <sheetName val="Market_Overview13"/>
      <sheetName val="US_Shipyard_Repair_Output13"/>
      <sheetName val="Summary_Financials13"/>
      <sheetName val="SS_MH13"/>
      <sheetName val="CIF_COST_ITEM12"/>
      <sheetName val="Mp-team_114"/>
      <sheetName val="masonry_works12"/>
      <sheetName val="Important_Details_&amp;_Validatio12"/>
      <sheetName val="2_2_STAFF_Scedule12"/>
      <sheetName val="Cash_Flow_Working12"/>
      <sheetName val="Bord_12"/>
      <sheetName val="2004_Budget12"/>
      <sheetName val="A_O_R_11"/>
      <sheetName val="3600_Matrix5"/>
      <sheetName val="Div_Summary12"/>
      <sheetName val="Bill_SB15-712"/>
      <sheetName val="accom_cash12"/>
      <sheetName val="rate_analysis12"/>
      <sheetName val="9011_EXPAT_MANP12"/>
      <sheetName val="Overhead_Actual_History_12"/>
      <sheetName val="Budgeted_Overheads12"/>
      <sheetName val="입찰내역_발주처_양식11"/>
      <sheetName val="schedule_nos9"/>
      <sheetName val="New_Bld9"/>
      <sheetName val="SCHDULE_OF_FINISH_5"/>
      <sheetName val="OCT_FDN4"/>
      <sheetName val="keşif_özeti2"/>
      <sheetName val="ACAD_Finishes2"/>
      <sheetName val="Site_Details2"/>
      <sheetName val="Site_Area_Statement2"/>
      <sheetName val="L_(4)2"/>
      <sheetName val="Base_BM-rebar2"/>
      <sheetName val="PREVENTIVO_12"/>
      <sheetName val="Sch__Areas_-JBH2"/>
      <sheetName val="Sch__Areas_-_90-952"/>
      <sheetName val="cashflow_macro_functions2"/>
      <sheetName val="Master_Data_Sheet2"/>
      <sheetName val="PriceSummary-Int_20"/>
      <sheetName val="REVICE_SUMMARY_CACULA_CHECK20"/>
      <sheetName val="tender_allowances19"/>
      <sheetName val="_Summary_BKG_03419"/>
      <sheetName val="Raw_Data18"/>
      <sheetName val="M-Book_for_Conc17"/>
      <sheetName val="M-Book_for_FW17"/>
      <sheetName val="Profit_Plan17"/>
      <sheetName val="Day_work17"/>
      <sheetName val="Bill_1016"/>
      <sheetName val="Data_Sheet16"/>
      <sheetName val="New_Rates16"/>
      <sheetName val="ASD_Sum_of_Parts15"/>
      <sheetName val="train_cash16"/>
      <sheetName val="SALES_CONTROLE15"/>
      <sheetName val="Dry_Cost_BOQ15"/>
      <sheetName val="SS_MH15"/>
      <sheetName val="IPO_Shit15"/>
      <sheetName val="Financial_Outputs15"/>
      <sheetName val="ADT_Financial_Build15"/>
      <sheetName val="ADT_LBO15"/>
      <sheetName val="Ex-ADTCo_LBO15"/>
      <sheetName val="Total_TEFS_LBO15"/>
      <sheetName val="ADT_Output_Dumbed_Down_for_KK15"/>
      <sheetName val="US_Ship_Repair_Industry_Growt15"/>
      <sheetName val="Market_Overview15"/>
      <sheetName val="US_Shipyard_Repair_Output15"/>
      <sheetName val="Summary_Financials15"/>
      <sheetName val="Mp-team_116"/>
      <sheetName val="CIF_COST_ITEM14"/>
      <sheetName val="App_C_15"/>
      <sheetName val="Important_Details_&amp;_Validatio14"/>
      <sheetName val="2_2_STAFF_Scedule14"/>
      <sheetName val="masonry_works14"/>
      <sheetName val="Cash_Flow_Working14"/>
      <sheetName val="Bord_14"/>
      <sheetName val="2004_Budget14"/>
      <sheetName val="Div_Summary14"/>
      <sheetName val="Bill_SB15-714"/>
      <sheetName val="accom_cash14"/>
      <sheetName val="rate_analysis14"/>
      <sheetName val="9011_EXPAT_MANP14"/>
      <sheetName val="Overhead_Actual_History_14"/>
      <sheetName val="Budgeted_Overheads14"/>
      <sheetName val="입찰내역_발주처_양식13"/>
      <sheetName val="A_O_R_13"/>
      <sheetName val="New_Bld11"/>
      <sheetName val="schedule_nos11"/>
      <sheetName val="3600_Matrix7"/>
      <sheetName val="SCHDULE_OF_FINISH_7"/>
      <sheetName val="OCT_FDN6"/>
      <sheetName val="keşif_özeti4"/>
      <sheetName val="ACAD_Finishes4"/>
      <sheetName val="Site_Details4"/>
      <sheetName val="Site_Area_Statement4"/>
      <sheetName val="L_(4)4"/>
      <sheetName val="Base_BM-rebar4"/>
      <sheetName val="PREVENTIVO_14"/>
      <sheetName val="Sch__Areas_-JBH4"/>
      <sheetName val="Sch__Areas_-_90-954"/>
      <sheetName val="cashflow_macro_functions4"/>
      <sheetName val="Master_Data_Sheet4"/>
      <sheetName val="Labor_Camp"/>
      <sheetName val="Total_Summery"/>
      <sheetName val="SP Break Up"/>
      <sheetName val="Project_Brief"/>
      <sheetName val="HL8"/>
      <sheetName val="col-reinft1"/>
      <sheetName val="Takeoff"/>
      <sheetName val="Core Data"/>
      <sheetName val="Assumptions-Input"/>
      <sheetName val="BHANDUP"/>
      <sheetName val="SEW4"/>
      <sheetName val="Summary_Local"/>
      <sheetName val="Material "/>
      <sheetName val="Labour &amp; Plant"/>
      <sheetName val="CASHFLOWS"/>
      <sheetName val="Bldg Cost Sum"/>
      <sheetName val="Cost PSF Sum"/>
      <sheetName val="PE-F-42 rev 00"/>
      <sheetName val="PE-F-37 Rev 00"/>
      <sheetName val="PE-F-45 Rev 00"/>
      <sheetName val="Incstat"/>
      <sheetName val="1"/>
      <sheetName val="100(VO-15)"/>
      <sheetName val="Data"/>
      <sheetName val="Material List "/>
      <sheetName val="1.2 Staff Schedule"/>
      <sheetName val="QTO"/>
      <sheetName val="Summ"/>
      <sheetName val="P&amp;T_Reg3"/>
      <sheetName val="Bill Nr. 2 - Main Building"/>
      <sheetName val="Bill 2 Summary"/>
      <sheetName val="FM Clusters Actual"/>
      <sheetName val="FM Clusters Budget"/>
      <sheetName val="FM Clusters Forecast"/>
      <sheetName val="KEYS(DONT DELETE)"/>
      <sheetName val="PLD PRO SUM+QTY (Drwg Qty)"/>
      <sheetName val="Construction"/>
      <sheetName val="Indices"/>
      <sheetName val="1095"/>
      <sheetName val="MEP schools"/>
      <sheetName val="MP"/>
      <sheetName val="beam-reinft"/>
      <sheetName val="참조"/>
      <sheetName val="간접비내역-1"/>
      <sheetName val="System Summary"/>
      <sheetName val="Comm Sum (2)"/>
      <sheetName val="FAS"/>
      <sheetName val="SC"/>
      <sheetName val="Cisco-CCTV &amp; ACS"/>
      <sheetName val="CCTV"/>
      <sheetName val="ACS"/>
      <sheetName val="Cisco-Active &amp; Tele."/>
      <sheetName val="SCADA"/>
      <sheetName val="BMS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/>
      <sheetData sheetId="445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/>
      <sheetData sheetId="751"/>
      <sheetData sheetId="752"/>
      <sheetData sheetId="753" refreshError="1"/>
      <sheetData sheetId="754" refreshError="1"/>
      <sheetData sheetId="755" refreshError="1"/>
      <sheetData sheetId="756" refreshError="1"/>
      <sheetData sheetId="757"/>
      <sheetData sheetId="758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 refreshError="1"/>
      <sheetData sheetId="118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/>
      <sheetData sheetId="1207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"/>
      <sheetName val="D1"/>
      <sheetName val="Cert"/>
      <sheetName val="CQSadvance paymentandrecovery"/>
      <sheetName val="APR"/>
      <sheetName val="D2"/>
      <sheetName val="Checklist"/>
      <sheetName val="D3"/>
      <sheetName val="MPAC"/>
      <sheetName val="D4"/>
      <sheetName val="MOS"/>
      <sheetName val="D5"/>
      <sheetName val="Defects"/>
      <sheetName val="D6"/>
      <sheetName val="Docs"/>
      <sheetName val="D7"/>
      <sheetName val="S"/>
      <sheetName val="C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GS"/>
      <sheetName val="D8"/>
      <sheetName val="VarAcc"/>
      <sheetName val="D9"/>
      <sheetName val="D10"/>
      <sheetName val="CENomSubStatement"/>
      <sheetName val="CQSNomSubRecn"/>
      <sheetName val="NomSubReceipt-HMR"/>
      <sheetName val="NomSubReceipt-Thermo"/>
      <sheetName val="412A recovery (2)"/>
      <sheetName val="412A recovery option"/>
      <sheetName val="412B"/>
      <sheetName val="412A recovery template"/>
      <sheetName val="412A recovery"/>
      <sheetName val="Input"/>
      <sheetName val="Activity"/>
      <sheetName val="Crew"/>
      <sheetName val="Piping"/>
      <sheetName val="Pipe Supports"/>
      <sheetName val="PriceSummary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Summary"/>
      <sheetName val="PriceSummary-Int "/>
      <sheetName val="Drawings"/>
      <sheetName val="DUCT_WORK"/>
      <sheetName val="PIPEWK-add"/>
      <sheetName val="Cal(1)"/>
      <sheetName val="Cal(2)"/>
      <sheetName val="Cal(3)"/>
      <sheetName val="Int-Use"/>
      <sheetName val="REVICE SUMMARY CACULA CHECK"/>
      <sheetName val="Sheet1"/>
      <sheetName val="PriceSummary-Int_"/>
      <sheetName val="REVICE_SUMMARY_CACULA_CHECK"/>
      <sheetName val="opstat"/>
      <sheetName val="allowances"/>
      <sheetName val="analysis"/>
      <sheetName val="costs"/>
      <sheetName val="tender allowances"/>
      <sheetName val=" Summary BKG 034"/>
      <sheetName val="GRSummary"/>
      <sheetName val="공종별_집계금액"/>
      <sheetName val="% prog figs -u5 and total"/>
      <sheetName val="PRL"/>
      <sheetName val="Data Sheet"/>
      <sheetName val="M-Book for Conc"/>
      <sheetName val="M-Book for FW"/>
      <sheetName val="New Rates"/>
      <sheetName val="Div Summary"/>
      <sheetName val="GS"/>
      <sheetName val="Cash2"/>
      <sheetName val="Z"/>
      <sheetName val="ASD Sum of Parts"/>
      <sheetName val="Basis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PriceSummary-Int_1"/>
      <sheetName val="REVICE_SUMMARY_CACULA_CHECK1"/>
      <sheetName val="tender_allowances"/>
      <sheetName val="_Summary_BKG_034"/>
      <sheetName val="FINA"/>
      <sheetName val="VANITY"/>
      <sheetName val="Raw Data"/>
      <sheetName val="Profit Plan"/>
      <sheetName val="Day work"/>
      <sheetName val="Valuation"/>
      <sheetName val="Control"/>
      <sheetName val="IPO Shit"/>
      <sheetName val="Financial Outputs"/>
      <sheetName val="ADT Financial Build"/>
      <sheetName val="ADT LBO"/>
      <sheetName val="Ex-ADTCo LBO"/>
      <sheetName val="Total TEFS LBO"/>
      <sheetName val="ADT Output Dumbed Down for KKR"/>
      <sheetName val="NOTE"/>
      <sheetName val="Bill.10"/>
      <sheetName val="Cover"/>
      <sheetName val="PriceSummary-Int_2"/>
      <sheetName val="REVICE_SUMMARY_CACULA_CHECK2"/>
      <sheetName val="tender_allowances1"/>
      <sheetName val="_Summary_BKG_0341"/>
      <sheetName val="Raw_Data"/>
      <sheetName val="PriceSummary-Int_3"/>
      <sheetName val="REVICE_SUMMARY_CACULA_CHECK3"/>
      <sheetName val="tender_allowances2"/>
      <sheetName val="_Summary_BKG_0342"/>
      <sheetName val="Raw_Data1"/>
      <sheetName val="Profit_Plan"/>
      <sheetName val="Day_work"/>
      <sheetName val="Internet"/>
      <sheetName val="Important Details &amp; Validation"/>
      <sheetName val="SW-TEO"/>
      <sheetName val="C3"/>
      <sheetName val="FitOutConfCentre"/>
      <sheetName val="Option"/>
      <sheetName val="Arch"/>
      <sheetName val="#REF"/>
      <sheetName val="GAE8'97"/>
      <sheetName val="New_Rates"/>
      <sheetName val="boq"/>
      <sheetName val="LABOUR"/>
      <sheetName val="A.O.R."/>
      <sheetName val="Data_Sheet"/>
      <sheetName val="STORE-DEL-pipe"/>
      <sheetName val="Struct_Earth"/>
      <sheetName val="SRC-B3U2"/>
      <sheetName val="SCHEDULE"/>
      <sheetName val="Database"/>
      <sheetName val="schedule nos"/>
      <sheetName val="Ref. Tables"/>
      <sheetName val="SS MH"/>
      <sheetName val="PB"/>
      <sheetName val="Summary"/>
      <sheetName val="Bill SB15-7"/>
      <sheetName val="worksheet"/>
      <sheetName val="accom cash"/>
      <sheetName val="rate analysis"/>
      <sheetName val="9011 EXPAT_MANP"/>
      <sheetName val="sum"/>
      <sheetName val="TASK"/>
      <sheetName val="New Bld"/>
      <sheetName val="2-Conc"/>
      <sheetName val="CERTIFICATE"/>
      <sheetName val="PROJECT BRIEF(EX.NEW)"/>
      <sheetName val="Part-A"/>
      <sheetName val="E H Blinding"/>
      <sheetName val="E H Excavation"/>
      <sheetName val="Pc name"/>
      <sheetName val="C P A Blinding"/>
      <sheetName val="PriceSummary-Int_5"/>
      <sheetName val="REVICE_SUMMARY_CACULA_CHECK5"/>
      <sheetName val="tender_allowances4"/>
      <sheetName val="_Summary_BKG_0344"/>
      <sheetName val="Data_Sheet1"/>
      <sheetName val="M-Book_for_Conc1"/>
      <sheetName val="M-Book_for_FW1"/>
      <sheetName val="New_Rates1"/>
      <sheetName val="Div_Summary1"/>
      <sheetName val="US_Ship_Repair_Industry_Growth1"/>
      <sheetName val="Market_Overview1"/>
      <sheetName val="US_Shipyard_Repair_Output1"/>
      <sheetName val="Summary_Financials1"/>
      <sheetName val="ASD_Sum_of_Parts1"/>
      <sheetName val="Raw_Data3"/>
      <sheetName val="Profit_Plan2"/>
      <sheetName val="Day_work2"/>
      <sheetName val="IPO_Shit1"/>
      <sheetName val="Financial_Outputs1"/>
      <sheetName val="ADT_Financial_Build1"/>
      <sheetName val="ADT_LBO1"/>
      <sheetName val="Ex-ADTCo_LBO1"/>
      <sheetName val="Total_TEFS_LBO1"/>
      <sheetName val="ADT_Output_Dumbed_Down_for_KKR1"/>
      <sheetName val="Bill_101"/>
      <sheetName val="Bill_SB15-71"/>
      <sheetName val="accom_cash1"/>
      <sheetName val="Important_Details_&amp;_Validation1"/>
      <sheetName val="rate_analysis1"/>
      <sheetName val="schedule_nos1"/>
      <sheetName val="Ref__Tables1"/>
      <sheetName val="A_O_R_1"/>
      <sheetName val="SS_MH"/>
      <sheetName val="9011_EXPAT_MANP"/>
      <sheetName val="PriceSummary-Int_4"/>
      <sheetName val="REVICE_SUMMARY_CACULA_CHECK4"/>
      <sheetName val="tender_allowances3"/>
      <sheetName val="_Summary_BKG_0343"/>
      <sheetName val="M-Book_for_Conc"/>
      <sheetName val="M-Book_for_FW"/>
      <sheetName val="Div_Summary"/>
      <sheetName val="ASD_Sum_of_Parts"/>
      <sheetName val="US_Ship_Repair_Industry_Growth"/>
      <sheetName val="Market_Overview"/>
      <sheetName val="US_Shipyard_Repair_Output"/>
      <sheetName val="Summary_Financials"/>
      <sheetName val="Raw_Data2"/>
      <sheetName val="Profit_Plan1"/>
      <sheetName val="Day_work1"/>
      <sheetName val="IPO_Shit"/>
      <sheetName val="Financial_Outputs"/>
      <sheetName val="ADT_Financial_Build"/>
      <sheetName val="ADT_LBO"/>
      <sheetName val="Ex-ADTCo_LBO"/>
      <sheetName val="Total_TEFS_LBO"/>
      <sheetName val="ADT_Output_Dumbed_Down_for_KKR"/>
      <sheetName val="Bill_10"/>
      <sheetName val="Bill_SB15-7"/>
      <sheetName val="accom_cash"/>
      <sheetName val="Important_Details_&amp;_Validation"/>
      <sheetName val="rate_analysis"/>
      <sheetName val="schedule_nos"/>
      <sheetName val="Ref__Tables"/>
      <sheetName val="A_O_R_"/>
      <sheetName val="공문"/>
      <sheetName val="MATERIALS"/>
      <sheetName val="Fdata"/>
      <sheetName val="Details"/>
      <sheetName val="mechanical"/>
      <sheetName val="PAGE"/>
      <sheetName val="Curves"/>
      <sheetName val="Heads"/>
      <sheetName val="Dbase"/>
      <sheetName val="Tables"/>
      <sheetName val="Page 2"/>
      <sheetName val="bkg"/>
      <sheetName val="cbrd460"/>
      <sheetName val="bcl"/>
      <sheetName val="Quantity"/>
      <sheetName val="Demand"/>
      <sheetName val="Occ"/>
      <sheetName val="Margin"/>
      <sheetName val="New_Bld"/>
      <sheetName val="PriceSummary-Int_7"/>
      <sheetName val="REVICE_SUMMARY_CACULA_CHECK7"/>
      <sheetName val="tender_allowances6"/>
      <sheetName val="_Summary_BKG_0346"/>
      <sheetName val="Data_Sheet3"/>
      <sheetName val="New_Rates3"/>
      <sheetName val="M-Book_for_Conc3"/>
      <sheetName val="M-Book_for_FW3"/>
      <sheetName val="US_Ship_Repair_Industry_Growth3"/>
      <sheetName val="Market_Overview3"/>
      <sheetName val="US_Shipyard_Repair_Output3"/>
      <sheetName val="Summary_Financials3"/>
      <sheetName val="New_Bld3"/>
      <sheetName val="Profit_Plan4"/>
      <sheetName val="Day_work4"/>
      <sheetName val="Raw_Data5"/>
      <sheetName val="Bill_103"/>
      <sheetName val="Div_Summary3"/>
      <sheetName val="ASD_Sum_of_Parts3"/>
      <sheetName val="Important_Details_&amp;_Validation3"/>
      <sheetName val="A_O_R_3"/>
      <sheetName val="IPO_Shit3"/>
      <sheetName val="Financial_Outputs3"/>
      <sheetName val="ADT_Financial_Build3"/>
      <sheetName val="ADT_LBO3"/>
      <sheetName val="Ex-ADTCo_LBO3"/>
      <sheetName val="Total_TEFS_LBO3"/>
      <sheetName val="ADT_Output_Dumbed_Down_for_KKR3"/>
      <sheetName val="PriceSummary-Int_6"/>
      <sheetName val="REVICE_SUMMARY_CACULA_CHECK6"/>
      <sheetName val="tender_allowances5"/>
      <sheetName val="_Summary_BKG_0345"/>
      <sheetName val="Data_Sheet2"/>
      <sheetName val="New_Rates2"/>
      <sheetName val="M-Book_for_Conc2"/>
      <sheetName val="M-Book_for_FW2"/>
      <sheetName val="US_Ship_Repair_Industry_Growth2"/>
      <sheetName val="Market_Overview2"/>
      <sheetName val="US_Shipyard_Repair_Output2"/>
      <sheetName val="Summary_Financials2"/>
      <sheetName val="New_Bld2"/>
      <sheetName val="Profit_Plan3"/>
      <sheetName val="Day_work3"/>
      <sheetName val="Raw_Data4"/>
      <sheetName val="Bill_102"/>
      <sheetName val="Div_Summary2"/>
      <sheetName val="ASD_Sum_of_Parts2"/>
      <sheetName val="Important_Details_&amp;_Validation2"/>
      <sheetName val="A_O_R_2"/>
      <sheetName val="IPO_Shit2"/>
      <sheetName val="Financial_Outputs2"/>
      <sheetName val="ADT_Financial_Build2"/>
      <sheetName val="ADT_LBO2"/>
      <sheetName val="Ex-ADTCo_LBO2"/>
      <sheetName val="Total_TEFS_LBO2"/>
      <sheetName val="ADT_Output_Dumbed_Down_for_KKR2"/>
      <sheetName val="New_Bld1"/>
      <sheetName val="SIVA"/>
      <sheetName val="Bill_SB15-72"/>
      <sheetName val="accom_cash2"/>
      <sheetName val="rate_analysis2"/>
      <sheetName val="schedule_nos2"/>
      <sheetName val="Ref__Tables2"/>
      <sheetName val="SS_MH1"/>
      <sheetName val="9011_EXPAT_MANP1"/>
      <sheetName val="PROJECT_BRIEF(EX_NEW)"/>
      <sheetName val="E_H_Blinding"/>
      <sheetName val="E_H_Excavation"/>
      <sheetName val="Pc_name"/>
      <sheetName val="C_P_A_Blinding"/>
      <sheetName val="%_prog_figs_-u5_and_total"/>
      <sheetName val="Bill_SB15-73"/>
      <sheetName val="accom_cash3"/>
      <sheetName val="rate_analysis3"/>
      <sheetName val="schedule_nos3"/>
      <sheetName val="Ref__Tables3"/>
      <sheetName val="SS_MH2"/>
      <sheetName val="9011_EXPAT_MANP2"/>
      <sheetName val="PROJECT_BRIEF(EX_NEW)1"/>
      <sheetName val="E_H_Blinding1"/>
      <sheetName val="E_H_Excavation1"/>
      <sheetName val="Pc_name1"/>
      <sheetName val="C_P_A_Blinding1"/>
      <sheetName val="%_prog_figs_-u5_and_total1"/>
      <sheetName val="office"/>
      <sheetName val="Lab"/>
      <sheetName val="Material&amp;equipment"/>
      <sheetName val="SEX"/>
      <sheetName val="train cash"/>
      <sheetName val="Testing"/>
      <sheetName val="Vehicles"/>
      <sheetName val="Scatter"/>
      <sheetName val="SALES CONTROLE"/>
      <sheetName val="CONTROLE"/>
      <sheetName val="Dry Cost BOQ"/>
      <sheetName val="Data"/>
      <sheetName val="ITP384"/>
      <sheetName val="Bord."/>
      <sheetName val="F4-F7"/>
      <sheetName val="PROJECT_BRIEF(EX_NEW)2"/>
      <sheetName val="E_H_Blinding2"/>
      <sheetName val="E_H_Excavation2"/>
      <sheetName val="Pc_name2"/>
      <sheetName val="C_P_A_Blinding2"/>
      <sheetName val="%_prog_figs_-u5_and_total2"/>
      <sheetName val="Data_Sheet4"/>
      <sheetName val="New_Rates4"/>
      <sheetName val="9011_EXPAT_MANP3"/>
      <sheetName val="SS_MH3"/>
      <sheetName val="PROJECT_BRIEF(EX_NEW)3"/>
      <sheetName val="E_H_Blinding3"/>
      <sheetName val="E_H_Excavation3"/>
      <sheetName val="Pc_name3"/>
      <sheetName val="C_P_A_Blinding3"/>
      <sheetName val="%_prog_figs_-u5_and_total3"/>
      <sheetName val="PriceSummary-Int_8"/>
      <sheetName val="REVICE_SUMMARY_CACULA_CHECK8"/>
      <sheetName val="tender_allowances7"/>
      <sheetName val="_Summary_BKG_0347"/>
      <sheetName val="Data_Sheet5"/>
      <sheetName val="New_Rates5"/>
      <sheetName val="M-Book_for_Conc4"/>
      <sheetName val="M-Book_for_FW4"/>
      <sheetName val="US_Ship_Repair_Industry_Growth4"/>
      <sheetName val="Market_Overview4"/>
      <sheetName val="US_Shipyard_Repair_Output4"/>
      <sheetName val="Summary_Financials4"/>
      <sheetName val="Raw_Data6"/>
      <sheetName val="Profit_Plan5"/>
      <sheetName val="Day_work5"/>
      <sheetName val="Bill_104"/>
      <sheetName val="Important_Details_&amp;_Validation4"/>
      <sheetName val="Div_Summary4"/>
      <sheetName val="ASD_Sum_of_Parts4"/>
      <sheetName val="IPO_Shit4"/>
      <sheetName val="Financial_Outputs4"/>
      <sheetName val="ADT_Financial_Build4"/>
      <sheetName val="ADT_LBO4"/>
      <sheetName val="Ex-ADTCo_LBO4"/>
      <sheetName val="Total_TEFS_LBO4"/>
      <sheetName val="ADT_Output_Dumbed_Down_for_KKR4"/>
      <sheetName val="A_O_R_4"/>
      <sheetName val="9011_EXPAT_MANP4"/>
      <sheetName val="rate_analysis4"/>
      <sheetName val="Bill_SB15-74"/>
      <sheetName val="accom_cash4"/>
      <sheetName val="Ref__Tables4"/>
      <sheetName val="SS_MH4"/>
      <sheetName val="PROJECT_BRIEF(EX_NEW)4"/>
      <sheetName val="E_H_Blinding4"/>
      <sheetName val="E_H_Excavation4"/>
      <sheetName val="Pc_name4"/>
      <sheetName val="C_P_A_Blinding4"/>
      <sheetName val="%_prog_figs_-u5_and_total4"/>
      <sheetName val="BT3-Package 05"/>
      <sheetName val="BOQ-Civil"/>
      <sheetName val="Analisa"/>
      <sheetName val="Cashflow"/>
      <sheetName val="Assumptions"/>
      <sheetName val="Letting"/>
      <sheetName val="Income"/>
      <sheetName val="S-C+Market"/>
      <sheetName val="UBR"/>
      <sheetName val="Inputs"/>
      <sheetName val="PPlay_Data"/>
      <sheetName val="Cap Cost"/>
      <sheetName val="Costs (dev)"/>
      <sheetName val="Calcs"/>
      <sheetName val="Financial Summary"/>
      <sheetName val="EASEL CA Example"/>
      <sheetName val="Non-Positioin Summary"/>
      <sheetName val="ToplamMotor"/>
      <sheetName val="Original"/>
      <sheetName val="Menu"/>
      <sheetName val="2.2 STAFF Scedule"/>
      <sheetName val="Mp-team 1"/>
      <sheetName val="14267"/>
      <sheetName val="11"/>
      <sheetName val="COST"/>
      <sheetName val="abs-boq"/>
      <sheetName val="Kur"/>
      <sheetName val="keşif özeti"/>
      <sheetName val="Katsayılar"/>
      <sheetName val="S"/>
      <sheetName val="단면가정"/>
      <sheetName val="설계조건"/>
      <sheetName val="Prelims"/>
      <sheetName val="App C "/>
      <sheetName val="KEY"/>
      <sheetName val="CIF COST ITEM"/>
      <sheetName val="train_cash"/>
      <sheetName val="Mp-team_1"/>
      <sheetName val="4"/>
      <sheetName val="masonry works"/>
      <sheetName val="PNTEXT"/>
      <sheetName val="Cash Flow Working"/>
      <sheetName val="PE"/>
      <sheetName val="Tosh"/>
      <sheetName val="Variables"/>
      <sheetName val="10583"/>
      <sheetName val="3.0 pre-construction"/>
      <sheetName val="2004 Budget"/>
      <sheetName val="Overhead Actual History "/>
      <sheetName val="Budgeted Overheads"/>
      <sheetName val="AFRP2005F-2006B"/>
      <sheetName val="P&amp;T Reg"/>
      <sheetName val="2004_Budget"/>
      <sheetName val="Overhead_Actual_History_"/>
      <sheetName val="Budgeted_Overheads"/>
      <sheetName val="P&amp;T_Reg"/>
      <sheetName val="train_cash1"/>
      <sheetName val="SALES_CONTROLE"/>
      <sheetName val="Dry_Cost_BOQ"/>
      <sheetName val="CIF_COST_ITEM"/>
      <sheetName val="App_C_"/>
      <sheetName val="Mp-team_11"/>
      <sheetName val="3_0_pre-construction"/>
      <sheetName val="Page_2"/>
      <sheetName val="관세,통관수수료,운반비"/>
      <sheetName val="FF-3"/>
      <sheetName val="3600 Matrix"/>
      <sheetName val="PART_DISCOUNT"/>
      <sheetName val="upa"/>
      <sheetName val="DESIGN"/>
      <sheetName val="OCT.FDN"/>
      <sheetName val="Services_InitialEst_UtilityServ"/>
      <sheetName val="train_cash2"/>
      <sheetName val="SALES_CONTROLE1"/>
      <sheetName val="Dry_Cost_BOQ1"/>
      <sheetName val="App_C_1"/>
      <sheetName val="Mp-team_12"/>
      <sheetName val="masonry_works"/>
      <sheetName val="2_2_STAFF_Scedule"/>
      <sheetName val="Cash_Flow_Working"/>
      <sheetName val="Bord_"/>
      <sheetName val="ERECIN"/>
      <sheetName val="입찰내역 발주처 양식"/>
      <sheetName val="Headings"/>
      <sheetName val="SALES_CONTROLE2"/>
      <sheetName val="Dry_Cost_BOQ2"/>
      <sheetName val="CIF_COST_ITEM1"/>
      <sheetName val="App_C_2"/>
      <sheetName val="masonry_works1"/>
      <sheetName val="2_2_STAFF_Scedule1"/>
      <sheetName val="Cash_Flow_Working1"/>
      <sheetName val="Bord_1"/>
      <sheetName val="2004_Budget1"/>
      <sheetName val="Rate"/>
      <sheetName val="PROCTOR"/>
      <sheetName val="train_cash3"/>
      <sheetName val="SALES_CONTROLE3"/>
      <sheetName val="Dry_Cost_BOQ3"/>
      <sheetName val="App_C_3"/>
      <sheetName val="Mp-team_13"/>
      <sheetName val="CIF_COST_ITEM2"/>
      <sheetName val="masonry_works2"/>
      <sheetName val="2_2_STAFF_Scedule2"/>
      <sheetName val="Cash_Flow_Working2"/>
      <sheetName val="Bord_2"/>
      <sheetName val="2004_Budget2"/>
      <sheetName val="Overhead_Actual_History_1"/>
      <sheetName val="Budgeted_Overheads1"/>
      <sheetName val="입찰내역_발주처_양식"/>
      <sheetName val="M-Book_for_Conc5"/>
      <sheetName val="M-Book_for_FW5"/>
      <sheetName val="train_cash4"/>
      <sheetName val="Mp-team_14"/>
      <sheetName val="Overhead_Actual_History_2"/>
      <sheetName val="Budgeted_Overheads2"/>
      <sheetName val="입찰내역_발주처_양식1"/>
      <sheetName val="SCHDULE OF FINISH "/>
      <sheetName val="Rates"/>
      <sheetName val="12"/>
      <sheetName val="MPR_PA_1"/>
      <sheetName val="PriceSummary-Int_9"/>
      <sheetName val="REVICE_SUMMARY_CACULA_CHECK9"/>
      <sheetName val="tender_allowances8"/>
      <sheetName val="_Summary_BKG_0348"/>
      <sheetName val="Profit_Plan6"/>
      <sheetName val="Day_work6"/>
      <sheetName val="M-Book_for_Conc6"/>
      <sheetName val="M-Book_for_FW6"/>
      <sheetName val="Raw_Data7"/>
      <sheetName val="Bill_105"/>
      <sheetName val="train_cash5"/>
      <sheetName val="SALES_CONTROLE4"/>
      <sheetName val="Dry_Cost_BOQ4"/>
      <sheetName val="2_2_STAFF_Scedule3"/>
      <sheetName val="Mp-team_15"/>
      <sheetName val="App_C_4"/>
      <sheetName val="CIF_COST_ITEM3"/>
      <sheetName val="masonry_works3"/>
      <sheetName val="Cash_Flow_Working3"/>
      <sheetName val="Bord_3"/>
      <sheetName val="2004_Budget3"/>
      <sheetName val="Overhead_Actual_History_3"/>
      <sheetName val="Budgeted_Overheads3"/>
      <sheetName val="입찰내역_발주처_양식2"/>
      <sheetName val="3600_Matrix"/>
      <sheetName val="PriceSummary-Int_11"/>
      <sheetName val="REVICE_SUMMARY_CACULA_CHECK11"/>
      <sheetName val="tender_allowances10"/>
      <sheetName val="_Summary_BKG_03410"/>
      <sheetName val="Raw_Data9"/>
      <sheetName val="M-Book_for_Conc8"/>
      <sheetName val="M-Book_for_FW8"/>
      <sheetName val="Profit_Plan8"/>
      <sheetName val="Day_work8"/>
      <sheetName val="Bill_107"/>
      <sheetName val="Data_Sheet7"/>
      <sheetName val="New_Rates7"/>
      <sheetName val="ASD_Sum_of_Parts6"/>
      <sheetName val="train_cash7"/>
      <sheetName val="SALES_CONTROLE6"/>
      <sheetName val="Dry_Cost_BOQ6"/>
      <sheetName val="IPO_Shit6"/>
      <sheetName val="Financial_Outputs6"/>
      <sheetName val="ADT_Financial_Build6"/>
      <sheetName val="ADT_LBO6"/>
      <sheetName val="Ex-ADTCo_LBO6"/>
      <sheetName val="Total_TEFS_LBO6"/>
      <sheetName val="ADT_Output_Dumbed_Down_for_KKR6"/>
      <sheetName val="US_Ship_Repair_Industry_Growth6"/>
      <sheetName val="Market_Overview6"/>
      <sheetName val="US_Shipyard_Repair_Output6"/>
      <sheetName val="Summary_Financials6"/>
      <sheetName val="SS_MH6"/>
      <sheetName val="App_C_6"/>
      <sheetName val="CIF_COST_ITEM5"/>
      <sheetName val="Mp-team_17"/>
      <sheetName val="masonry_works5"/>
      <sheetName val="Important_Details_&amp;_Validation5"/>
      <sheetName val="2_2_STAFF_Scedule5"/>
      <sheetName val="Cash_Flow_Working5"/>
      <sheetName val="Bord_5"/>
      <sheetName val="2004_Budget5"/>
      <sheetName val="Div_Summary5"/>
      <sheetName val="Bill_SB15-75"/>
      <sheetName val="accom_cash5"/>
      <sheetName val="rate_analysis5"/>
      <sheetName val="9011_EXPAT_MANP5"/>
      <sheetName val="Overhead_Actual_History_5"/>
      <sheetName val="Budgeted_Overheads5"/>
      <sheetName val="입찰내역_발주처_양식4"/>
      <sheetName val="PriceSummary-Int_10"/>
      <sheetName val="REVICE_SUMMARY_CACULA_CHECK10"/>
      <sheetName val="tender_allowances9"/>
      <sheetName val="_Summary_BKG_0349"/>
      <sheetName val="Raw_Data8"/>
      <sheetName val="M-Book_for_Conc7"/>
      <sheetName val="M-Book_for_FW7"/>
      <sheetName val="Profit_Plan7"/>
      <sheetName val="Day_work7"/>
      <sheetName val="Bill_106"/>
      <sheetName val="Data_Sheet6"/>
      <sheetName val="New_Rates6"/>
      <sheetName val="Bill Nr. 2 - Main Building"/>
      <sheetName val="Bill 2 Summary"/>
      <sheetName val="SUBST1NW"/>
      <sheetName val="FINANCIALCOMPCURVE"/>
      <sheetName val="BILL 1"/>
      <sheetName val="ASD_Sum_of_Parts5"/>
      <sheetName val="train_cash6"/>
      <sheetName val="SALES_CONTROLE5"/>
      <sheetName val="Dry_Cost_BOQ5"/>
      <sheetName val="IPO_Shit5"/>
      <sheetName val="Financial_Outputs5"/>
      <sheetName val="ADT_Financial_Build5"/>
      <sheetName val="ADT_LBO5"/>
      <sheetName val="Ex-ADTCo_LBO5"/>
      <sheetName val="Total_TEFS_LBO5"/>
      <sheetName val="ADT_Output_Dumbed_Down_for_KKR5"/>
      <sheetName val="US_Ship_Repair_Industry_Growth5"/>
      <sheetName val="Market_Overview5"/>
      <sheetName val="US_Shipyard_Repair_Output5"/>
      <sheetName val="Summary_Financials5"/>
      <sheetName val="SS_MH5"/>
      <sheetName val="App_C_5"/>
      <sheetName val="CIF_COST_ITEM4"/>
      <sheetName val="Mp-team_16"/>
      <sheetName val="masonry_works4"/>
      <sheetName val="2_2_STAFF_Scedule4"/>
      <sheetName val="Cash_Flow_Working4"/>
      <sheetName val="Bord_4"/>
      <sheetName val="2004_Budget4"/>
      <sheetName val="Overhead_Actual_History_4"/>
      <sheetName val="Budgeted_Overheads4"/>
      <sheetName val="입찰내역_발주처_양식3"/>
      <sheetName val="PriceSummary-Int_13"/>
      <sheetName val="REVICE_SUMMARY_CACULA_CHECK13"/>
      <sheetName val="tender_allowances12"/>
      <sheetName val="_Summary_BKG_03412"/>
      <sheetName val="Raw_Data11"/>
      <sheetName val="M-Book_for_Conc10"/>
      <sheetName val="M-Book_for_FW10"/>
      <sheetName val="Profit_Plan10"/>
      <sheetName val="Day_work10"/>
      <sheetName val="Bill_109"/>
      <sheetName val="Data_Sheet9"/>
      <sheetName val="New_Rates9"/>
      <sheetName val="ASD_Sum_of_Parts8"/>
      <sheetName val="train_cash9"/>
      <sheetName val="SALES_CONTROLE8"/>
      <sheetName val="Dry_Cost_BOQ8"/>
      <sheetName val="IPO_Shit8"/>
      <sheetName val="Financial_Outputs8"/>
      <sheetName val="ADT_Financial_Build8"/>
      <sheetName val="ADT_LBO8"/>
      <sheetName val="Ex-ADTCo_LBO8"/>
      <sheetName val="Total_TEFS_LBO8"/>
      <sheetName val="ADT_Output_Dumbed_Down_for_KKR8"/>
      <sheetName val="US_Ship_Repair_Industry_Growth8"/>
      <sheetName val="Market_Overview8"/>
      <sheetName val="US_Shipyard_Repair_Output8"/>
      <sheetName val="Summary_Financials8"/>
      <sheetName val="SS_MH8"/>
      <sheetName val="App_C_8"/>
      <sheetName val="CIF_COST_ITEM7"/>
      <sheetName val="Mp-team_19"/>
      <sheetName val="masonry_works7"/>
      <sheetName val="Important_Details_&amp;_Validation7"/>
      <sheetName val="2_2_STAFF_Scedule7"/>
      <sheetName val="Cash_Flow_Working7"/>
      <sheetName val="Bord_7"/>
      <sheetName val="2004_Budget7"/>
      <sheetName val="Div_Summary7"/>
      <sheetName val="Bill_SB15-77"/>
      <sheetName val="accom_cash7"/>
      <sheetName val="rate_analysis7"/>
      <sheetName val="9011_EXPAT_MANP7"/>
      <sheetName val="Overhead_Actual_History_7"/>
      <sheetName val="Budgeted_Overheads7"/>
      <sheetName val="입찰내역_발주처_양식6"/>
      <sheetName val="A_O_R_6"/>
      <sheetName val="schedule_nos4"/>
      <sheetName val="New_Bld4"/>
      <sheetName val="PriceSummary-Int_12"/>
      <sheetName val="REVICE_SUMMARY_CACULA_CHECK12"/>
      <sheetName val="tender_allowances11"/>
      <sheetName val="_Summary_BKG_03411"/>
      <sheetName val="Raw_Data10"/>
      <sheetName val="M-Book_for_Conc9"/>
      <sheetName val="M-Book_for_FW9"/>
      <sheetName val="Profit_Plan9"/>
      <sheetName val="Day_work9"/>
      <sheetName val="Bill_108"/>
      <sheetName val="Data_Sheet8"/>
      <sheetName val="New_Rates8"/>
      <sheetName val="ASD_Sum_of_Parts7"/>
      <sheetName val="train_cash8"/>
      <sheetName val="SALES_CONTROLE7"/>
      <sheetName val="Dry_Cost_BOQ7"/>
      <sheetName val="IPO_Shit7"/>
      <sheetName val="Financial_Outputs7"/>
      <sheetName val="ADT_Financial_Build7"/>
      <sheetName val="ADT_LBO7"/>
      <sheetName val="Ex-ADTCo_LBO7"/>
      <sheetName val="Total_TEFS_LBO7"/>
      <sheetName val="ADT_Output_Dumbed_Down_for_KKR7"/>
      <sheetName val="US_Ship_Repair_Industry_Growth7"/>
      <sheetName val="Market_Overview7"/>
      <sheetName val="US_Shipyard_Repair_Output7"/>
      <sheetName val="Summary_Financials7"/>
      <sheetName val="SS_MH7"/>
      <sheetName val="App_C_7"/>
      <sheetName val="CIF_COST_ITEM6"/>
      <sheetName val="Mp-team_18"/>
      <sheetName val="masonry_works6"/>
      <sheetName val="Important_Details_&amp;_Validation6"/>
      <sheetName val="2_2_STAFF_Scedule6"/>
      <sheetName val="Cash_Flow_Working6"/>
      <sheetName val="Bord_6"/>
      <sheetName val="2004_Budget6"/>
      <sheetName val="Div_Summary6"/>
      <sheetName val="Bill_SB15-76"/>
      <sheetName val="accom_cash6"/>
      <sheetName val="rate_analysis6"/>
      <sheetName val="9011_EXPAT_MANP6"/>
      <sheetName val="Overhead_Actual_History_6"/>
      <sheetName val="Budgeted_Overheads6"/>
      <sheetName val="입찰내역_발주처_양식5"/>
      <sheetName val="A_O_R_5"/>
      <sheetName val="PROCURE"/>
      <sheetName val="PriceSummary-Int_14"/>
      <sheetName val="REVICE_SUMMARY_CACULA_CHECK14"/>
      <sheetName val="tender_allowances13"/>
      <sheetName val="_Summary_BKG_03413"/>
      <sheetName val="Profit_Plan11"/>
      <sheetName val="Day_work11"/>
      <sheetName val="M-Book_for_Conc11"/>
      <sheetName val="M-Book_for_FW11"/>
      <sheetName val="Raw_Data12"/>
      <sheetName val="Bill_1010"/>
      <sheetName val="Data_Sheet10"/>
      <sheetName val="New_Rates10"/>
      <sheetName val="ASD_Sum_of_Parts9"/>
      <sheetName val="train_cash10"/>
      <sheetName val="SALES_CONTROLE9"/>
      <sheetName val="Dry_Cost_BOQ9"/>
      <sheetName val="IPO_Shit9"/>
      <sheetName val="Financial_Outputs9"/>
      <sheetName val="ADT_Financial_Build9"/>
      <sheetName val="ADT_LBO9"/>
      <sheetName val="Ex-ADTCo_LBO9"/>
      <sheetName val="Total_TEFS_LBO9"/>
      <sheetName val="ADT_Output_Dumbed_Down_for_KKR9"/>
      <sheetName val="US_Ship_Repair_Industry_Growth9"/>
      <sheetName val="Market_Overview9"/>
      <sheetName val="US_Shipyard_Repair_Output9"/>
      <sheetName val="Summary_Financials9"/>
      <sheetName val="SS_MH9"/>
      <sheetName val="CIF_COST_ITEM8"/>
      <sheetName val="App_C_9"/>
      <sheetName val="Mp-team_110"/>
      <sheetName val="masonry_works8"/>
      <sheetName val="Important_Details_&amp;_Validation8"/>
      <sheetName val="2_2_STAFF_Scedule8"/>
      <sheetName val="Cash_Flow_Working8"/>
      <sheetName val="Bord_8"/>
      <sheetName val="2004_Budget8"/>
      <sheetName val="Div_Summary8"/>
      <sheetName val="Bill_SB15-78"/>
      <sheetName val="accom_cash8"/>
      <sheetName val="rate_analysis8"/>
      <sheetName val="9011_EXPAT_MANP8"/>
      <sheetName val="Overhead_Actual_History_8"/>
      <sheetName val="Budgeted_Overheads8"/>
      <sheetName val="입찰내역_발주처_양식7"/>
      <sheetName val="A_O_R_7"/>
      <sheetName val="schedule_nos5"/>
      <sheetName val="New_Bld5"/>
      <sheetName val="3600_Matrix1"/>
      <sheetName val="SCHDULE_OF_FINISH_"/>
      <sheetName val="OCT_FDN"/>
      <sheetName val="PriceSummary-Int_15"/>
      <sheetName val="REVICE_SUMMARY_CACULA_CHECK15"/>
      <sheetName val="tender_allowances14"/>
      <sheetName val="_Summary_BKG_03414"/>
      <sheetName val="Profit_Plan12"/>
      <sheetName val="Day_work12"/>
      <sheetName val="M-Book_for_Conc12"/>
      <sheetName val="M-Book_for_FW12"/>
      <sheetName val="Raw_Data13"/>
      <sheetName val="Bill_1011"/>
      <sheetName val="Data_Sheet11"/>
      <sheetName val="New_Rates11"/>
      <sheetName val="ASD_Sum_of_Parts10"/>
      <sheetName val="train_cash11"/>
      <sheetName val="SALES_CONTROLE10"/>
      <sheetName val="Dry_Cost_BOQ10"/>
      <sheetName val="IPO_Shit10"/>
      <sheetName val="Financial_Outputs10"/>
      <sheetName val="ADT_Financial_Build10"/>
      <sheetName val="ADT_LBO10"/>
      <sheetName val="Ex-ADTCo_LBO10"/>
      <sheetName val="Total_TEFS_LBO10"/>
      <sheetName val="ADT_Output_Dumbed_Down_for_KK10"/>
      <sheetName val="US_Ship_Repair_Industry_Growt10"/>
      <sheetName val="Market_Overview10"/>
      <sheetName val="US_Shipyard_Repair_Output10"/>
      <sheetName val="Summary_Financials10"/>
      <sheetName val="SS_MH10"/>
      <sheetName val="CIF_COST_ITEM9"/>
      <sheetName val="App_C_10"/>
      <sheetName val="Mp-team_111"/>
      <sheetName val="masonry_works9"/>
      <sheetName val="Important_Details_&amp;_Validation9"/>
      <sheetName val="2_2_STAFF_Scedule9"/>
      <sheetName val="Cash_Flow_Working9"/>
      <sheetName val="Bord_9"/>
      <sheetName val="2004_Budget9"/>
      <sheetName val="Div_Summary9"/>
      <sheetName val="Bill_SB15-79"/>
      <sheetName val="accom_cash9"/>
      <sheetName val="rate_analysis9"/>
      <sheetName val="9011_EXPAT_MANP9"/>
      <sheetName val="Overhead_Actual_History_9"/>
      <sheetName val="Budgeted_Overheads9"/>
      <sheetName val="입찰내역_발주처_양식8"/>
      <sheetName val="A_O_R_8"/>
      <sheetName val="schedule_nos6"/>
      <sheetName val="New_Bld6"/>
      <sheetName val="3600_Matrix2"/>
      <sheetName val="SCHDULE_OF_FINISH_1"/>
      <sheetName val="OCT_FDN1"/>
      <sheetName val="PC"/>
      <sheetName val="NPV"/>
      <sheetName val="Development"/>
      <sheetName val="Measurement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Master01"/>
      <sheetName val="girder"/>
      <sheetName val="L (4)"/>
      <sheetName val="Areas"/>
      <sheetName val="Base BM-rebar"/>
      <sheetName val="PREVENTIVO 1"/>
      <sheetName val="Publicbuilding"/>
      <sheetName val="Summary_"/>
      <sheetName val="Master Data Sheet"/>
      <sheetName val="Tank"/>
      <sheetName val="Sch. Areas -JBH"/>
      <sheetName val="Sch. Areas - 90-95"/>
      <sheetName val="cashflow macro functions"/>
      <sheetName val="formul"/>
      <sheetName val="(A, B) BUILDER + SUB CONT WORK"/>
      <sheetName val="Abstract"/>
      <sheetName val="Tender Docs"/>
      <sheetName val="PENALTY"/>
      <sheetName val="Miral Emails"/>
      <sheetName val="LOAs (061619)"/>
      <sheetName val="Contract Conditions (Tender)"/>
      <sheetName val="Contract Qualifications"/>
      <sheetName val="YVPI &amp; GII"/>
      <sheetName val="LOA (live sheet)"/>
      <sheetName val="To Mr. Boota (072519)"/>
      <sheetName val="FU"/>
      <sheetName val="PriceSummary-Int_16"/>
      <sheetName val="REVICE_SUMMARY_CACULA_CHECK16"/>
      <sheetName val="tender_allowances15"/>
      <sheetName val="_Summary_BKG_03415"/>
      <sheetName val="Data_Sheet12"/>
      <sheetName val="New_Rates12"/>
      <sheetName val="M-Book_for_Conc13"/>
      <sheetName val="M-Book_for_FW13"/>
      <sheetName val="US_Ship_Repair_Industry_Growt11"/>
      <sheetName val="Market_Overview11"/>
      <sheetName val="US_Shipyard_Repair_Output11"/>
      <sheetName val="Summary_Financials11"/>
      <sheetName val="New_Bld7"/>
      <sheetName val="Profit_Plan13"/>
      <sheetName val="Day_work13"/>
      <sheetName val="Raw_Data14"/>
      <sheetName val="Bill_1012"/>
      <sheetName val="Div_Summary10"/>
      <sheetName val="ASD_Sum_of_Parts11"/>
      <sheetName val="Important_Details_&amp;_Validatio10"/>
      <sheetName val="A_O_R_9"/>
      <sheetName val="IPO_Shit11"/>
      <sheetName val="Financial_Outputs11"/>
      <sheetName val="ADT_Financial_Build11"/>
      <sheetName val="ADT_LBO11"/>
      <sheetName val="Ex-ADTCo_LBO11"/>
      <sheetName val="Total_TEFS_LBO11"/>
      <sheetName val="ADT_Output_Dumbed_Down_for_KK11"/>
      <sheetName val="SS_MH11"/>
      <sheetName val="9011_EXPAT_MANP10"/>
      <sheetName val="Bill_SB15-710"/>
      <sheetName val="accom_cash10"/>
      <sheetName val="rate_analysis10"/>
      <sheetName val="schedule_nos7"/>
      <sheetName val="train_cash12"/>
      <sheetName val="SALES_CONTROLE11"/>
      <sheetName val="Dry_Cost_BOQ11"/>
      <sheetName val="Page_21"/>
      <sheetName val="keşif_özeti"/>
      <sheetName val="App_C_11"/>
      <sheetName val="CIF_COST_ITEM10"/>
      <sheetName val="Mp-team_112"/>
      <sheetName val="masonry_works10"/>
      <sheetName val="2_2_STAFF_Scedule10"/>
      <sheetName val="Cash_Flow_Working10"/>
      <sheetName val="3_0_pre-construction1"/>
      <sheetName val="2004_Budget10"/>
      <sheetName val="Overhead_Actual_History_10"/>
      <sheetName val="Budgeted_Overheads10"/>
      <sheetName val="P&amp;T_Reg1"/>
      <sheetName val="Bord_10"/>
      <sheetName val="3600_Matrix3"/>
      <sheetName val="OCT_FDN2"/>
      <sheetName val="입찰내역_발주처_양식9"/>
      <sheetName val="SCHDULE_OF_FINISH_2"/>
      <sheetName val="BILL_1"/>
      <sheetName val="Bill_Nr__2_-_Main_Building"/>
      <sheetName val="Bill_2_Summary"/>
      <sheetName val="ACAD_Finishes"/>
      <sheetName val="Site_Details"/>
      <sheetName val="Site_Area_Statement"/>
      <sheetName val="L_(4)"/>
      <sheetName val="Base_BM-rebar"/>
      <sheetName val="PREVENTIVO_1"/>
      <sheetName val="Master_Data_Sheet"/>
      <sheetName val="Sch__Areas_-JBH"/>
      <sheetName val="Sch__Areas_-_90-95"/>
      <sheetName val="cashflow_macro_functions"/>
      <sheetName val="BT3-Package_05"/>
      <sheetName val="Cap_Cost"/>
      <sheetName val="Costs_(dev)"/>
      <sheetName val="Financial_Summary"/>
      <sheetName val="EASEL_CA_Example"/>
      <sheetName val="Non-Positioin_Summary"/>
      <sheetName val="Data.Project"/>
      <sheetName val="S1BOQ"/>
      <sheetName val="Sheet 9-19"/>
      <sheetName val="Labor Camp"/>
      <sheetName val="TOTAL"/>
      <sheetName val="sal"/>
      <sheetName val="TESİSAT"/>
      <sheetName val="Total Summery"/>
      <sheetName val="KÜBAJ"/>
      <sheetName val="Labor_Camp"/>
      <sheetName val="Total_Summery"/>
      <sheetName val="PROG_DATA"/>
      <sheetName val="cables"/>
      <sheetName val="BAU"/>
      <sheetName val="Common"/>
      <sheetName val="Sizing Estimator - PAL Cameras"/>
      <sheetName val="Lookups"/>
      <sheetName val="Items_DVM"/>
      <sheetName val="Hilti"/>
      <sheetName val="SCHDULE_OF_FINISH_3"/>
      <sheetName val="BM"/>
      <sheetName val="vendor"/>
      <sheetName val="Earthwork"/>
      <sheetName val="Sch.6"/>
      <sheetName val="Concrete D.Mix"/>
      <sheetName val="주식"/>
      <sheetName val="Basic Material Costs"/>
      <sheetName val="Direct"/>
      <sheetName val="cover page"/>
      <sheetName val="대비표"/>
      <sheetName val="BUTCE+MANHOUR"/>
      <sheetName val="Labor abs-NMR"/>
      <sheetName val="Data_Project"/>
      <sheetName val="Sch_6"/>
      <sheetName val="Sheet_9-19"/>
      <sheetName val="Concrete_D_Mix"/>
      <sheetName val="Basic_Material_Costs"/>
      <sheetName val="cover_page"/>
      <sheetName val="Bill"/>
      <sheetName val="Trade Summary"/>
      <sheetName val="Proj Cost Sumry"/>
      <sheetName val="@risk rents and incentives"/>
      <sheetName val="Car park lease"/>
      <sheetName val="Net rent analysis"/>
      <sheetName val="CONS. PROJECT HITS"/>
      <sheetName val="Sales &amp; Prod"/>
      <sheetName val="SUMMARYMCA"/>
      <sheetName val="Keşif-I"/>
      <sheetName val="HAKEDİŞ "/>
      <sheetName val="CostPlan"/>
      <sheetName val="Core Data"/>
      <sheetName val="Assumptions-Input"/>
      <sheetName val="BHANDUP"/>
      <sheetName val="SP Break Up"/>
      <sheetName val="SEW4"/>
      <sheetName val="Summary_Local"/>
      <sheetName val="Material "/>
      <sheetName val="Labour &amp; Plant"/>
      <sheetName val="CASHFLOWS"/>
      <sheetName val="Bldg Cost Sum"/>
      <sheetName val="Cost PSF Sum"/>
      <sheetName val="V.O"/>
      <sheetName val="6"/>
      <sheetName val="8"/>
      <sheetName val="Synchro"/>
      <sheetName val="2"/>
      <sheetName val="3"/>
      <sheetName val="subcontractor recovery Advance"/>
      <sheetName val="Sheet7"/>
      <sheetName val="Décomposition de prix"/>
      <sheetName val="Project Brief"/>
      <sheetName val="Materials "/>
      <sheetName val="MAchinery(R1)"/>
      <sheetName val="钢筋"/>
      <sheetName val="참조"/>
      <sheetName val="Comm Sch"/>
      <sheetName val="OOC Form"/>
      <sheetName val="기계내역서"/>
      <sheetName val="PriceSummary-Int_17"/>
      <sheetName val="REVICE_SUMMARY_CACULA_CHECK17"/>
      <sheetName val="tender_allowances16"/>
      <sheetName val="_Summary_BKG_03416"/>
      <sheetName val="Profit_Plan14"/>
      <sheetName val="Day_work14"/>
      <sheetName val="M-Book_for_Conc14"/>
      <sheetName val="M-Book_for_FW14"/>
      <sheetName val="Raw_Data15"/>
      <sheetName val="Bill_1013"/>
      <sheetName val="Data_Sheet13"/>
      <sheetName val="New_Rates13"/>
      <sheetName val="ASD_Sum_of_Parts12"/>
      <sheetName val="train_cash13"/>
      <sheetName val="SALES_CONTROLE12"/>
      <sheetName val="Dry_Cost_BOQ12"/>
      <sheetName val="IPO_Shit12"/>
      <sheetName val="Financial_Outputs12"/>
      <sheetName val="ADT_Financial_Build12"/>
      <sheetName val="ADT_LBO12"/>
      <sheetName val="Ex-ADTCo_LBO12"/>
      <sheetName val="Total_TEFS_LBO12"/>
      <sheetName val="ADT_Output_Dumbed_Down_for_KK12"/>
      <sheetName val="US_Ship_Repair_Industry_Growt12"/>
      <sheetName val="Market_Overview12"/>
      <sheetName val="US_Shipyard_Repair_Output12"/>
      <sheetName val="Summary_Financials12"/>
      <sheetName val="SS_MH12"/>
      <sheetName val="App_C_12"/>
      <sheetName val="CIF_COST_ITEM11"/>
      <sheetName val="Mp-team_113"/>
      <sheetName val="masonry_works11"/>
      <sheetName val="Important_Details_&amp;_Validatio11"/>
      <sheetName val="2_2_STAFF_Scedule11"/>
      <sheetName val="Cash_Flow_Working11"/>
      <sheetName val="Bord_11"/>
      <sheetName val="2004_Budget11"/>
      <sheetName val="Div_Summary11"/>
      <sheetName val="Bill_SB15-711"/>
      <sheetName val="accom_cash11"/>
      <sheetName val="rate_analysis11"/>
      <sheetName val="9011_EXPAT_MANP11"/>
      <sheetName val="Overhead_Actual_History_11"/>
      <sheetName val="Budgeted_Overheads11"/>
      <sheetName val="입찰내역_발주처_양식10"/>
      <sheetName val="A_O_R_10"/>
      <sheetName val="schedule_nos8"/>
      <sheetName val="New_Bld8"/>
      <sheetName val="3600_Matrix4"/>
      <sheetName val="SCHDULE_OF_FINISH_4"/>
      <sheetName val="OCT_FDN3"/>
      <sheetName val="keşif_özeti1"/>
      <sheetName val="ACAD_Finishes1"/>
      <sheetName val="Site_Details1"/>
      <sheetName val="Site_Area_Statement1"/>
      <sheetName val="L_(4)1"/>
      <sheetName val="Base_BM-rebar1"/>
      <sheetName val="PREVENTIVO_11"/>
      <sheetName val="Sch__Areas_-JBH1"/>
      <sheetName val="Sch__Areas_-_90-951"/>
      <sheetName val="cashflow_macro_functions1"/>
      <sheetName val="Master_Data_Sheet1"/>
      <sheetName val="P&amp;T_Reg2"/>
      <sheetName val="PriceSummary-Int_19"/>
      <sheetName val="REVICE_SUMMARY_CACULA_CHECK19"/>
      <sheetName val="tender_allowances18"/>
      <sheetName val="_Summary_BKG_03418"/>
      <sheetName val="Profit_Plan16"/>
      <sheetName val="Day_work16"/>
      <sheetName val="M-Book_for_Conc16"/>
      <sheetName val="M-Book_for_FW16"/>
      <sheetName val="Raw_Data17"/>
      <sheetName val="Bill_1015"/>
      <sheetName val="Data_Sheet15"/>
      <sheetName val="New_Rates15"/>
      <sheetName val="ASD_Sum_of_Parts14"/>
      <sheetName val="train_cash15"/>
      <sheetName val="SALES_CONTROLE14"/>
      <sheetName val="Dry_Cost_BOQ14"/>
      <sheetName val="SS_MH14"/>
      <sheetName val="IPO_Shit14"/>
      <sheetName val="Financial_Outputs14"/>
      <sheetName val="ADT_Financial_Build14"/>
      <sheetName val="ADT_LBO14"/>
      <sheetName val="Ex-ADTCo_LBO14"/>
      <sheetName val="Total_TEFS_LBO14"/>
      <sheetName val="ADT_Output_Dumbed_Down_for_KK14"/>
      <sheetName val="US_Ship_Repair_Industry_Growt14"/>
      <sheetName val="Market_Overview14"/>
      <sheetName val="US_Shipyard_Repair_Output14"/>
      <sheetName val="Summary_Financials14"/>
      <sheetName val="CIF_COST_ITEM13"/>
      <sheetName val="App_C_14"/>
      <sheetName val="Mp-team_115"/>
      <sheetName val="masonry_works13"/>
      <sheetName val="Important_Details_&amp;_Validatio13"/>
      <sheetName val="2_2_STAFF_Scedule13"/>
      <sheetName val="Cash_Flow_Working13"/>
      <sheetName val="Bord_13"/>
      <sheetName val="2004_Budget13"/>
      <sheetName val="9011_EXPAT_MANP13"/>
      <sheetName val="Overhead_Actual_History_13"/>
      <sheetName val="Budgeted_Overheads13"/>
      <sheetName val="Div_Summary13"/>
      <sheetName val="Bill_SB15-713"/>
      <sheetName val="accom_cash13"/>
      <sheetName val="rate_analysis13"/>
      <sheetName val="입찰내역_발주처_양식12"/>
      <sheetName val="A_O_R_12"/>
      <sheetName val="schedule_nos10"/>
      <sheetName val="New_Bld10"/>
      <sheetName val="3600_Matrix6"/>
      <sheetName val="SCHDULE_OF_FINISH_6"/>
      <sheetName val="OCT_FDN5"/>
      <sheetName val="keşif_özeti3"/>
      <sheetName val="ACAD_Finishes3"/>
      <sheetName val="Site_Details3"/>
      <sheetName val="Site_Area_Statement3"/>
      <sheetName val="L_(4)3"/>
      <sheetName val="Base_BM-rebar3"/>
      <sheetName val="PREVENTIVO_13"/>
      <sheetName val="Master_Data_Sheet3"/>
      <sheetName val="Sch__Areas_-JBH3"/>
      <sheetName val="Sch__Areas_-_90-953"/>
      <sheetName val="cashflow_macro_functions3"/>
      <sheetName val="Page_22"/>
      <sheetName val="3_0_pre-construction2"/>
      <sheetName val="Data_Project1"/>
      <sheetName val="Ref__Tables5"/>
      <sheetName val="V_O"/>
      <sheetName val="subcontractor_recovery_Advance"/>
      <sheetName val="PriceSummary-Int_18"/>
      <sheetName val="REVICE_SUMMARY_CACULA_CHECK18"/>
      <sheetName val="tender_allowances17"/>
      <sheetName val="_Summary_BKG_03417"/>
      <sheetName val="Profit_Plan15"/>
      <sheetName val="Day_work15"/>
      <sheetName val="M-Book_for_Conc15"/>
      <sheetName val="M-Book_for_FW15"/>
      <sheetName val="Raw_Data16"/>
      <sheetName val="Bill_1014"/>
      <sheetName val="Data_Sheet14"/>
      <sheetName val="New_Rates14"/>
      <sheetName val="ASD_Sum_of_Parts13"/>
      <sheetName val="train_cash14"/>
      <sheetName val="App_C_13"/>
      <sheetName val="SALES_CONTROLE13"/>
      <sheetName val="Dry_Cost_BOQ13"/>
      <sheetName val="IPO_Shit13"/>
      <sheetName val="Financial_Outputs13"/>
      <sheetName val="ADT_Financial_Build13"/>
      <sheetName val="ADT_LBO13"/>
      <sheetName val="Ex-ADTCo_LBO13"/>
      <sheetName val="Total_TEFS_LBO13"/>
      <sheetName val="ADT_Output_Dumbed_Down_for_KK13"/>
      <sheetName val="US_Ship_Repair_Industry_Growt13"/>
      <sheetName val="Market_Overview13"/>
      <sheetName val="US_Shipyard_Repair_Output13"/>
      <sheetName val="Summary_Financials13"/>
      <sheetName val="SS_MH13"/>
      <sheetName val="CIF_COST_ITEM12"/>
      <sheetName val="Mp-team_114"/>
      <sheetName val="masonry_works12"/>
      <sheetName val="Important_Details_&amp;_Validatio12"/>
      <sheetName val="2_2_STAFF_Scedule12"/>
      <sheetName val="Cash_Flow_Working12"/>
      <sheetName val="Bord_12"/>
      <sheetName val="2004_Budget12"/>
      <sheetName val="A_O_R_11"/>
      <sheetName val="3600_Matrix5"/>
      <sheetName val="Div_Summary12"/>
      <sheetName val="Bill_SB15-712"/>
      <sheetName val="accom_cash12"/>
      <sheetName val="rate_analysis12"/>
      <sheetName val="9011_EXPAT_MANP12"/>
      <sheetName val="Overhead_Actual_History_12"/>
      <sheetName val="Budgeted_Overheads12"/>
      <sheetName val="입찰내역_발주처_양식11"/>
      <sheetName val="schedule_nos9"/>
      <sheetName val="New_Bld9"/>
      <sheetName val="SCHDULE_OF_FINISH_5"/>
      <sheetName val="OCT_FDN4"/>
      <sheetName val="keşif_özeti2"/>
      <sheetName val="ACAD_Finishes2"/>
      <sheetName val="Site_Details2"/>
      <sheetName val="Site_Area_Statement2"/>
      <sheetName val="L_(4)2"/>
      <sheetName val="Base_BM-rebar2"/>
      <sheetName val="PREVENTIVO_12"/>
      <sheetName val="Sch__Areas_-JBH2"/>
      <sheetName val="Sch__Areas_-_90-952"/>
      <sheetName val="cashflow_macro_functions2"/>
      <sheetName val="Master_Data_Sheet2"/>
      <sheetName val="PriceSummary-Int_20"/>
      <sheetName val="REVICE_SUMMARY_CACULA_CHECK20"/>
      <sheetName val="tender_allowances19"/>
      <sheetName val="_Summary_BKG_03419"/>
      <sheetName val="Raw_Data18"/>
      <sheetName val="M-Book_for_Conc17"/>
      <sheetName val="M-Book_for_FW17"/>
      <sheetName val="Profit_Plan17"/>
      <sheetName val="Day_work17"/>
      <sheetName val="Bill_1016"/>
      <sheetName val="Data_Sheet16"/>
      <sheetName val="New_Rates16"/>
      <sheetName val="ASD_Sum_of_Parts15"/>
      <sheetName val="train_cash16"/>
      <sheetName val="SALES_CONTROLE15"/>
      <sheetName val="Dry_Cost_BOQ15"/>
      <sheetName val="SS_MH15"/>
      <sheetName val="IPO_Shit15"/>
      <sheetName val="Financial_Outputs15"/>
      <sheetName val="ADT_Financial_Build15"/>
      <sheetName val="ADT_LBO15"/>
      <sheetName val="Ex-ADTCo_LBO15"/>
      <sheetName val="Total_TEFS_LBO15"/>
      <sheetName val="ADT_Output_Dumbed_Down_for_KK15"/>
      <sheetName val="US_Ship_Repair_Industry_Growt15"/>
      <sheetName val="Market_Overview15"/>
      <sheetName val="US_Shipyard_Repair_Output15"/>
      <sheetName val="Summary_Financials15"/>
      <sheetName val="Mp-team_116"/>
      <sheetName val="CIF_COST_ITEM14"/>
      <sheetName val="App_C_15"/>
      <sheetName val="Important_Details_&amp;_Validatio14"/>
      <sheetName val="2_2_STAFF_Scedule14"/>
      <sheetName val="masonry_works14"/>
      <sheetName val="Cash_Flow_Working14"/>
      <sheetName val="Bord_14"/>
      <sheetName val="2004_Budget14"/>
      <sheetName val="Div_Summary14"/>
      <sheetName val="Bill_SB15-714"/>
      <sheetName val="accom_cash14"/>
      <sheetName val="rate_analysis14"/>
      <sheetName val="9011_EXPAT_MANP14"/>
      <sheetName val="Overhead_Actual_History_14"/>
      <sheetName val="Budgeted_Overheads14"/>
      <sheetName val="입찰내역_발주처_양식13"/>
      <sheetName val="A_O_R_13"/>
      <sheetName val="New_Bld11"/>
      <sheetName val="schedule_nos11"/>
      <sheetName val="3600_Matrix7"/>
      <sheetName val="SCHDULE_OF_FINISH_7"/>
      <sheetName val="OCT_FDN6"/>
      <sheetName val="keşif_özeti4"/>
      <sheetName val="ACAD_Finishes4"/>
      <sheetName val="Site_Details4"/>
      <sheetName val="Site_Area_Statement4"/>
      <sheetName val="L_(4)4"/>
      <sheetName val="Base_BM-rebar4"/>
      <sheetName val="PREVENTIVO_14"/>
      <sheetName val="Sch__Areas_-JBH4"/>
      <sheetName val="Sch__Areas_-_90-954"/>
      <sheetName val="cashflow_macro_functions4"/>
      <sheetName val="Master_Data_Sheet4"/>
      <sheetName val="&quot;B02&quot;"/>
      <sheetName val="1"/>
      <sheetName val="Takeoff"/>
      <sheetName val="P&amp;T_Reg3"/>
      <sheetName val="FM Clusters Actual"/>
      <sheetName val="FM Clusters Budget"/>
      <sheetName val="FM Clusters Forecast"/>
      <sheetName val="KEYS(DONT DELETE)"/>
      <sheetName val="PLD PRO SUM+QTY (Drwg Qty)"/>
      <sheetName val="Construction"/>
      <sheetName val="Indices"/>
      <sheetName val="1095"/>
      <sheetName val="MEP schools"/>
      <sheetName val="MP"/>
      <sheetName val="beam-reinft"/>
      <sheetName val="Comm_Sch"/>
      <sheetName val="OOC_Form"/>
      <sheetName val="Tender_Docs"/>
      <sheetName val="Miral_Emails"/>
      <sheetName val="LOAs_(061619)"/>
      <sheetName val="Contract_Conditions_(Tender)"/>
      <sheetName val="Contract_Qualifications"/>
      <sheetName val="YVPI_&amp;_GII"/>
      <sheetName val="LOA_(live_sheet)"/>
      <sheetName val="To_Mr__Boota_(072519)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 refreshError="1"/>
      <sheetData sheetId="415"/>
      <sheetData sheetId="416" refreshError="1"/>
      <sheetData sheetId="417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 refreshError="1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/>
      <sheetData sheetId="810"/>
      <sheetData sheetId="81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 refreshError="1"/>
      <sheetData sheetId="1227" refreshError="1"/>
      <sheetData sheetId="1228" refreshError="1"/>
      <sheetData sheetId="1229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ll"/>
      <sheetName val="Residue preheat exchange"/>
      <sheetName val="(2)"/>
      <sheetName val="Notes"/>
      <sheetName val="macros"/>
      <sheetName val="Sheet9"/>
      <sheetName val="analysis"/>
      <sheetName val="Bill 2"/>
      <sheetName val="Residue_preheat_exchange"/>
      <sheetName val="Residue_preheat_exchange1"/>
      <sheetName val="Details"/>
      <sheetName val="Validation_Data"/>
      <sheetName val="Basic"/>
      <sheetName val="Bechtel Nor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INORD"/>
      <sheetName val="Tunnelform"/>
      <sheetName val="mivan"/>
      <sheetName val="SHphase-1"/>
      <sheetName val="concrete"/>
      <sheetName val="analysis"/>
      <sheetName val="Civil-main building"/>
      <sheetName val="Civil-amenities buildings"/>
      <sheetName val="Roads-pavement-path ways"/>
      <sheetName val="C-Wall BOQ"/>
      <sheetName val="Sheet2"/>
      <sheetName val="GR.slab-reinft"/>
      <sheetName val="2gii"/>
      <sheetName val="upa"/>
      <sheetName val="detail'02"/>
      <sheetName val="Design"/>
      <sheetName val="GUT (2)"/>
      <sheetName val="ACE-OUT"/>
      <sheetName val="PointNo.5"/>
      <sheetName val="banilad"/>
      <sheetName val="Mactan"/>
      <sheetName val="Mandaue"/>
      <sheetName val="Detail"/>
      <sheetName val="Stress Calculation"/>
      <sheetName val="BHANDUP"/>
      <sheetName val="Sheet1"/>
      <sheetName val="#REF"/>
      <sheetName val="Sheet3"/>
      <sheetName val="data"/>
      <sheetName val="SPT vs PHI"/>
      <sheetName val="PRECAST lightconc-II"/>
      <sheetName val="Tender Summary"/>
      <sheetName val=" Net Break Down"/>
      <sheetName val="p&amp;m"/>
      <sheetName val="VCH-SLC"/>
      <sheetName val="Supplier"/>
      <sheetName val="BSH num"/>
      <sheetName val="Labels"/>
      <sheetName val="K.Ajeet"/>
      <sheetName val="Bill No 2 to 8 (Rev)"/>
      <sheetName val="Boq"/>
      <sheetName val="Basic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A-General"/>
      <sheetName val="Civil-main_building"/>
      <sheetName val="Civil-amenities_buildings"/>
      <sheetName val="Roads-pavement-path_ways"/>
      <sheetName val="C-Wall_BOQ"/>
      <sheetName val="GR_slab-reinft"/>
      <sheetName val="Civil-main_building2"/>
      <sheetName val="Civil-amenities_buildings2"/>
      <sheetName val="Roads-pavement-path_ways2"/>
      <sheetName val="C-Wall_BOQ2"/>
      <sheetName val="GR_slab-reinft2"/>
      <sheetName val="Civil-main_building1"/>
      <sheetName val="Civil-amenities_buildings1"/>
      <sheetName val="Roads-pavement-path_ways1"/>
      <sheetName val="C-Wall_BOQ1"/>
      <sheetName val="GR_slab-reinft1"/>
      <sheetName val="Costing"/>
      <sheetName val="SITE OVERHEADS"/>
      <sheetName val="Citrix"/>
      <sheetName val="Fill this out first..."/>
      <sheetName val="GF Columns"/>
      <sheetName val="Assumption Inputs"/>
      <sheetName val="Bill 3 - Site Works"/>
      <sheetName val="FINOLEX"/>
      <sheetName val="SILICATE"/>
      <sheetName val="PRECAST_lightconc-II"/>
      <sheetName val="PointNo_5"/>
      <sheetName val="PCC"/>
      <sheetName val="cidcoanalysis"/>
      <sheetName val="C Sum"/>
      <sheetName val="A Sum"/>
      <sheetName val="Labour"/>
      <sheetName val="Fin Sum"/>
      <sheetName val="Build-up"/>
      <sheetName val="Detail In Door Stad"/>
      <sheetName val="AutoOpen Stub Data"/>
      <sheetName val="Bridges RB"/>
      <sheetName val="Analysis Justi "/>
      <sheetName val="Qty Esti -TCS"/>
      <sheetName val="INPUT"/>
      <sheetName val="Abst Jo"/>
      <sheetName val="IO LIST"/>
      <sheetName val="Debits as on 12.04.08"/>
      <sheetName val="Staff Acco."/>
      <sheetName val="Vind-BtB"/>
      <sheetName val="labour coeff"/>
      <sheetName val="VALMARAND436"/>
      <sheetName val="VALMARAND18"/>
      <sheetName val="BGIPLCEUR"/>
      <sheetName val="BGIUK"/>
      <sheetName val="BPBF4PDOB3"/>
      <sheetName val="BPBF4NORTHROC"/>
      <sheetName val="BPBF4PDOB2"/>
      <sheetName val="BPBF4PLCUSD2"/>
      <sheetName val="BPBF5PLCGBP"/>
      <sheetName val="BPBF6PLC"/>
      <sheetName val="BPBF6PLC2"/>
      <sheetName val="BPBFIN3INVS"/>
      <sheetName val="SUMMARY ALL CO'S"/>
      <sheetName val="BPBFINCOCOMM"/>
      <sheetName val="BPBFINCOPLCUSD50M"/>
      <sheetName val="BPBFINCOPLCUSD"/>
      <sheetName val="BPBGBVPLC"/>
      <sheetName val="BPBGBVPLC3"/>
      <sheetName val="BPBHLDGSPLC"/>
      <sheetName val="BPBINVPLC"/>
      <sheetName val="BPBUKPLCEUR"/>
      <sheetName val="COMMEUROPE"/>
      <sheetName val="COMMMIDEAST"/>
      <sheetName val="COMMPLCEUR"/>
      <sheetName val="COMMPLCUSD"/>
      <sheetName val="EUROPEFIN2"/>
      <sheetName val="FIN2SIMP"/>
      <sheetName val="FIN4BPBINDIA2"/>
      <sheetName val="FIN4BPBINDIA"/>
      <sheetName val="FIN4BPBLLCUSD"/>
      <sheetName val="FIN4INDIAGYPUSD2M"/>
      <sheetName val="FIN4MEXUSD12M"/>
      <sheetName val="FIN4MEXUSD2M"/>
      <sheetName val="FIN4MEXUSD6M"/>
      <sheetName val="FINANCE2PLC"/>
      <sheetName val="FORMPLCEUR"/>
      <sheetName val="FULMARGBPPLC"/>
      <sheetName val="GILEURPLC"/>
      <sheetName val="GYPABPLCSEK"/>
      <sheetName val="GYPBENCOMMEUR100M"/>
      <sheetName val="GYPIBBPBIB"/>
      <sheetName val="IBSWIBETEIL"/>
      <sheetName val="IBSWIPLACO2"/>
      <sheetName val="IBSWIPLACO"/>
      <sheetName val="IBSWIPLC"/>
      <sheetName val="IBSWIPOLSKA"/>
      <sheetName val="INDIA"/>
      <sheetName val="LUXGYPIB"/>
      <sheetName val="LUXPLACOEUR1M"/>
      <sheetName val="LUXPLACOST"/>
      <sheetName val="LUXSIMPEUR"/>
      <sheetName val="LUXSWIGYPIB"/>
      <sheetName val="LUXSWIPLACOEUR18M"/>
      <sheetName val="LUXSWIRIGAUSEUR"/>
      <sheetName val="PLCBPBGBV2"/>
      <sheetName val="PLCBPBGBV"/>
      <sheetName val="PLCBPBGBVROM"/>
      <sheetName val="PLCBPBGBVTHB"/>
      <sheetName val="PLCBPBIOGBP200M"/>
      <sheetName val="PLCBULGARIA"/>
      <sheetName val="PLCCOMMCHF5M"/>
      <sheetName val="PLCCOMMGBP2"/>
      <sheetName val="PLCCOMMGBP330M"/>
      <sheetName val="PLCCOMMGBP3"/>
      <sheetName val="PLCCOMMGBP"/>
      <sheetName val="PLCCOMMUSD5M"/>
      <sheetName val="PLCCOMMUSD"/>
      <sheetName val="PLCDAVEUR26M"/>
      <sheetName val="PLCDISTEUR50M"/>
      <sheetName val="PLCDISTPPL"/>
      <sheetName val="PLCFIN5"/>
      <sheetName val="PLCGYPSHANG"/>
      <sheetName val="PLCITALYEUR18-8M"/>
      <sheetName val="PLCMEXGBP"/>
      <sheetName val="PLCPHIGBP5M"/>
      <sheetName val="PLCPHIUSD"/>
      <sheetName val="PLCPOLSKA2"/>
      <sheetName val="PLCPOLSKA"/>
      <sheetName val="PLCSCANSEM"/>
      <sheetName val="PLCSLOVAKIA"/>
      <sheetName val="PLCSOGGBP"/>
      <sheetName val="PLCTHAIGIPSTHBIF"/>
      <sheetName val="PLCTHAIGIPSTHB"/>
      <sheetName val="PLCTHAIGIPSTHBSI"/>
      <sheetName val="PLCUKGBP300M"/>
      <sheetName val="RIGAGPLCCHF"/>
      <sheetName val="RIGAGPLCEUR2"/>
      <sheetName val="RIGAGPLCEUR"/>
      <sheetName val="RIGASPLCCZK2"/>
      <sheetName val="RIGASPLCCZK"/>
      <sheetName val="RIGHUNGPLCHUF"/>
      <sheetName val="SCONSPLC"/>
      <sheetName val="SIMPEURPLC"/>
      <sheetName val="SIMPPLC"/>
      <sheetName val="VALSIMPEUR"/>
      <sheetName val="HPL"/>
      <sheetName val="Estimation"/>
      <sheetName val="공장별판관비배부"/>
      <sheetName val="CLAY"/>
      <sheetName val="PL"/>
      <sheetName val="Groupings-final"/>
      <sheetName val="Sched"/>
      <sheetName val="Trial"/>
      <sheetName val="FA_Final"/>
      <sheetName val="Break up Sheet"/>
      <sheetName val="Civil-main_building3"/>
      <sheetName val="Civil-amenities_buildings3"/>
      <sheetName val="Roads-pavement-path_ways3"/>
      <sheetName val="C-Wall_BOQ3"/>
      <sheetName val="GR_slab-reinft3"/>
      <sheetName val="Stress_Calculation"/>
      <sheetName val="GUT_(2)"/>
      <sheetName val="_Net_Break_Down"/>
      <sheetName val="Tender_Summary"/>
      <sheetName val="Bill_No_2_to_8_(Rev)"/>
      <sheetName val="SPT_vs_PHI"/>
      <sheetName val="BSH_num"/>
      <sheetName val="11B_"/>
      <sheetName val="IO_List"/>
      <sheetName val="Bill_3_-_Site_Works"/>
      <sheetName val="Fill_this_out_first___"/>
      <sheetName val="GF_Columns"/>
      <sheetName val="Assumption_Inputs"/>
      <sheetName val="K_Ajeet"/>
      <sheetName val="SITE_OVERHEADS"/>
      <sheetName val="Debits_as_on_12_04_08"/>
      <sheetName val="Staff_Acco_"/>
      <sheetName val="labour_coeff"/>
      <sheetName val="INDIGINEOUS ITEMS "/>
      <sheetName val="07016, Master List-Major Minor"/>
      <sheetName val="Flooring"/>
      <sheetName val="ELEC_BOQ"/>
      <sheetName val="macros"/>
      <sheetName val="Requirements"/>
      <sheetName val="Storage"/>
      <sheetName val="Financial"/>
      <sheetName val="Assumptions"/>
      <sheetName val="Deduction of assets"/>
      <sheetName val="GBW"/>
      <sheetName val="Ratio"/>
      <sheetName val="S &amp; A"/>
      <sheetName val="4 Annex 1 Basic rate"/>
      <sheetName val="Civil-main_building4"/>
      <sheetName val="Civil-amenities_buildings4"/>
      <sheetName val="Roads-pavement-path_ways4"/>
      <sheetName val="C-Wall_BOQ4"/>
      <sheetName val="GR_slab-reinft4"/>
      <sheetName val="PointNo_51"/>
      <sheetName val="Stress_Calculation1"/>
      <sheetName val="SITE_OVERHEADS1"/>
      <sheetName val="GUT_(2)1"/>
      <sheetName val="_Net_Break_Down1"/>
      <sheetName val="Bill_No_2_to_8_(Rev)1"/>
      <sheetName val="SPT_vs_PHI1"/>
      <sheetName val="PRECAST_lightconc-II1"/>
      <sheetName val="Fill_this_out_first___1"/>
      <sheetName val="GF_Columns1"/>
      <sheetName val="Assumption_Inputs1"/>
      <sheetName val="Bill_3_-_Site_Works1"/>
      <sheetName val="Tender_Summary1"/>
      <sheetName val="K_Ajeet1"/>
      <sheetName val="AutoOpen_Stub_Data"/>
      <sheetName val="Fin_Sum"/>
      <sheetName val="Bridges_RB"/>
      <sheetName val="Analysis_Justi_"/>
      <sheetName val="Qty_Esti_-TCS"/>
      <sheetName val="Abst_Jo"/>
      <sheetName val="BSH_num1"/>
      <sheetName val="11B_1"/>
      <sheetName val="Debits_as_on_12_04_081"/>
      <sheetName val="Staff_Acco_1"/>
      <sheetName val="labour_coeff1"/>
      <sheetName val="SUMMARY_ALL_CO'S"/>
      <sheetName val="INDIGINEOUS_ITEMS_"/>
      <sheetName val="07016,_Master_List-Major_Minor"/>
      <sheetName val="Break_up_Sheet"/>
      <sheetName val="Bank Guarantee"/>
      <sheetName val="Basis"/>
      <sheetName val="BOQ (2)"/>
      <sheetName val="매크로"/>
      <sheetName val="FORM7"/>
      <sheetName val="BLOCK-A (MEA.SHEET)"/>
      <sheetName val="A.O.R r1Str"/>
      <sheetName val="A.O.R r1"/>
      <sheetName val="A.O.R (2)"/>
      <sheetName val="Bechtel Norms"/>
      <sheetName val="Validation_Data"/>
      <sheetName val="9-1차이내역"/>
      <sheetName val="@risk rents and incentives"/>
      <sheetName val="Car park lease"/>
      <sheetName val="Net rent analysis"/>
      <sheetName val="Rebar _Take off"/>
      <sheetName val="5 NOT REQUIRED"/>
      <sheetName val="Legend"/>
      <sheetName val="Machinery"/>
      <sheetName val="s"/>
      <sheetName val="NLD - Assum"/>
      <sheetName val="Capex-fixed"/>
      <sheetName val="Material"/>
      <sheetName val="RA"/>
      <sheetName val="3cd Annexure"/>
      <sheetName val="Story Drift-Part 2"/>
      <sheetName val="Allg. Angaben"/>
      <sheetName val="Auswahl"/>
      <sheetName val="AoR Finishing"/>
      <sheetName val="PROGRAMME"/>
      <sheetName val="PROG SUMMARY"/>
      <sheetName val="Rate analysis"/>
      <sheetName val="INDEX"/>
      <sheetName val="AREAS"/>
      <sheetName val="strain"/>
      <sheetName val="IDCCALHYD-GOO"/>
      <sheetName val="IO_List1"/>
      <sheetName val="Deduction_of_assets"/>
      <sheetName val="C_Sum"/>
      <sheetName val="A_Sum"/>
      <sheetName val="S_&amp;_A"/>
      <sheetName val="Civil-main_building5"/>
      <sheetName val="Civil-amenities_buildings5"/>
      <sheetName val="Roads-pavement-path_ways5"/>
      <sheetName val="C-Wall_BOQ5"/>
      <sheetName val="GR_slab-reinft5"/>
      <sheetName val="PointNo_52"/>
      <sheetName val="_Net_Break_Down2"/>
      <sheetName val="GUT_(2)2"/>
      <sheetName val="Stress_Calculation2"/>
      <sheetName val="11B_2"/>
      <sheetName val="PRECAST_lightconc-II2"/>
      <sheetName val="IO_List2"/>
      <sheetName val="BSH_num2"/>
      <sheetName val="Bill_No_2_to_8_(Rev)2"/>
      <sheetName val="SPT_vs_PHI2"/>
      <sheetName val="Tender_Summary2"/>
      <sheetName val="K_Ajeet2"/>
      <sheetName val="SITE_OVERHEADS2"/>
      <sheetName val="Fill_this_out_first___2"/>
      <sheetName val="GF_Columns2"/>
      <sheetName val="Assumption_Inputs2"/>
      <sheetName val="Bill_3_-_Site_Works2"/>
      <sheetName val="Staff_Acco_2"/>
      <sheetName val="Debits_as_on_12_04_082"/>
      <sheetName val="INDIGINEOUS_ITEMS_1"/>
      <sheetName val="07016,_Master_List-Major_Minor1"/>
      <sheetName val="labour_coeff2"/>
      <sheetName val="Deduction_of_assets1"/>
      <sheetName val="AutoOpen_Stub_Data1"/>
      <sheetName val="Fin_Sum1"/>
      <sheetName val="Bridges_RB1"/>
      <sheetName val="Analysis_Justi_1"/>
      <sheetName val="Qty_Esti_-TCS1"/>
      <sheetName val="Abst_Jo1"/>
      <sheetName val="C_Sum1"/>
      <sheetName val="A_Sum1"/>
      <sheetName val="S_&amp;_A1"/>
      <sheetName val="C-Wadl_BOQ2"/>
      <sheetName val="FITZ MORT 94"/>
      <sheetName val="Civil-main_building6"/>
      <sheetName val="Civil-amenities_buildings6"/>
      <sheetName val="Roads-pavement-path_ways6"/>
      <sheetName val="C-Wall_BOQ6"/>
      <sheetName val="GR_slab-reinft6"/>
      <sheetName val="PointNo_53"/>
      <sheetName val="_Net_Break_Down3"/>
      <sheetName val="GUT_(2)3"/>
      <sheetName val="Stress_Calculation3"/>
      <sheetName val="11B_3"/>
      <sheetName val="PRECAST_lightconc-II3"/>
      <sheetName val="IO_List3"/>
      <sheetName val="BSH_num3"/>
      <sheetName val="Bill_No_2_to_8_(Rev)3"/>
      <sheetName val="SPT_vs_PHI3"/>
      <sheetName val="Tender_Summary3"/>
      <sheetName val="K_Ajeet3"/>
      <sheetName val="SITE_OVERHEADS3"/>
      <sheetName val="Fill_this_out_first___3"/>
      <sheetName val="GF_Columns3"/>
      <sheetName val="Assumption_Inputs3"/>
      <sheetName val="Bill_3_-_Site_Works3"/>
      <sheetName val="Staff_Acco_3"/>
      <sheetName val="Debits_as_on_12_04_083"/>
      <sheetName val="labour_coeff3"/>
      <sheetName val="Deduction_of_assets2"/>
      <sheetName val="C_Sum2"/>
      <sheetName val="A_Sum2"/>
      <sheetName val="INDIGINEOUS_ITEMS_2"/>
      <sheetName val="07016,_Master_List-Major_Minor2"/>
      <sheetName val="AutoOpen_Stub_Data2"/>
      <sheetName val="Fin_Sum2"/>
      <sheetName val="Bridges_RB2"/>
      <sheetName val="Analysis_Justi_2"/>
      <sheetName val="Qty_Esti_-TCS2"/>
      <sheetName val="Abst_Jo2"/>
      <sheetName val="S_&amp;_A2"/>
      <sheetName val="4_Annex_1_Basic_rate"/>
      <sheetName val="BOQ_(2)"/>
      <sheetName val="BLOCK-A_(MEA_SHEET)"/>
      <sheetName val="A_O_R_r1Str"/>
      <sheetName val="A_O_R_r1"/>
      <sheetName val="A_O_R_(2)"/>
      <sheetName val="Detail_In_Door_Stad"/>
      <sheetName val="hyperstatic"/>
      <sheetName val="FitOutConfCentre"/>
      <sheetName val="Introduction"/>
      <sheetName val="Old"/>
      <sheetName val="Operating Statistics"/>
      <sheetName val="Financials"/>
      <sheetName val="Basement Budget"/>
      <sheetName val="Database"/>
      <sheetName val="SCHEDULE"/>
      <sheetName val="schedule nos"/>
      <sheetName val="Deckblatt"/>
      <sheetName val="Sludge Cal"/>
      <sheetName val="COLUMN"/>
      <sheetName val="keyword"/>
      <sheetName val="HEAD"/>
      <sheetName val="合成単価作成表-BLDG"/>
      <sheetName val="INPUT SHEET"/>
      <sheetName val="RES-PLANNING"/>
      <sheetName val="ecc_res"/>
      <sheetName val="CABLERET"/>
      <sheetName val="SUMMARY_ALL_CO'S1"/>
      <sheetName val="Break_up_Sheet1"/>
      <sheetName val="Bank_Guarantee"/>
      <sheetName val="Ave.wtd.rates"/>
      <sheetName val="Material "/>
      <sheetName val="NC-CM"/>
      <sheetName val="A.O.R."/>
      <sheetName val="factors"/>
      <sheetName val="5_NOT_REQUIRED"/>
      <sheetName val="RA-markate"/>
      <sheetName val="RCC,Ret. Wall"/>
      <sheetName val="4_Annex_1_Basic_rate1"/>
      <sheetName val="Detail_In_Door_Stad1"/>
      <sheetName val="5_NOT_REQUIRED1"/>
      <sheetName val="Bank_Guarantee1"/>
      <sheetName val="SUMMARY_ALL_CO'S2"/>
      <sheetName val="Break_up_Sheet2"/>
      <sheetName val="4_Annex_1_Basic_rate2"/>
      <sheetName val="Detail_In_Door_Stad2"/>
      <sheetName val="5_NOT_REQUIRED2"/>
      <sheetName val="Bank_Guarantee2"/>
      <sheetName val="Civil-main_building7"/>
      <sheetName val="Civil-amenities_buildings7"/>
      <sheetName val="Roads-pavement-path_ways7"/>
      <sheetName val="C-Wall_BOQ7"/>
      <sheetName val="GR_slab-reinft7"/>
      <sheetName val="PointNo_54"/>
      <sheetName val="Stress_Calculation4"/>
      <sheetName val="GUT_(2)4"/>
      <sheetName val="SPT_vs_PHI4"/>
      <sheetName val="Bill_No_2_to_8_(Rev)4"/>
      <sheetName val="Bill_3_-_Site_Works4"/>
      <sheetName val="PRECAST_lightconc-II4"/>
      <sheetName val="Fill_this_out_first___4"/>
      <sheetName val="GF_Columns4"/>
      <sheetName val="Assumption_Inputs4"/>
      <sheetName val="_Net_Break_Down4"/>
      <sheetName val="BSH_num4"/>
      <sheetName val="11B_4"/>
      <sheetName val="Tender_Summary4"/>
      <sheetName val="Staff_Acco_4"/>
      <sheetName val="Debits_as_on_12_04_084"/>
      <sheetName val="SITE_OVERHEADS4"/>
      <sheetName val="labour_coeff4"/>
      <sheetName val="K_Ajeet4"/>
      <sheetName val="AutoOpen_Stub_Data3"/>
      <sheetName val="Fin_Sum3"/>
      <sheetName val="Bridges_RB3"/>
      <sheetName val="Analysis_Justi_3"/>
      <sheetName val="Qty_Esti_-TCS3"/>
      <sheetName val="Abst_Jo3"/>
      <sheetName val="INDIGINEOUS_ITEMS_3"/>
      <sheetName val="07016,_Master_List-Major_Minor3"/>
      <sheetName val="SUMMARY_ALL_CO'S3"/>
      <sheetName val="C_Sum3"/>
      <sheetName val="A_Sum3"/>
      <sheetName val="Break_up_Sheet3"/>
      <sheetName val="Deduction_of_assets3"/>
      <sheetName val="S_&amp;_A3"/>
      <sheetName val="4_Annex_1_Basic_rate3"/>
      <sheetName val="Detail_In_Door_Stad3"/>
      <sheetName val="5_NOT_REQUIRED3"/>
      <sheetName val="Bank_Guarantee3"/>
      <sheetName val="Basement_Budget"/>
      <sheetName val="PROG_SUMMARY"/>
      <sheetName val="INPUT_SHEET"/>
      <sheetName val="FITZ_MORT_94"/>
      <sheetName val="Civil-main_building8"/>
      <sheetName val="Civil-amenities_buildings8"/>
      <sheetName val="Roads-pavement-path_ways8"/>
      <sheetName val="C-Wall_BOQ8"/>
      <sheetName val="GR_slab-reinft8"/>
      <sheetName val="PointNo_55"/>
      <sheetName val="Stress_Calculation5"/>
      <sheetName val="GUT_(2)5"/>
      <sheetName val="SPT_vs_PHI5"/>
      <sheetName val="Bill_No_2_to_8_(Rev)5"/>
      <sheetName val="Bill_3_-_Site_Works5"/>
      <sheetName val="PRECAST_lightconc-II5"/>
      <sheetName val="Fill_this_out_first___5"/>
      <sheetName val="GF_Columns5"/>
      <sheetName val="Assumption_Inputs5"/>
      <sheetName val="_Net_Break_Down5"/>
      <sheetName val="BSH_num5"/>
      <sheetName val="11B_5"/>
      <sheetName val="Tender_Summary5"/>
      <sheetName val="Staff_Acco_5"/>
      <sheetName val="Debits_as_on_12_04_085"/>
      <sheetName val="SITE_OVERHEADS5"/>
      <sheetName val="labour_coeff5"/>
      <sheetName val="K_Ajeet5"/>
      <sheetName val="AutoOpen_Stub_Data4"/>
      <sheetName val="Fin_Sum4"/>
      <sheetName val="Bridges_RB4"/>
      <sheetName val="Analysis_Justi_4"/>
      <sheetName val="Qty_Esti_-TCS4"/>
      <sheetName val="Abst_Jo4"/>
      <sheetName val="INDIGINEOUS_ITEMS_4"/>
      <sheetName val="07016,_Master_List-Major_Minor4"/>
      <sheetName val="SUMMARY_ALL_CO'S4"/>
      <sheetName val="C_Sum4"/>
      <sheetName val="A_Sum4"/>
      <sheetName val="Break_up_Sheet4"/>
      <sheetName val="Deduction_of_assets4"/>
      <sheetName val="S_&amp;_A4"/>
      <sheetName val="4_Annex_1_Basic_rate4"/>
      <sheetName val="Detail_In_Door_Stad4"/>
      <sheetName val="5_NOT_REQUIRED4"/>
      <sheetName val="Bank_Guarantee4"/>
      <sheetName val="Basement_Budget1"/>
      <sheetName val="PROG_SUMMARY1"/>
      <sheetName val="INPUT_SHEET1"/>
      <sheetName val="FITZ_MORT_941"/>
      <sheetName val="Mat_Cost"/>
      <sheetName val="Basic Rates"/>
      <sheetName val="Labour &amp; Plant"/>
      <sheetName val="SOA"/>
      <sheetName val="Podium Areas"/>
      <sheetName val="Indices"/>
      <sheetName val="PARAMETRES"/>
      <sheetName val="Bill 1"/>
      <sheetName val="Bill 2"/>
      <sheetName val="Bill 3"/>
      <sheetName val="Bill 4"/>
      <sheetName val="Bill 5"/>
      <sheetName val="Bill 6"/>
      <sheetName val="Bill 7"/>
      <sheetName val="9. Package split - Cost "/>
      <sheetName val="strand"/>
      <sheetName val="Annex"/>
      <sheetName val="DETAILED  BOQ"/>
      <sheetName val="Control"/>
      <sheetName val="rent &amp; value assumptions"/>
      <sheetName val="PSDA detailed cashflow for debt"/>
      <sheetName val="Financing Assumptions"/>
      <sheetName val="Equity shares analysis"/>
      <sheetName val="Loan B interest"/>
      <sheetName val="Loan covenant tests"/>
      <sheetName val="Rents committed"/>
      <sheetName val="LCC profit share calculation"/>
      <sheetName val="Loan A interest guarantee"/>
      <sheetName val="FINA"/>
      <sheetName val="Civil-main_building9"/>
      <sheetName val="Civil-amenities_buildings9"/>
      <sheetName val="Roads-pavement-path_ways9"/>
      <sheetName val="C-Wall_BOQ9"/>
      <sheetName val="GR_slab-reinft9"/>
      <sheetName val="GUT_(2)6"/>
      <sheetName val="PointNo_56"/>
      <sheetName val="Stress_Calculation6"/>
      <sheetName val="_Net_Break_Down6"/>
      <sheetName val="Bill_No_2_to_8_(Rev)6"/>
      <sheetName val="SPT_vs_PHI6"/>
      <sheetName val="PRECAST_lightconc-II6"/>
      <sheetName val="Fill_this_out_first___6"/>
      <sheetName val="GF_Columns6"/>
      <sheetName val="Assumption_Inputs6"/>
      <sheetName val="Bill_3_-_Site_Works6"/>
      <sheetName val="SITE_OVERHEADS6"/>
      <sheetName val="Tender_Summary6"/>
      <sheetName val="BSH_num6"/>
      <sheetName val="K_Ajeet6"/>
      <sheetName val="SUMMARY_ALL_CO'S5"/>
      <sheetName val="11B_6"/>
      <sheetName val="AutoOpen_Stub_Data5"/>
      <sheetName val="Bridges_RB5"/>
      <sheetName val="Analysis_Justi_5"/>
      <sheetName val="Qty_Esti_-TCS5"/>
      <sheetName val="Abst_Jo5"/>
      <sheetName val="Fin_Sum5"/>
      <sheetName val="Debits_as_on_12_04_086"/>
      <sheetName val="Staff_Acco_6"/>
      <sheetName val="labour_coeff6"/>
      <sheetName val="Break_up_Sheet5"/>
      <sheetName val="INDIGINEOUS_ITEMS_5"/>
      <sheetName val="07016,_Master_List-Major_Minor5"/>
      <sheetName val="C_Sum5"/>
      <sheetName val="A_Sum5"/>
      <sheetName val="Deduction_of_assets5"/>
      <sheetName val="S_&amp;_A5"/>
      <sheetName val="4_Annex_1_Basic_rate5"/>
      <sheetName val="Detail_In_Door_Stad5"/>
      <sheetName val="Bank_Guarantee5"/>
      <sheetName val="BOQ_(2)1"/>
      <sheetName val="BLOCK-A_(MEA_SHEET)1"/>
      <sheetName val="A_O_R_r1Str1"/>
      <sheetName val="A_O_R_r11"/>
      <sheetName val="A_O_R_(2)1"/>
      <sheetName val="PROG_SUMMARY2"/>
      <sheetName val="Sludge_Cal"/>
      <sheetName val="Ave_wtd_rates"/>
      <sheetName val="Material_"/>
      <sheetName val="NLD_-_Assum"/>
      <sheetName val="5_NOT_REQUIRED5"/>
      <sheetName val="A_O_R_"/>
      <sheetName val="Basement_Budget2"/>
      <sheetName val="INPUT_SHEET2"/>
      <sheetName val="FITZ_MORT_942"/>
      <sheetName val="3cd_Annexure"/>
      <sheetName val="Story_Drift-Part_2"/>
      <sheetName val="Allg__Angaben"/>
      <sheetName val="AoR_Finishing"/>
      <sheetName val="Rate_analysis"/>
      <sheetName val="Operating_Statistics"/>
      <sheetName val="schedule_nos"/>
      <sheetName val="RCC,Ret__Wall"/>
      <sheetName val="Basic_Rates"/>
      <sheetName val="Labour_&amp;_Plant"/>
      <sheetName val="Podium_Areas"/>
      <sheetName val="Bill_1"/>
      <sheetName val="Bill_2"/>
      <sheetName val="Bill_3"/>
      <sheetName val="Bill_4"/>
      <sheetName val="Bill_5"/>
      <sheetName val="Bill_6"/>
      <sheetName val="Bill_7"/>
      <sheetName val="lookups"/>
      <sheetName val="ref"/>
      <sheetName val="9__Package_split_-_Cost_"/>
      <sheetName val="DETAILED__BOQ"/>
      <sheetName val="CASHFLOWS"/>
      <sheetName val="LABOUR_RATE"/>
      <sheetName val="Material_Rate"/>
      <sheetName val="Makro1"/>
      <sheetName val="Balance_sheet_DCCDL_Nov_06"/>
      <sheetName val="_COP_100%"/>
      <sheetName val="A-Property"/>
      <sheetName val="LABOUR RATE"/>
      <sheetName val="Material Rate"/>
      <sheetName val="Balance sheet DCCDL Nov 06"/>
      <sheetName val=" COP 100%"/>
      <sheetName val="Top sheet"/>
      <sheetName val="Certificate"/>
      <sheetName val="Abstract"/>
      <sheetName val="M-Book for Conc"/>
      <sheetName val="LEVELS"/>
      <sheetName val="Rein.Steel"/>
      <sheetName val="M-Book for FW"/>
      <sheetName val="M-Book others"/>
      <sheetName val="M-Book filling"/>
      <sheetName val="beam-reinft-machine rm"/>
      <sheetName val="jobhist"/>
      <sheetName val="CS PIPING"/>
      <sheetName val="TECH DATA"/>
      <sheetName val="MASTER_RATE ANALYSIS"/>
      <sheetName val="PA- Consutant "/>
      <sheetName val="Works - Quote Sheet"/>
      <sheetName val="PriceSummary"/>
      <sheetName val="SRC-B3U2"/>
      <sheetName val="Structure Bills Qty"/>
      <sheetName val="old_serial no."/>
      <sheetName val="tot_ass_9697"/>
      <sheetName val="Trade Package"/>
      <sheetName val="BoatTMP"/>
      <sheetName val="galfareqp"/>
      <sheetName val="MECH-1"/>
      <sheetName val="3"/>
      <sheetName val="RBD ATS Inst-F"/>
      <sheetName val="Cable Comparison"/>
      <sheetName val="RBD DB-F"/>
      <sheetName val="RBD ATS-R"/>
      <sheetName val="RBD DB-R"/>
      <sheetName val="RBD MCC-F"/>
      <sheetName val="RBD MCC-R"/>
      <sheetName val="RBD SM-F"/>
      <sheetName val="RBD SM-R"/>
      <sheetName val="RBD HV-F"/>
      <sheetName val="RBD HV-R"/>
      <sheetName val="RBD ACB-F"/>
      <sheetName val="RBD ACB-R"/>
      <sheetName val="RBD ATS-F"/>
      <sheetName val="RBD LVs-F"/>
      <sheetName val="RBD LVs -R"/>
      <sheetName val="2C 10mm FP Cable"/>
      <sheetName val="2C 16mm Cable  "/>
      <sheetName val="2C 35mm Cable"/>
      <sheetName val="2C 50mm Cable"/>
      <sheetName val="2C 6mm Cable"/>
      <sheetName val="4C 240mm FP Cable "/>
      <sheetName val="4C 300mm FP Cable"/>
      <sheetName val="4C 50mm FP Cable"/>
      <sheetName val="1010"/>
      <sheetName val="1020"/>
      <sheetName val="1090"/>
      <sheetName val="Camp Power Cost"/>
      <sheetName val="Area Analysis"/>
      <sheetName val="Sensitivity"/>
      <sheetName val="Détail Etudes"/>
      <sheetName val="DCH entree"/>
      <sheetName val="Hyp"/>
      <sheetName val="Comparaison DCH vs GLK"/>
      <sheetName val="Rate Breakdowns (Civil)"/>
      <sheetName val="BaseWeight"/>
      <sheetName val="UPA(Part C,D,E,G,H)"/>
      <sheetName val="Materials"/>
      <sheetName val="Quantity"/>
      <sheetName val="LLEGADA"/>
      <sheetName val="Cost"/>
      <sheetName val="tie beam(not used)"/>
      <sheetName val="pilecap"/>
      <sheetName val="wall"/>
      <sheetName val="raft,grade slab"/>
      <sheetName val="parapet"/>
      <sheetName val="stairs"/>
      <sheetName val="core wall"/>
      <sheetName val="pilecap(w.lap)"/>
      <sheetName val="raft slab"/>
      <sheetName val="B31.1"/>
      <sheetName val="PSIZE"/>
      <sheetName val="C"/>
      <sheetName val="C3"/>
      <sheetName val="ENCL9"/>
      <sheetName val="annx-1(Boq)"/>
      <sheetName val="IRP all H2s"/>
      <sheetName val="Sch"/>
      <sheetName val="office"/>
      <sheetName val="Lab"/>
      <sheetName val="beam-reinft-IIInd floor"/>
      <sheetName val="Breakdown"/>
      <sheetName val="Westin FOH &amp; BOH Split"/>
      <sheetName val="SECTION R"/>
      <sheetName val="Cover"/>
      <sheetName val="Sec-I"/>
      <sheetName val="Internet"/>
      <sheetName val="L (4)"/>
      <sheetName val="GRSummary"/>
      <sheetName val="accom cash"/>
      <sheetName val="Beamsked"/>
      <sheetName val="Columnsked"/>
      <sheetName val="기계내역서"/>
      <sheetName val="Bechtel_Norms"/>
      <sheetName val="CS_PIPING"/>
      <sheetName val="TECH_DATA"/>
      <sheetName val="갑지"/>
      <sheetName val="Mahole"/>
      <sheetName val="Estimate"/>
      <sheetName val="Hilfstab"/>
      <sheetName val="EC(Rev)"/>
      <sheetName val="Headings"/>
      <sheetName val="IO_List4"/>
      <sheetName val="IO_List5"/>
      <sheetName val="NLD_-_Assum1"/>
      <sheetName val="3cd_Annexure1"/>
      <sheetName val="IO_List6"/>
      <sheetName val="4_Annex_1_Basic_rate6"/>
      <sheetName val="Fin_Sum6"/>
      <sheetName val="NLD_-_Assum2"/>
      <sheetName val="3cd_Annexure2"/>
      <sheetName val="Civil-main_building10"/>
      <sheetName val="Civil-amenities_buildings10"/>
      <sheetName val="Roads-pavement-path_ways10"/>
      <sheetName val="C-Wall_BOQ10"/>
      <sheetName val="GR_slab-reinft10"/>
      <sheetName val="PointNo_57"/>
      <sheetName val="Stress_Calculation7"/>
      <sheetName val="GUT_(2)7"/>
      <sheetName val="PRECAST_lightconc-II7"/>
      <sheetName val="Tender_Summary7"/>
      <sheetName val="_Net_Break_Down7"/>
      <sheetName val="11B_7"/>
      <sheetName val="IO_List7"/>
      <sheetName val="Bill_No_2_to_8_(Rev)7"/>
      <sheetName val="SPT_vs_PHI7"/>
      <sheetName val="BSH_num7"/>
      <sheetName val="K_Ajeet7"/>
      <sheetName val="SITE_OVERHEADS7"/>
      <sheetName val="Fill_this_out_first___7"/>
      <sheetName val="GF_Columns7"/>
      <sheetName val="Assumption_Inputs7"/>
      <sheetName val="Bill_3_-_Site_Works7"/>
      <sheetName val="4_Annex_1_Basic_rate7"/>
      <sheetName val="Fin_Sum7"/>
      <sheetName val="PROG_SUMMARY3"/>
      <sheetName val="NLD_-_Assum3"/>
      <sheetName val="3cd_Annexure3"/>
      <sheetName val="take-off"/>
      <sheetName val="Summary"/>
      <sheetName val="Bill 5 - Carpark"/>
      <sheetName val="Indirect"/>
      <sheetName val="Summ"/>
      <sheetName val="MOS"/>
      <sheetName val="info"/>
      <sheetName val="Materials "/>
      <sheetName val="MAchinery(R1)"/>
      <sheetName val="Sheet9"/>
      <sheetName val="MAINBS1"/>
      <sheetName val="UNP-NCW "/>
      <sheetName val="water prop."/>
      <sheetName val="Transfer"/>
      <sheetName val="환율"/>
      <sheetName val="final abstract"/>
      <sheetName val="Section 3_DPR"/>
      <sheetName val="inter"/>
      <sheetName val="SC Cost FEB 03"/>
      <sheetName val="(Do not delete)"/>
      <sheetName val="Voucher"/>
      <sheetName val="Cal"/>
      <sheetName val="hyperstatic-3"/>
      <sheetName val="Slope area"/>
      <sheetName val="TABLES"/>
      <sheetName val="v"/>
      <sheetName val="BS1"/>
      <sheetName val="Load Details(B2)"/>
      <sheetName val="DSLP"/>
      <sheetName val="Site Dev BOQ"/>
      <sheetName val="SP Break Up"/>
      <sheetName val="MN T.B."/>
      <sheetName val="calcul"/>
      <sheetName val="Assump"/>
      <sheetName val="Inter Co Balances"/>
      <sheetName val="MFG"/>
      <sheetName val="sheet6"/>
      <sheetName val="MG"/>
      <sheetName val="Measurment"/>
      <sheetName val="Source Ref."/>
      <sheetName val="CFForecast detail"/>
      <sheetName val="TBAL9697 -group wise  sdpl"/>
      <sheetName val="Project Budget Worksheet"/>
      <sheetName val="P&amp;LSum"/>
      <sheetName val="CEP99"/>
      <sheetName val="Detail P&amp;L"/>
      <sheetName val="Assumption Sheet"/>
      <sheetName val="Set"/>
      <sheetName val="Ground Floor"/>
      <sheetName val="RESULT"/>
      <sheetName val="Electrical"/>
      <sheetName val="MISBS"/>
      <sheetName val="BOD PL NEW"/>
      <sheetName val="Det_Des"/>
      <sheetName val="Intro"/>
      <sheetName val="S1BOQ"/>
      <sheetName val="Flanged Beams"/>
      <sheetName val="Rectangular Beam"/>
      <sheetName val="TYPE-1"/>
      <sheetName val="TYPE-3"/>
      <sheetName val="BC &amp; MNB "/>
      <sheetName val="Phasing"/>
      <sheetName val="General"/>
      <sheetName val="Amort"/>
      <sheetName val="AmortRef"/>
      <sheetName val="Oracle Upload"/>
      <sheetName val="base"/>
      <sheetName val="qty schedule"/>
      <sheetName val="Col-Schedule"/>
      <sheetName val="GAE8'97"/>
      <sheetName val="VA_code"/>
      <sheetName val="EE SUM"/>
      <sheetName val="Valuation"/>
      <sheetName val="B&amp;C-REPORT"/>
      <sheetName val="B&amp;C-TILE QUANTITIES"/>
      <sheetName val="MEXICO-C"/>
      <sheetName val="目录"/>
      <sheetName val="para"/>
      <sheetName val="kppl pl"/>
      <sheetName val="FT-05-02IsoBOM"/>
      <sheetName val="MD REVIEW"/>
      <sheetName val="PriceList"/>
      <sheetName val="Schedules"/>
      <sheetName val="Scatter"/>
      <sheetName val="Controls"/>
      <sheetName val="Project Info"/>
      <sheetName val="Sales &amp; Prod"/>
      <sheetName val="1 BED "/>
      <sheetName val="Administrative Prices"/>
      <sheetName val="C (3)"/>
      <sheetName val="Dropdowns"/>
      <sheetName val="LMB Forecast plan"/>
      <sheetName val="입찰내역 발주처 양식"/>
      <sheetName val="B (2)"/>
      <sheetName val="Consol"/>
      <sheetName val="ESCON"/>
      <sheetName val="Inc.St.-Link"/>
      <sheetName val="DETAIL SHEET"/>
      <sheetName val="Area"/>
      <sheetName val="Civil Boq"/>
      <sheetName val="d-safe specs"/>
      <sheetName val="SOR"/>
      <sheetName val="STK"/>
      <sheetName val="Revised Summary"/>
      <sheetName val="Modular"/>
      <sheetName val="SITE WORK"/>
      <sheetName val="Bill07"/>
      <sheetName val="Camp_Power_Cost"/>
      <sheetName val="@risk_rents_and_incentives"/>
      <sheetName val="Car_park_lease"/>
      <sheetName val="Net_rent_analysis"/>
      <sheetName val="CF Input"/>
      <sheetName val="Certificates"/>
      <sheetName val="DATA INPUT"/>
      <sheetName val="Details"/>
      <sheetName val="Recon Template"/>
      <sheetName val="Rate_analysis1"/>
      <sheetName val="Story_Drift-Part_21"/>
      <sheetName val="schedule_nos1"/>
      <sheetName val="RCC,Ret__Wall1"/>
      <sheetName val="Sludge_Cal1"/>
      <sheetName val="Operating_Statistics1"/>
      <sheetName val="Basic_Rates1"/>
      <sheetName val="Ave_wtd_rates1"/>
      <sheetName val="Material_1"/>
      <sheetName val="Bechtel_Norms1"/>
      <sheetName val="CS_PIPING1"/>
      <sheetName val="TECH_DATA1"/>
      <sheetName val="Balance_sheet_DCCDL_Nov_061"/>
      <sheetName val="_COP_100%1"/>
      <sheetName val="Top_sheet"/>
      <sheetName val="M-Book_for_Conc"/>
      <sheetName val="Rein_Steel"/>
      <sheetName val="M-Book_for_FW"/>
      <sheetName val="M-Book_others"/>
      <sheetName val="M-Book_filling"/>
      <sheetName val="beam-reinft-machine_rm"/>
      <sheetName val="water_prop_"/>
      <sheetName val="MASTER_RATE_ANALYSIS"/>
      <sheetName val="PA-_Consutant_"/>
      <sheetName val="Works_-_Quote_Sheet"/>
      <sheetName val="beam-reinft-IIInd_floor"/>
      <sheetName val="Section_3_DPR"/>
      <sheetName val="IRP_all_H2s"/>
      <sheetName val="UNP-NCW_"/>
      <sheetName val="Bill_11"/>
      <sheetName val="Bill_21"/>
      <sheetName val="Bill_31"/>
      <sheetName val="Bill_41"/>
      <sheetName val="Bill_51"/>
      <sheetName val="Bill_61"/>
      <sheetName val="Bill_71"/>
      <sheetName val="AutoOpen_Stub_Data6"/>
      <sheetName val="Bridges_RB6"/>
      <sheetName val="Analysis_Justi_6"/>
      <sheetName val="Qty_Esti_-TCS6"/>
      <sheetName val="Abst_Jo6"/>
      <sheetName val="Debits_as_on_12_04_087"/>
      <sheetName val="Staff_Acco_7"/>
      <sheetName val="labour_coeff7"/>
      <sheetName val="INDIGINEOUS_ITEMS_6"/>
      <sheetName val="07016,_Master_List-Major_Minor6"/>
      <sheetName val="C_Sum6"/>
      <sheetName val="A_Sum6"/>
      <sheetName val="Detail_In_Door_Stad6"/>
      <sheetName val="Bank_Guarantee6"/>
      <sheetName val="SUMMARY_ALL_CO'S6"/>
      <sheetName val="Break_up_Sheet6"/>
      <sheetName val="Deduction_of_assets6"/>
      <sheetName val="S_&amp;_A6"/>
      <sheetName val="BOQ_(2)2"/>
      <sheetName val="@risk_rents_and_incentives1"/>
      <sheetName val="Car_park_lease1"/>
      <sheetName val="Net_rent_analysis1"/>
      <sheetName val="5_NOT_REQUIRED6"/>
      <sheetName val="Basement_Budget3"/>
      <sheetName val="INPUT_SHEET3"/>
      <sheetName val="FITZ_MORT_943"/>
      <sheetName val="Rate_analysis2"/>
      <sheetName val="Story_Drift-Part_22"/>
      <sheetName val="A_O_R_r1Str2"/>
      <sheetName val="A_O_R_r12"/>
      <sheetName val="A_O_R_(2)2"/>
      <sheetName val="schedule_nos2"/>
      <sheetName val="RCC,Ret__Wall2"/>
      <sheetName val="BLOCK-A_(MEA_SHEET)2"/>
      <sheetName val="Sludge_Cal2"/>
      <sheetName val="AoR_Finishing1"/>
      <sheetName val="Operating_Statistics2"/>
      <sheetName val="Basic_Rates2"/>
      <sheetName val="Ave_wtd_rates2"/>
      <sheetName val="Material_2"/>
      <sheetName val="Labour_&amp;_Plant1"/>
      <sheetName val="Allg__Angaben1"/>
      <sheetName val="Bechtel_Norms2"/>
      <sheetName val="CS_PIPING2"/>
      <sheetName val="TECH_DATA2"/>
      <sheetName val="Balance_sheet_DCCDL_Nov_062"/>
      <sheetName val="_COP_100%2"/>
      <sheetName val="Top_sheet1"/>
      <sheetName val="M-Book_for_Conc1"/>
      <sheetName val="Rein_Steel1"/>
      <sheetName val="M-Book_for_FW1"/>
      <sheetName val="M-Book_others1"/>
      <sheetName val="M-Book_filling1"/>
      <sheetName val="beam-reinft-machine_rm1"/>
      <sheetName val="water_prop_1"/>
      <sheetName val="9__Package_split_-_Cost_1"/>
      <sheetName val="DETAILED__BOQ1"/>
      <sheetName val="LABOUR_RATE1"/>
      <sheetName val="Material_Rate1"/>
      <sheetName val="MASTER_RATE_ANALYSIS1"/>
      <sheetName val="PA-_Consutant_1"/>
      <sheetName val="Works_-_Quote_Sheet1"/>
      <sheetName val="beam-reinft-IIInd_floor1"/>
      <sheetName val="Section_3_DPR1"/>
      <sheetName val="IRP_all_H2s1"/>
      <sheetName val="UNP-NCW_1"/>
      <sheetName val="Fin. Assumpt. - Sensitivities"/>
      <sheetName val="train cash"/>
      <sheetName val="CSA"/>
      <sheetName val="Mechanical"/>
      <sheetName val="Indirects "/>
      <sheetName val="I&amp;C"/>
      <sheetName val="LSS"/>
      <sheetName val="CPA_EQP"/>
      <sheetName val="A"/>
      <sheetName val="XREF"/>
      <sheetName val="Debtors analysis"/>
      <sheetName val="Total Debtors Ageing Sheet"/>
      <sheetName val="BUDGET"/>
      <sheetName val="ESI &amp; PF DELHI"/>
      <sheetName val="Core Data"/>
      <sheetName val="lists"/>
      <sheetName val="Analisa STR"/>
      <sheetName val="cost summary"/>
      <sheetName val="Elec Summ"/>
      <sheetName val="ELEC BOQ"/>
      <sheetName val="TRACK BUSWAY"/>
      <sheetName val="BBT"/>
      <sheetName val="LIGHTING"/>
      <sheetName val="LMS"/>
      <sheetName val="BASIS -DEC 08"/>
      <sheetName val="Light fitt"/>
      <sheetName val="grid"/>
      <sheetName val="Extra Item"/>
      <sheetName val="Boq- Civil"/>
      <sheetName val="Input &amp; Calculations"/>
      <sheetName val="Values"/>
      <sheetName val="Conc"/>
      <sheetName val="Excv-Qty&amp;Rate"/>
      <sheetName val="Interest"/>
      <sheetName val="Project Master"/>
      <sheetName val="Staff"/>
      <sheetName val="Debtors Service Tax"/>
      <sheetName val="Segment Report working"/>
      <sheetName val="Fixed Assets &amp; Depreciation"/>
      <sheetName val="Valves"/>
      <sheetName val="MS Rates"/>
      <sheetName val="Array"/>
      <sheetName val="Array (2)"/>
      <sheetName val="basdat"/>
      <sheetName val="CAT_5"/>
      <sheetName val="Wastage"/>
      <sheetName val="Stru Labour rate"/>
      <sheetName val="Curing Analysis"/>
      <sheetName val="Formwork"/>
      <sheetName val="MS items"/>
      <sheetName val="Tunnel Fw"/>
      <sheetName val="precast"/>
      <sheetName val="LMP"/>
      <sheetName val="B1"/>
      <sheetName val="CROSS-SECTION"/>
      <sheetName val="Basic Rate"/>
      <sheetName val="Area Statement"/>
      <sheetName val="wordsdata"/>
      <sheetName val="B'Sheet"/>
      <sheetName val="Asmp"/>
      <sheetName val="BRP&amp;L"/>
      <sheetName val="ACE-IN"/>
      <sheetName val="NANJING"/>
      <sheetName val="Cash2"/>
      <sheetName val="Z"/>
      <sheetName val="Pile cap"/>
      <sheetName val="Structure_Bills_Qty"/>
      <sheetName val="old_serial_no_"/>
      <sheetName val="SP_Break_Up"/>
      <sheetName val="Inter_Co_Balances"/>
      <sheetName val="Take-off Floor &amp; Wall"/>
      <sheetName val="A_O_R_1"/>
      <sheetName val="Podium_Areas1"/>
      <sheetName val="Area_Analysis"/>
      <sheetName val="rent_&amp;_value_assumptions"/>
      <sheetName val="PSDA_detailed_cashflow_for_debt"/>
      <sheetName val="Financing_Assumptions"/>
      <sheetName val="Equity_shares_analysis"/>
      <sheetName val="Loan_B_interest"/>
      <sheetName val="Loan_covenant_tests"/>
      <sheetName val="Rents_committed"/>
      <sheetName val="LCC_profit_share_calculation"/>
      <sheetName val="Loan_A_interest_guarantee"/>
      <sheetName val="Westin_FOH_&amp;_BOH_Split"/>
      <sheetName val="accom_cash"/>
      <sheetName val="Rate_Breakdowns_(Civil)"/>
      <sheetName val="UPA(Part_C,D,E,G,H)"/>
      <sheetName val="Rebar__Take_off"/>
      <sheetName val="Balance Sheet"/>
      <sheetName val="Civil-main_building11"/>
      <sheetName val="Civil-amenities_buildings11"/>
      <sheetName val="Roads-pavement-path_ways11"/>
      <sheetName val="C-Wall_BOQ11"/>
      <sheetName val="GR_slab-reinft11"/>
      <sheetName val="GUT_(2)8"/>
      <sheetName val="PointNo_58"/>
      <sheetName val="Detail_In_Door_Stad7"/>
      <sheetName val="Stress_Calculation8"/>
      <sheetName val="SITE_OVERHEADS8"/>
      <sheetName val="_Net_Break_Down8"/>
      <sheetName val="Bill_No_2_to_8_(Rev)8"/>
      <sheetName val="SPT_vs_PHI8"/>
      <sheetName val="PRECAST_lightconc-II8"/>
      <sheetName val="Fill_this_out_first___8"/>
      <sheetName val="GF_Columns8"/>
      <sheetName val="Assumption_Inputs8"/>
      <sheetName val="Bill_3_-_Site_Works8"/>
      <sheetName val="Tender_Summary8"/>
      <sheetName val="K_Ajeet8"/>
      <sheetName val="AutoOpen_Stub_Data7"/>
      <sheetName val="Bridges_RB7"/>
      <sheetName val="Analysis_Justi_7"/>
      <sheetName val="Qty_Esti_-TCS7"/>
      <sheetName val="Abst_Jo7"/>
      <sheetName val="BSH_num8"/>
      <sheetName val="11B_8"/>
      <sheetName val="Debits_as_on_12_04_088"/>
      <sheetName val="Staff_Acco_8"/>
      <sheetName val="labour_coeff8"/>
      <sheetName val="INDIGINEOUS_ITEMS_7"/>
      <sheetName val="07016,_Master_List-Major_Minor7"/>
      <sheetName val="C_Sum7"/>
      <sheetName val="A_Sum7"/>
      <sheetName val="SUMMARY_ALL_CO'S7"/>
      <sheetName val="Break_up_Sheet7"/>
      <sheetName val="5_NOT_REQUIRED7"/>
      <sheetName val="Deduction_of_assets7"/>
      <sheetName val="S_&amp;_A7"/>
      <sheetName val="Bank_Guarantee7"/>
      <sheetName val="Allg__Angaben2"/>
      <sheetName val="A_O_R_r1Str3"/>
      <sheetName val="A_O_R_r13"/>
      <sheetName val="A_O_R_(2)3"/>
      <sheetName val="AoR_Finishing2"/>
      <sheetName val="PROG_SUMMARY4"/>
      <sheetName val="BLOCK-A_(MEA_SHEET)3"/>
      <sheetName val="BOQ_(2)3"/>
      <sheetName val="FITZ_MORT_944"/>
      <sheetName val="Basement_Budget4"/>
      <sheetName val="INPUT_SHEET4"/>
      <sheetName val="Labour_&amp;_Plant2"/>
      <sheetName val="Bill_12"/>
      <sheetName val="Bill_22"/>
      <sheetName val="Bill_32"/>
      <sheetName val="Bill_42"/>
      <sheetName val="Bill_52"/>
      <sheetName val="Bill_62"/>
      <sheetName val="Bill_72"/>
      <sheetName val="Podium_Areas2"/>
      <sheetName val="9__Package_split_-_Cost_2"/>
      <sheetName val="DETAILED__BOQ2"/>
      <sheetName val="Structure_Bills_Qty1"/>
      <sheetName val="old_serial_no_1"/>
      <sheetName val="A_O_R_2"/>
      <sheetName val="accom_cash1"/>
      <sheetName val="LABOUR_RATE2"/>
      <sheetName val="Material_Rate2"/>
      <sheetName val="Area_Analysis1"/>
      <sheetName val="rent_&amp;_value_assumptions1"/>
      <sheetName val="PSDA_detailed_cashflow_for_deb1"/>
      <sheetName val="Financing_Assumptions1"/>
      <sheetName val="Equity_shares_analysis1"/>
      <sheetName val="Loan_B_interest1"/>
      <sheetName val="Loan_covenant_tests1"/>
      <sheetName val="Rents_committed1"/>
      <sheetName val="LCC_profit_share_calculation1"/>
      <sheetName val="Loan_A_interest_guarantee1"/>
      <sheetName val="Rebar__Take_off1"/>
      <sheetName val="Westin_FOH_&amp;_BOH_Split1"/>
      <sheetName val="UPA(Part_C,D,E,G,H)1"/>
      <sheetName val="L_(4)1"/>
      <sheetName val="Rate_Breakdowns_(Civil)1"/>
      <sheetName val="tie_beam(not_used)1"/>
      <sheetName val="raft,grade_slab1"/>
      <sheetName val="core_wall1"/>
      <sheetName val="pilecap(w_lap)1"/>
      <sheetName val="raft_slab1"/>
      <sheetName val="B31_11"/>
      <sheetName val="Materials_1"/>
      <sheetName val="Project_Info1"/>
      <sheetName val="Oracle_Upload1"/>
      <sheetName val="qty_schedule1"/>
      <sheetName val="CF_Input"/>
      <sheetName val="DATA_INPUT"/>
      <sheetName val="Détail_Etudes"/>
      <sheetName val="DCH_entree"/>
      <sheetName val="Comparaison_DCH_vs_GLK"/>
      <sheetName val="L_(4)"/>
      <sheetName val="Project_Info"/>
      <sheetName val="tie_beam(not_used)"/>
      <sheetName val="raft,grade_slab"/>
      <sheetName val="core_wall"/>
      <sheetName val="pilecap(w_lap)"/>
      <sheetName val="raft_slab"/>
      <sheetName val="B31_1"/>
      <sheetName val="Materials_"/>
      <sheetName val="Oracle_Upload"/>
      <sheetName val="qty_schedule"/>
      <sheetName val="Bldg"/>
      <sheetName val="Civil-main_building12"/>
      <sheetName val="Civil-amenities_buildings12"/>
      <sheetName val="Roads-pavement-path_ways12"/>
      <sheetName val="C-Wall_BOQ12"/>
      <sheetName val="GR_slab-reinft12"/>
      <sheetName val="GUT_(2)9"/>
      <sheetName val="PointNo_59"/>
      <sheetName val="Detail_In_Door_Stad8"/>
      <sheetName val="Stress_Calculation9"/>
      <sheetName val="SITE_OVERHEADS9"/>
      <sheetName val="_Net_Break_Down9"/>
      <sheetName val="Bill_No_2_to_8_(Rev)9"/>
      <sheetName val="SPT_vs_PHI9"/>
      <sheetName val="PRECAST_lightconc-II9"/>
      <sheetName val="Fill_this_out_first___9"/>
      <sheetName val="GF_Columns9"/>
      <sheetName val="Assumption_Inputs9"/>
      <sheetName val="Bill_3_-_Site_Works9"/>
      <sheetName val="Tender_Summary9"/>
      <sheetName val="K_Ajeet9"/>
      <sheetName val="AutoOpen_Stub_Data8"/>
      <sheetName val="Bridges_RB8"/>
      <sheetName val="Analysis_Justi_8"/>
      <sheetName val="Qty_Esti_-TCS8"/>
      <sheetName val="Abst_Jo8"/>
      <sheetName val="BSH_num9"/>
      <sheetName val="11B_9"/>
      <sheetName val="Fin_Sum8"/>
      <sheetName val="Debits_as_on_12_04_089"/>
      <sheetName val="Staff_Acco_9"/>
      <sheetName val="labour_coeff9"/>
      <sheetName val="4_Annex_1_Basic_rate8"/>
      <sheetName val="INDIGINEOUS_ITEMS_8"/>
      <sheetName val="07016,_Master_List-Major_Minor8"/>
      <sheetName val="C_Sum8"/>
      <sheetName val="A_Sum8"/>
      <sheetName val="SUMMARY_ALL_CO'S8"/>
      <sheetName val="Break_up_Sheet8"/>
      <sheetName val="5_NOT_REQUIRED8"/>
      <sheetName val="Deduction_of_assets8"/>
      <sheetName val="S_&amp;_A8"/>
      <sheetName val="Bank_Guarantee8"/>
      <sheetName val="Story_Drift-Part_23"/>
      <sheetName val="Allg__Angaben3"/>
      <sheetName val="A_O_R_r1Str4"/>
      <sheetName val="A_O_R_r14"/>
      <sheetName val="A_O_R_(2)4"/>
      <sheetName val="AoR_Finishing3"/>
      <sheetName val="PROG_SUMMARY5"/>
      <sheetName val="Rate_analysis3"/>
      <sheetName val="BLOCK-A_(MEA_SHEET)4"/>
      <sheetName val="BOQ_(2)4"/>
      <sheetName val="FITZ_MORT_945"/>
      <sheetName val="Operating_Statistics3"/>
      <sheetName val="Basement_Budget5"/>
      <sheetName val="schedule_nos3"/>
      <sheetName val="Sludge_Cal3"/>
      <sheetName val="INPUT_SHEET5"/>
      <sheetName val="RCC,Ret__Wall3"/>
      <sheetName val="Basic_Rates3"/>
      <sheetName val="Ave_wtd_rates3"/>
      <sheetName val="Material_3"/>
      <sheetName val="Labour_&amp;_Plant3"/>
      <sheetName val="Bill_13"/>
      <sheetName val="Bill_23"/>
      <sheetName val="Bill_33"/>
      <sheetName val="Bill_43"/>
      <sheetName val="Bill_53"/>
      <sheetName val="Bill_63"/>
      <sheetName val="Bill_73"/>
      <sheetName val="Podium_Areas3"/>
      <sheetName val="Balance_sheet_DCCDL_Nov_063"/>
      <sheetName val="_COP_100%3"/>
      <sheetName val="Top_sheet2"/>
      <sheetName val="M-Book_for_Conc2"/>
      <sheetName val="Rein_Steel2"/>
      <sheetName val="M-Book_for_FW2"/>
      <sheetName val="M-Book_others2"/>
      <sheetName val="M-Book_filling2"/>
      <sheetName val="beam-reinft-machine_rm2"/>
      <sheetName val="9__Package_split_-_Cost_3"/>
      <sheetName val="DETAILED__BOQ3"/>
      <sheetName val="Structure_Bills_Qty2"/>
      <sheetName val="old_serial_no_2"/>
      <sheetName val="@risk_rents_and_incentives2"/>
      <sheetName val="Car_park_lease2"/>
      <sheetName val="Net_rent_analysis2"/>
      <sheetName val="A_O_R_3"/>
      <sheetName val="accom_cash2"/>
      <sheetName val="LABOUR_RATE3"/>
      <sheetName val="Material_Rate3"/>
      <sheetName val="Bechtel_Norms3"/>
      <sheetName val="CS_PIPING3"/>
      <sheetName val="TECH_DATA3"/>
      <sheetName val="MASTER_RATE_ANALYSIS2"/>
      <sheetName val="PA-_Consutant_2"/>
      <sheetName val="Works_-_Quote_Sheet2"/>
      <sheetName val="Area_Analysis2"/>
      <sheetName val="rent_&amp;_value_assumptions2"/>
      <sheetName val="PSDA_detailed_cashflow_for_deb2"/>
      <sheetName val="Financing_Assumptions2"/>
      <sheetName val="Equity_shares_analysis2"/>
      <sheetName val="Loan_B_interest2"/>
      <sheetName val="Loan_covenant_tests2"/>
      <sheetName val="Rents_committed2"/>
      <sheetName val="LCC_profit_share_calculation2"/>
      <sheetName val="Loan_A_interest_guarantee2"/>
      <sheetName val="Rebar__Take_off2"/>
      <sheetName val="Westin_FOH_&amp;_BOH_Split2"/>
      <sheetName val="IRP_all_H2s2"/>
      <sheetName val="beam-reinft-IIInd_floor2"/>
      <sheetName val="UPA(Part_C,D,E,G,H)2"/>
      <sheetName val="L_(4)2"/>
      <sheetName val="Rate_Breakdowns_(Civil)2"/>
      <sheetName val="tie_beam(not_used)2"/>
      <sheetName val="raft,grade_slab2"/>
      <sheetName val="core_wall2"/>
      <sheetName val="pilecap(w_lap)2"/>
      <sheetName val="raft_slab2"/>
      <sheetName val="B31_12"/>
      <sheetName val="Materials_2"/>
      <sheetName val="Project_Info2"/>
      <sheetName val="Oracle_Upload2"/>
      <sheetName val="qty_schedule2"/>
      <sheetName val="CF_Input1"/>
      <sheetName val="DATA_INPUT1"/>
      <sheetName val="RBD_ATS_Inst-F"/>
      <sheetName val="Cable_Comparison"/>
      <sheetName val="RBD_DB-F"/>
      <sheetName val="RBD_ATS-R"/>
      <sheetName val="RBD_DB-R"/>
      <sheetName val="RBD_MCC-F"/>
      <sheetName val="RBD_MCC-R"/>
      <sheetName val="RBD_SM-F"/>
      <sheetName val="RBD_SM-R"/>
      <sheetName val="RBD_HV-F"/>
      <sheetName val="RBD_HV-R"/>
      <sheetName val="RBD_ACB-F"/>
      <sheetName val="RBD_ACB-R"/>
      <sheetName val="RBD_ATS-F"/>
      <sheetName val="RBD_LVs-F"/>
      <sheetName val="RBD_LVs_-R"/>
      <sheetName val="2C_10mm_FP_Cable"/>
      <sheetName val="2C_16mm_Cable__"/>
      <sheetName val="2C_35mm_Cable"/>
      <sheetName val="2C_50mm_Cable"/>
      <sheetName val="2C_6mm_Cable"/>
      <sheetName val="4C_240mm_FP_Cable_"/>
      <sheetName val="4C_300mm_FP_Cable"/>
      <sheetName val="4C_50mm_FP_Cable"/>
      <sheetName val="SECTION_R"/>
      <sheetName val="Civil-main_building13"/>
      <sheetName val="Civil-amenities_buildings13"/>
      <sheetName val="Roads-pavement-path_ways13"/>
      <sheetName val="C-Wall_BOQ13"/>
      <sheetName val="GR_slab-reinft13"/>
      <sheetName val="GUT_(2)10"/>
      <sheetName val="PointNo_510"/>
      <sheetName val="Detail_In_Door_Stad9"/>
      <sheetName val="Stress_Calculation10"/>
      <sheetName val="SITE_OVERHEADS10"/>
      <sheetName val="_Net_Break_Down10"/>
      <sheetName val="Bill_No_2_to_8_(Rev)10"/>
      <sheetName val="SPT_vs_PHI10"/>
      <sheetName val="PRECAST_lightconc-II10"/>
      <sheetName val="Fill_this_out_first___10"/>
      <sheetName val="GF_Columns10"/>
      <sheetName val="Assumption_Inputs10"/>
      <sheetName val="Bill_3_-_Site_Works10"/>
      <sheetName val="Tender_Summary10"/>
      <sheetName val="K_Ajeet10"/>
      <sheetName val="AutoOpen_Stub_Data9"/>
      <sheetName val="Bridges_RB9"/>
      <sheetName val="Analysis_Justi_9"/>
      <sheetName val="Qty_Esti_-TCS9"/>
      <sheetName val="Abst_Jo9"/>
      <sheetName val="BSH_num10"/>
      <sheetName val="11B_10"/>
      <sheetName val="Fin_Sum9"/>
      <sheetName val="Debits_as_on_12_04_0810"/>
      <sheetName val="Staff_Acco_10"/>
      <sheetName val="labour_coeff10"/>
      <sheetName val="4_Annex_1_Basic_rate9"/>
      <sheetName val="INDIGINEOUS_ITEMS_9"/>
      <sheetName val="07016,_Master_List-Major_Minor9"/>
      <sheetName val="C_Sum9"/>
      <sheetName val="A_Sum9"/>
      <sheetName val="SUMMARY_ALL_CO'S9"/>
      <sheetName val="Break_up_Sheet9"/>
      <sheetName val="5_NOT_REQUIRED9"/>
      <sheetName val="Deduction_of_assets9"/>
      <sheetName val="S_&amp;_A9"/>
      <sheetName val="Bank_Guarantee9"/>
      <sheetName val="NLD_-_Assum4"/>
      <sheetName val="3cd_Annexure4"/>
      <sheetName val="Story_Drift-Part_24"/>
      <sheetName val="Allg__Angaben4"/>
      <sheetName val="A_O_R_r1Str5"/>
      <sheetName val="A_O_R_r15"/>
      <sheetName val="A_O_R_(2)5"/>
      <sheetName val="AoR_Finishing4"/>
      <sheetName val="PROG_SUMMARY6"/>
      <sheetName val="Rate_analysis4"/>
      <sheetName val="BLOCK-A_(MEA_SHEET)5"/>
      <sheetName val="BOQ_(2)5"/>
      <sheetName val="FITZ_MORT_946"/>
      <sheetName val="Operating_Statistics4"/>
      <sheetName val="Basement_Budget6"/>
      <sheetName val="schedule_nos4"/>
      <sheetName val="Sludge_Cal4"/>
      <sheetName val="INPUT_SHEET6"/>
      <sheetName val="RCC,Ret__Wall4"/>
      <sheetName val="Basic_Rates4"/>
      <sheetName val="Ave_wtd_rates4"/>
      <sheetName val="Material_4"/>
      <sheetName val="Labour_&amp;_Plant4"/>
      <sheetName val="Bill_14"/>
      <sheetName val="Bill_24"/>
      <sheetName val="Bill_34"/>
      <sheetName val="Bill_44"/>
      <sheetName val="Bill_54"/>
      <sheetName val="Bill_64"/>
      <sheetName val="Bill_74"/>
      <sheetName val="Podium_Areas4"/>
      <sheetName val="Balance_sheet_DCCDL_Nov_064"/>
      <sheetName val="_COP_100%4"/>
      <sheetName val="Top_sheet3"/>
      <sheetName val="M-Book_for_Conc3"/>
      <sheetName val="Rein_Steel3"/>
      <sheetName val="M-Book_for_FW3"/>
      <sheetName val="M-Book_others3"/>
      <sheetName val="M-Book_filling3"/>
      <sheetName val="beam-reinft-machine_rm3"/>
      <sheetName val="9__Package_split_-_Cost_4"/>
      <sheetName val="DETAILED__BOQ4"/>
      <sheetName val="Structure_Bills_Qty3"/>
      <sheetName val="old_serial_no_3"/>
      <sheetName val="@risk_rents_and_incentives3"/>
      <sheetName val="Car_park_lease3"/>
      <sheetName val="Net_rent_analysis3"/>
      <sheetName val="A_O_R_4"/>
      <sheetName val="accom_cash3"/>
      <sheetName val="LABOUR_RATE4"/>
      <sheetName val="Material_Rate4"/>
      <sheetName val="Bechtel_Norms4"/>
      <sheetName val="CS_PIPING4"/>
      <sheetName val="TECH_DATA4"/>
      <sheetName val="MASTER_RATE_ANALYSIS3"/>
      <sheetName val="PA-_Consutant_3"/>
      <sheetName val="Works_-_Quote_Sheet3"/>
      <sheetName val="Area_Analysis3"/>
      <sheetName val="rent_&amp;_value_assumptions3"/>
      <sheetName val="PSDA_detailed_cashflow_for_deb3"/>
      <sheetName val="Financing_Assumptions3"/>
      <sheetName val="Equity_shares_analysis3"/>
      <sheetName val="Loan_B_interest3"/>
      <sheetName val="Loan_covenant_tests3"/>
      <sheetName val="Rents_committed3"/>
      <sheetName val="LCC_profit_share_calculation3"/>
      <sheetName val="Loan_A_interest_guarantee3"/>
      <sheetName val="Rebar__Take_off3"/>
      <sheetName val="Westin_FOH_&amp;_BOH_Split3"/>
      <sheetName val="IRP_all_H2s3"/>
      <sheetName val="beam-reinft-IIInd_floor3"/>
      <sheetName val="UPA(Part_C,D,E,G,H)3"/>
      <sheetName val="L_(4)3"/>
      <sheetName val="Rate_Breakdowns_(Civil)3"/>
      <sheetName val="tie_beam(not_used)3"/>
      <sheetName val="raft,grade_slab3"/>
      <sheetName val="core_wall3"/>
      <sheetName val="pilecap(w_lap)3"/>
      <sheetName val="raft_slab3"/>
      <sheetName val="B31_13"/>
      <sheetName val="Materials_3"/>
      <sheetName val="Project_Info3"/>
      <sheetName val="Oracle_Upload3"/>
      <sheetName val="qty_schedule3"/>
      <sheetName val="CF_Input2"/>
      <sheetName val="DATA_INPUT2"/>
      <sheetName val="RBD_ATS_Inst-F1"/>
      <sheetName val="Cable_Comparison1"/>
      <sheetName val="RBD_DB-F1"/>
      <sheetName val="RBD_ATS-R1"/>
      <sheetName val="RBD_DB-R1"/>
      <sheetName val="RBD_MCC-F1"/>
      <sheetName val="RBD_MCC-R1"/>
      <sheetName val="RBD_SM-F1"/>
      <sheetName val="RBD_SM-R1"/>
      <sheetName val="RBD_HV-F1"/>
      <sheetName val="RBD_HV-R1"/>
      <sheetName val="RBD_ACB-F1"/>
      <sheetName val="RBD_ACB-R1"/>
      <sheetName val="RBD_ATS-F1"/>
      <sheetName val="RBD_LVs-F1"/>
      <sheetName val="RBD_LVs_-R1"/>
      <sheetName val="2C_10mm_FP_Cable1"/>
      <sheetName val="2C_16mm_Cable__1"/>
      <sheetName val="2C_35mm_Cable1"/>
      <sheetName val="2C_50mm_Cable1"/>
      <sheetName val="2C_6mm_Cable1"/>
      <sheetName val="4C_240mm_FP_Cable_1"/>
      <sheetName val="4C_300mm_FP_Cable1"/>
      <sheetName val="4C_50mm_FP_Cable1"/>
      <sheetName val="SECTION_R1"/>
      <sheetName val="Hic_150EOffice"/>
      <sheetName val="Civil-main_building16"/>
      <sheetName val="Civil-amenities_buildings16"/>
      <sheetName val="Roads-pavement-path_ways16"/>
      <sheetName val="C-Wall_BOQ16"/>
      <sheetName val="GR_slab-reinft16"/>
      <sheetName val="PointNo_513"/>
      <sheetName val="Stress_Calculation13"/>
      <sheetName val="GUT_(2)13"/>
      <sheetName val="PRECAST_lightconc-II13"/>
      <sheetName val="Tender_Summary13"/>
      <sheetName val="_Net_Break_Down13"/>
      <sheetName val="11B_13"/>
      <sheetName val="IO_List13"/>
      <sheetName val="Bill_No_2_to_8_(Rev)13"/>
      <sheetName val="SPT_vs_PHI13"/>
      <sheetName val="BSH_num13"/>
      <sheetName val="K_Ajeet13"/>
      <sheetName val="SITE_OVERHEADS13"/>
      <sheetName val="Fill_this_out_first___13"/>
      <sheetName val="GF_Columns13"/>
      <sheetName val="Assumption_Inputs13"/>
      <sheetName val="Bill_3_-_Site_Works13"/>
      <sheetName val="4_Annex_1_Basic_rate13"/>
      <sheetName val="Fin_Sum13"/>
      <sheetName val="AutoOpen_Stub_Data11"/>
      <sheetName val="C_Sum11"/>
      <sheetName val="A_Sum11"/>
      <sheetName val="INDIGINEOUS_ITEMS_11"/>
      <sheetName val="07016,_Master_List-Major_Mino11"/>
      <sheetName val="Staff_Acco_12"/>
      <sheetName val="labour_coeff12"/>
      <sheetName val="SUMMARY_ALL_CO'S11"/>
      <sheetName val="Bridges_RB11"/>
      <sheetName val="Analysis_Justi_11"/>
      <sheetName val="Qty_Esti_-TCS11"/>
      <sheetName val="Abst_Jo11"/>
      <sheetName val="Debits_as_on_12_04_0812"/>
      <sheetName val="Bank_Guarantee11"/>
      <sheetName val="Detail_In_Door_Stad11"/>
      <sheetName val="S_&amp;_A11"/>
      <sheetName val="PROG_SUMMARY9"/>
      <sheetName val="Break_up_Sheet11"/>
      <sheetName val="Deduction_of_assets11"/>
      <sheetName val="NLD_-_Assum9"/>
      <sheetName val="5_NOT_REQUIRED11"/>
      <sheetName val="3cd_Annexure9"/>
      <sheetName val="Story_Drift-Part_26"/>
      <sheetName val="Allg__Angaben6"/>
      <sheetName val="A_O_R_r1Str7"/>
      <sheetName val="A_O_R_r17"/>
      <sheetName val="A_O_R_(2)7"/>
      <sheetName val="AoR_Finishing6"/>
      <sheetName val="Rate_analysis6"/>
      <sheetName val="BLOCK-A_(MEA_SHEET)7"/>
      <sheetName val="BOQ_(2)7"/>
      <sheetName val="FITZ_MORT_948"/>
      <sheetName val="Westin_FOH_&amp;_BOH_Split5"/>
      <sheetName val="Basement_Budget8"/>
      <sheetName val="INPUT_SHEET8"/>
      <sheetName val="@risk_rents_and_incentives5"/>
      <sheetName val="Car_park_lease5"/>
      <sheetName val="Net_rent_analysis5"/>
      <sheetName val="schedule_nos6"/>
      <sheetName val="RCC,Ret__Wall6"/>
      <sheetName val="Sludge_Cal6"/>
      <sheetName val="Operating_Statistics6"/>
      <sheetName val="Basic_Rates6"/>
      <sheetName val="Ave_wtd_rates6"/>
      <sheetName val="Material_6"/>
      <sheetName val="Labour_&amp;_Plant6"/>
      <sheetName val="9__Package_split_-_Cost_6"/>
      <sheetName val="DETAILED__BOQ6"/>
      <sheetName val="rent_&amp;_value_assumptions5"/>
      <sheetName val="PSDA_detailed_cashflow_for_deb5"/>
      <sheetName val="Financing_Assumptions5"/>
      <sheetName val="Equity_shares_analysis5"/>
      <sheetName val="Loan_B_interest5"/>
      <sheetName val="Loan_covenant_tests5"/>
      <sheetName val="Rents_committed5"/>
      <sheetName val="LCC_profit_share_calculation5"/>
      <sheetName val="Loan_A_interest_guarantee5"/>
      <sheetName val="A_O_R_6"/>
      <sheetName val="Podium_Areas6"/>
      <sheetName val="Bill_16"/>
      <sheetName val="Bill_26"/>
      <sheetName val="Bill_36"/>
      <sheetName val="Bill_46"/>
      <sheetName val="Bill_56"/>
      <sheetName val="Bill_66"/>
      <sheetName val="Bill_76"/>
      <sheetName val="LABOUR_RATE6"/>
      <sheetName val="Material_Rate6"/>
      <sheetName val="Balance_sheet_DCCDL_Nov_066"/>
      <sheetName val="_COP_100%6"/>
      <sheetName val="Top_sheet5"/>
      <sheetName val="M-Book_for_Conc5"/>
      <sheetName val="Rein_Steel5"/>
      <sheetName val="M-Book_for_FW5"/>
      <sheetName val="M-Book_others5"/>
      <sheetName val="M-Book_filling5"/>
      <sheetName val="beam-reinft-machine_rm5"/>
      <sheetName val="Bechtel_Norms5"/>
      <sheetName val="CS_PIPING5"/>
      <sheetName val="TECH_DATA5"/>
      <sheetName val="MASTER_RATE_ANALYSIS5"/>
      <sheetName val="PA-_Consutant_5"/>
      <sheetName val="Works_-_Quote_Sheet5"/>
      <sheetName val="Civil-main_building14"/>
      <sheetName val="Civil-amenities_buildings14"/>
      <sheetName val="Roads-pavement-path_ways14"/>
      <sheetName val="C-Wall_BOQ14"/>
      <sheetName val="GR_slab-reinft14"/>
      <sheetName val="PointNo_511"/>
      <sheetName val="Stress_Calculation11"/>
      <sheetName val="GUT_(2)11"/>
      <sheetName val="PRECAST_lightconc-II11"/>
      <sheetName val="Tender_Summary11"/>
      <sheetName val="_Net_Break_Down11"/>
      <sheetName val="11B_11"/>
      <sheetName val="IO_List11"/>
      <sheetName val="Bill_No_2_to_8_(Rev)11"/>
      <sheetName val="SPT_vs_PHI11"/>
      <sheetName val="BSH_num11"/>
      <sheetName val="K_Ajeet11"/>
      <sheetName val="SITE_OVERHEADS11"/>
      <sheetName val="Fill_this_out_first___11"/>
      <sheetName val="GF_Columns11"/>
      <sheetName val="Assumption_Inputs11"/>
      <sheetName val="Bill_3_-_Site_Works11"/>
      <sheetName val="4_Annex_1_Basic_rate11"/>
      <sheetName val="Fin_Sum11"/>
      <sheetName val="PROG_SUMMARY7"/>
      <sheetName val="NLD_-_Assum7"/>
      <sheetName val="3cd_Annexure7"/>
      <sheetName val="IO_List10"/>
      <sheetName val="4_Annex_1_Basic_rate10"/>
      <sheetName val="Fin_Sum10"/>
      <sheetName val="NLD_-_Assum6"/>
      <sheetName val="3cd_Annexure6"/>
      <sheetName val="IO_List9"/>
      <sheetName val="NLD_-_Assum5"/>
      <sheetName val="3cd_Annexure5"/>
      <sheetName val="IO_List8"/>
      <sheetName val="Civil-main_building15"/>
      <sheetName val="Civil-amenities_buildings15"/>
      <sheetName val="Roads-pavement-path_ways15"/>
      <sheetName val="C-Wall_BOQ15"/>
      <sheetName val="GR_slab-reinft15"/>
      <sheetName val="PointNo_512"/>
      <sheetName val="Stress_Calculation12"/>
      <sheetName val="GUT_(2)12"/>
      <sheetName val="PRECAST_lightconc-II12"/>
      <sheetName val="Tender_Summary12"/>
      <sheetName val="_Net_Break_Down12"/>
      <sheetName val="11B_12"/>
      <sheetName val="IO_List12"/>
      <sheetName val="Bill_No_2_to_8_(Rev)12"/>
      <sheetName val="SPT_vs_PHI12"/>
      <sheetName val="BSH_num12"/>
      <sheetName val="K_Ajeet12"/>
      <sheetName val="SITE_OVERHEADS12"/>
      <sheetName val="Fill_this_out_first___12"/>
      <sheetName val="GF_Columns12"/>
      <sheetName val="Assumption_Inputs12"/>
      <sheetName val="Bill_3_-_Site_Works12"/>
      <sheetName val="4_Annex_1_Basic_rate12"/>
      <sheetName val="Fin_Sum12"/>
      <sheetName val="AutoOpen_Stub_Data10"/>
      <sheetName val="C_Sum10"/>
      <sheetName val="A_Sum10"/>
      <sheetName val="INDIGINEOUS_ITEMS_10"/>
      <sheetName val="07016,_Master_List-Major_Mino10"/>
      <sheetName val="Staff_Acco_11"/>
      <sheetName val="labour_coeff11"/>
      <sheetName val="SUMMARY_ALL_CO'S10"/>
      <sheetName val="Bridges_RB10"/>
      <sheetName val="Analysis_Justi_10"/>
      <sheetName val="Qty_Esti_-TCS10"/>
      <sheetName val="Abst_Jo10"/>
      <sheetName val="Debits_as_on_12_04_0811"/>
      <sheetName val="Bank_Guarantee10"/>
      <sheetName val="Detail_In_Door_Stad10"/>
      <sheetName val="S_&amp;_A10"/>
      <sheetName val="PROG_SUMMARY8"/>
      <sheetName val="Break_up_Sheet10"/>
      <sheetName val="Deduction_of_assets10"/>
      <sheetName val="NLD_-_Assum8"/>
      <sheetName val="5_NOT_REQUIRED10"/>
      <sheetName val="3cd_Annexure8"/>
      <sheetName val="Story_Drift-Part_25"/>
      <sheetName val="Allg__Angaben5"/>
      <sheetName val="A_O_R_r1Str6"/>
      <sheetName val="A_O_R_r16"/>
      <sheetName val="A_O_R_(2)6"/>
      <sheetName val="AoR_Finishing5"/>
      <sheetName val="Rate_analysis5"/>
      <sheetName val="BLOCK-A_(MEA_SHEET)6"/>
      <sheetName val="BOQ_(2)6"/>
      <sheetName val="FITZ_MORT_947"/>
      <sheetName val="Westin_FOH_&amp;_BOH_Split4"/>
      <sheetName val="Basement_Budget7"/>
      <sheetName val="INPUT_SHEET7"/>
      <sheetName val="@risk_rents_and_incentives4"/>
      <sheetName val="Car_park_lease4"/>
      <sheetName val="Net_rent_analysis4"/>
      <sheetName val="schedule_nos5"/>
      <sheetName val="RCC,Ret__Wall5"/>
      <sheetName val="Sludge_Cal5"/>
      <sheetName val="Operating_Statistics5"/>
      <sheetName val="Basic_Rates5"/>
      <sheetName val="Ave_wtd_rates5"/>
      <sheetName val="Material_5"/>
      <sheetName val="Labour_&amp;_Plant5"/>
      <sheetName val="9__Package_split_-_Cost_5"/>
      <sheetName val="DETAILED__BOQ5"/>
      <sheetName val="rent_&amp;_value_assumptions4"/>
      <sheetName val="PSDA_detailed_cashflow_for_deb4"/>
      <sheetName val="Financing_Assumptions4"/>
      <sheetName val="Equity_shares_analysis4"/>
      <sheetName val="Loan_B_interest4"/>
      <sheetName val="Loan_covenant_tests4"/>
      <sheetName val="Rents_committed4"/>
      <sheetName val="LCC_profit_share_calculation4"/>
      <sheetName val="Loan_A_interest_guarantee4"/>
      <sheetName val="A_O_R_5"/>
      <sheetName val="Podium_Areas5"/>
      <sheetName val="Bill_15"/>
      <sheetName val="Bill_25"/>
      <sheetName val="Bill_35"/>
      <sheetName val="Bill_45"/>
      <sheetName val="Bill_55"/>
      <sheetName val="Bill_65"/>
      <sheetName val="Bill_75"/>
      <sheetName val="LABOUR_RATE5"/>
      <sheetName val="Material_Rate5"/>
      <sheetName val="Balance_sheet_DCCDL_Nov_065"/>
      <sheetName val="_COP_100%5"/>
      <sheetName val="Top_sheet4"/>
      <sheetName val="M-Book_for_Conc4"/>
      <sheetName val="Rein_Steel4"/>
      <sheetName val="M-Book_for_FW4"/>
      <sheetName val="M-Book_others4"/>
      <sheetName val="M-Book_filling4"/>
      <sheetName val="beam-reinft-machine_rm4"/>
      <sheetName val="MASTER_RATE_ANALYSIS4"/>
      <sheetName val="PA-_Consutant_4"/>
      <sheetName val="Works_-_Quote_Sheet4"/>
      <sheetName val="Civil-main_building17"/>
      <sheetName val="Civil-amenities_buildings17"/>
      <sheetName val="Roads-pavement-path_ways17"/>
      <sheetName val="C-Wall_BOQ17"/>
      <sheetName val="GR_slab-reinft17"/>
      <sheetName val="PointNo_514"/>
      <sheetName val="Stress_Calculation14"/>
      <sheetName val="GUT_(2)14"/>
      <sheetName val="PRECAST_lightconc-II14"/>
      <sheetName val="Tender_Summary14"/>
      <sheetName val="_Net_Break_Down14"/>
      <sheetName val="11B_14"/>
      <sheetName val="IO_List14"/>
      <sheetName val="Bill_No_2_to_8_(Rev)14"/>
      <sheetName val="SPT_vs_PHI14"/>
      <sheetName val="BSH_num14"/>
      <sheetName val="K_Ajeet14"/>
      <sheetName val="SITE_OVERHEADS14"/>
      <sheetName val="Fill_this_out_first___14"/>
      <sheetName val="GF_Columns14"/>
      <sheetName val="Assumption_Inputs14"/>
      <sheetName val="Bill_3_-_Site_Works14"/>
      <sheetName val="4_Annex_1_Basic_rate14"/>
      <sheetName val="Fin_Sum14"/>
      <sheetName val="AutoOpen_Stub_Data12"/>
      <sheetName val="C_Sum12"/>
      <sheetName val="A_Sum12"/>
      <sheetName val="INDIGINEOUS_ITEMS_12"/>
      <sheetName val="07016,_Master_List-Major_Mino12"/>
      <sheetName val="Staff_Acco_13"/>
      <sheetName val="labour_coeff13"/>
      <sheetName val="SUMMARY_ALL_CO'S12"/>
      <sheetName val="Bridges_RB12"/>
      <sheetName val="Analysis_Justi_12"/>
      <sheetName val="Qty_Esti_-TCS12"/>
      <sheetName val="Abst_Jo12"/>
      <sheetName val="Debits_as_on_12_04_0813"/>
      <sheetName val="Bank_Guarantee12"/>
      <sheetName val="Detail_In_Door_Stad12"/>
      <sheetName val="S_&amp;_A12"/>
      <sheetName val="PROG_SUMMARY10"/>
      <sheetName val="Break_up_Sheet12"/>
      <sheetName val="Deduction_of_assets12"/>
      <sheetName val="NLD_-_Assum10"/>
      <sheetName val="5_NOT_REQUIRED12"/>
      <sheetName val="3cd_Annexure10"/>
      <sheetName val="Story_Drift-Part_27"/>
      <sheetName val="Allg__Angaben7"/>
      <sheetName val="A_O_R_r1Str8"/>
      <sheetName val="A_O_R_r18"/>
      <sheetName val="A_O_R_(2)8"/>
      <sheetName val="AoR_Finishing7"/>
      <sheetName val="Rate_analysis7"/>
      <sheetName val="BLOCK-A_(MEA_SHEET)8"/>
      <sheetName val="BOQ_(2)8"/>
      <sheetName val="FITZ_MORT_949"/>
      <sheetName val="Westin_FOH_&amp;_BOH_Split6"/>
      <sheetName val="Basement_Budget9"/>
      <sheetName val="INPUT_SHEET9"/>
      <sheetName val="@risk_rents_and_incentives6"/>
      <sheetName val="Car_park_lease6"/>
      <sheetName val="Net_rent_analysis6"/>
      <sheetName val="schedule_nos7"/>
      <sheetName val="RCC,Ret__Wall7"/>
      <sheetName val="Sludge_Cal7"/>
      <sheetName val="Operating_Statistics7"/>
      <sheetName val="Basic_Rates7"/>
      <sheetName val="Ave_wtd_rates7"/>
      <sheetName val="Material_7"/>
      <sheetName val="Labour_&amp;_Plant7"/>
      <sheetName val="9__Package_split_-_Cost_7"/>
      <sheetName val="DETAILED__BOQ7"/>
      <sheetName val="rent_&amp;_value_assumptions6"/>
      <sheetName val="PSDA_detailed_cashflow_for_deb6"/>
      <sheetName val="Financing_Assumptions6"/>
      <sheetName val="Equity_shares_analysis6"/>
      <sheetName val="Loan_B_interest6"/>
      <sheetName val="Loan_covenant_tests6"/>
      <sheetName val="Rents_committed6"/>
      <sheetName val="LCC_profit_share_calculation6"/>
      <sheetName val="Loan_A_interest_guarantee6"/>
      <sheetName val="A_O_R_7"/>
      <sheetName val="Podium_Areas7"/>
      <sheetName val="Bill_17"/>
      <sheetName val="Bill_27"/>
      <sheetName val="Bill_37"/>
      <sheetName val="Bill_47"/>
      <sheetName val="Bill_57"/>
      <sheetName val="Bill_67"/>
      <sheetName val="Bill_77"/>
      <sheetName val="LABOUR_RATE7"/>
      <sheetName val="Material_Rate7"/>
      <sheetName val="Balance_sheet_DCCDL_Nov_067"/>
      <sheetName val="_COP_100%7"/>
      <sheetName val="Top_sheet6"/>
      <sheetName val="M-Book_for_Conc6"/>
      <sheetName val="Rein_Steel6"/>
      <sheetName val="M-Book_for_FW6"/>
      <sheetName val="M-Book_others6"/>
      <sheetName val="M-Book_filling6"/>
      <sheetName val="beam-reinft-machine_rm6"/>
      <sheetName val="Bechtel_Norms6"/>
      <sheetName val="CS_PIPING6"/>
      <sheetName val="TECH_DATA6"/>
      <sheetName val="MASTER_RATE_ANALYSIS6"/>
      <sheetName val="PA-_Consutant_6"/>
      <sheetName val="Works_-_Quote_Sheet6"/>
      <sheetName val="SECTION_R2"/>
      <sheetName val="Civil-main_building18"/>
      <sheetName val="Civil-amenities_buildings18"/>
      <sheetName val="Roads-pavement-path_ways18"/>
      <sheetName val="C-Wall_BOQ18"/>
      <sheetName val="GR_slab-reinft18"/>
      <sheetName val="PointNo_515"/>
      <sheetName val="Stress_Calculation15"/>
      <sheetName val="GUT_(2)15"/>
      <sheetName val="PRECAST_lightconc-II15"/>
      <sheetName val="Tender_Summary15"/>
      <sheetName val="_Net_Break_Down15"/>
      <sheetName val="11B_15"/>
      <sheetName val="IO_List15"/>
      <sheetName val="Bill_No_2_to_8_(Rev)15"/>
      <sheetName val="SPT_vs_PHI15"/>
      <sheetName val="BSH_num15"/>
      <sheetName val="K_Ajeet15"/>
      <sheetName val="SITE_OVERHEADS15"/>
      <sheetName val="Fill_this_out_first___15"/>
      <sheetName val="GF_Columns15"/>
      <sheetName val="Assumption_Inputs15"/>
      <sheetName val="Bill_3_-_Site_Works15"/>
      <sheetName val="4_Annex_1_Basic_rate15"/>
      <sheetName val="Fin_Sum15"/>
      <sheetName val="AutoOpen_Stub_Data13"/>
      <sheetName val="C_Sum13"/>
      <sheetName val="A_Sum13"/>
      <sheetName val="INDIGINEOUS_ITEMS_13"/>
      <sheetName val="07016,_Master_List-Major_Mino13"/>
      <sheetName val="Staff_Acco_14"/>
      <sheetName val="labour_coeff14"/>
      <sheetName val="SUMMARY_ALL_CO'S13"/>
      <sheetName val="Bridges_RB13"/>
      <sheetName val="Analysis_Justi_13"/>
      <sheetName val="Qty_Esti_-TCS13"/>
      <sheetName val="Abst_Jo13"/>
      <sheetName val="Debits_as_on_12_04_0814"/>
      <sheetName val="Bank_Guarantee13"/>
      <sheetName val="Detail_In_Door_Stad13"/>
      <sheetName val="S_&amp;_A13"/>
      <sheetName val="PROG_SUMMARY11"/>
      <sheetName val="Break_up_Sheet13"/>
      <sheetName val="Deduction_of_assets13"/>
      <sheetName val="NLD_-_Assum11"/>
      <sheetName val="5_NOT_REQUIRED13"/>
      <sheetName val="3cd_Annexure11"/>
      <sheetName val="Story_Drift-Part_28"/>
      <sheetName val="Allg__Angaben8"/>
      <sheetName val="A_O_R_r1Str9"/>
      <sheetName val="A_O_R_r19"/>
      <sheetName val="A_O_R_(2)9"/>
      <sheetName val="AoR_Finishing8"/>
      <sheetName val="Rate_analysis8"/>
      <sheetName val="BLOCK-A_(MEA_SHEET)9"/>
      <sheetName val="BOQ_(2)9"/>
      <sheetName val="FITZ_MORT_9410"/>
      <sheetName val="Westin_FOH_&amp;_BOH_Split7"/>
      <sheetName val="Basement_Budget10"/>
      <sheetName val="INPUT_SHEET10"/>
      <sheetName val="@risk_rents_and_incentives7"/>
      <sheetName val="Car_park_lease7"/>
      <sheetName val="Net_rent_analysis7"/>
      <sheetName val="schedule_nos8"/>
      <sheetName val="RCC,Ret__Wall8"/>
      <sheetName val="Sludge_Cal8"/>
      <sheetName val="Operating_Statistics8"/>
      <sheetName val="Basic_Rates8"/>
      <sheetName val="Ave_wtd_rates8"/>
      <sheetName val="Material_8"/>
      <sheetName val="Labour_&amp;_Plant8"/>
      <sheetName val="9__Package_split_-_Cost_8"/>
      <sheetName val="DETAILED__BOQ8"/>
      <sheetName val="rent_&amp;_value_assumptions7"/>
      <sheetName val="PSDA_detailed_cashflow_for_deb7"/>
      <sheetName val="Financing_Assumptions7"/>
      <sheetName val="Equity_shares_analysis7"/>
      <sheetName val="Loan_B_interest7"/>
      <sheetName val="Loan_covenant_tests7"/>
      <sheetName val="Rents_committed7"/>
      <sheetName val="LCC_profit_share_calculation7"/>
      <sheetName val="Loan_A_interest_guarantee7"/>
      <sheetName val="A_O_R_8"/>
      <sheetName val="Podium_Areas8"/>
      <sheetName val="Bill_18"/>
      <sheetName val="Bill_28"/>
      <sheetName val="Bill_38"/>
      <sheetName val="Bill_48"/>
      <sheetName val="Bill_58"/>
      <sheetName val="Bill_68"/>
      <sheetName val="Bill_78"/>
      <sheetName val="LABOUR_RATE8"/>
      <sheetName val="Material_Rate8"/>
      <sheetName val="Balance_sheet_DCCDL_Nov_068"/>
      <sheetName val="_COP_100%8"/>
      <sheetName val="Top_sheet7"/>
      <sheetName val="M-Book_for_Conc7"/>
      <sheetName val="Rein_Steel7"/>
      <sheetName val="M-Book_for_FW7"/>
      <sheetName val="M-Book_others7"/>
      <sheetName val="M-Book_filling7"/>
      <sheetName val="beam-reinft-machine_rm7"/>
      <sheetName val="Bechtel_Norms7"/>
      <sheetName val="CS_PIPING7"/>
      <sheetName val="TECH_DATA7"/>
      <sheetName val="MASTER_RATE_ANALYSIS7"/>
      <sheetName val="PA-_Consutant_7"/>
      <sheetName val="Works_-_Quote_Sheet7"/>
      <sheetName val="SECTION_R3"/>
      <sheetName val="SUMMARYMCA"/>
      <sheetName val="AN"/>
      <sheetName val="Trade Summary"/>
      <sheetName val="01"/>
      <sheetName val="Raw Data"/>
      <sheetName val="Div Summary"/>
      <sheetName val="MATCAT.BOQ"/>
      <sheetName val="cables"/>
      <sheetName val="5 Analysis"/>
      <sheetName val="References"/>
      <sheetName val="New Issue Pipeline"/>
      <sheetName val="pvc vent"/>
      <sheetName val="D17-CL-C (2)"/>
      <sheetName val="17"/>
      <sheetName val="11"/>
      <sheetName val="7"/>
      <sheetName val="21"/>
      <sheetName val="25"/>
      <sheetName val="18"/>
      <sheetName val="15"/>
      <sheetName val="29"/>
      <sheetName val="20"/>
      <sheetName val="worksheet"/>
      <sheetName val="Calendar"/>
      <sheetName val="AILC004"/>
      <sheetName val="JOB COSTING SHEET ELEC"/>
      <sheetName val="Lstsub"/>
      <sheetName val="Doha WBS Clean"/>
      <sheetName val="Vendors"/>
      <sheetName val="IT-Fri Base"/>
      <sheetName val="CMISFA"/>
      <sheetName val="00acttbl"/>
      <sheetName val="PSrpt25"/>
      <sheetName val="00budtbl"/>
      <sheetName val="Data Tables"/>
      <sheetName val="BALAN1"/>
      <sheetName val="405"/>
      <sheetName val="427"/>
      <sheetName val="403"/>
      <sheetName val="Legal Risk Analysis"/>
      <sheetName val="M.S."/>
      <sheetName val="Actuals_by_Job"/>
      <sheetName val="Outlook"/>
      <sheetName val="CIP Summary 0012"/>
      <sheetName val="CIP Detail 0011"/>
      <sheetName val="VLOOK"/>
      <sheetName val="99 to 00 blns"/>
      <sheetName val="SCHEDULE OF RATES"/>
      <sheetName val="col-reinft1"/>
      <sheetName val="Validation sheet"/>
      <sheetName val="IO's"/>
      <sheetName val="Prices"/>
      <sheetName val="BULook"/>
      <sheetName val="1.01 (a)"/>
      <sheetName val="DontDelete"/>
      <sheetName val="Settings"/>
      <sheetName val="MERGED CODES &amp; NAMES"/>
      <sheetName val="TYPES"/>
      <sheetName val="MPC"/>
      <sheetName val="Back_Cal_for OMC"/>
      <sheetName val="std.wt."/>
      <sheetName val="Khalifa Parkf"/>
      <sheetName val="Costcal"/>
      <sheetName val="Bed Class"/>
      <sheetName val="Cd"/>
      <sheetName val="D2_CO"/>
      <sheetName val="B&amp;C-TILE_QUANTITIES"/>
      <sheetName val="Recon_Template"/>
      <sheetName val="B&amp;C-TILE_QUANTITIES1"/>
      <sheetName val="Recon_Template1"/>
      <sheetName val="CFForecast_detail"/>
      <sheetName val="MD_REVIEW"/>
      <sheetName val="Over all Builder work"/>
      <sheetName val="Over_all_Builder_work"/>
      <sheetName val="COST CONTROL MATRIX"/>
      <sheetName val="Project Details "/>
      <sheetName val="PC, Prov Sums, Quants"/>
      <sheetName val="Progress Photos"/>
      <sheetName val="Contents"/>
      <sheetName val="Cost Report Summary"/>
      <sheetName val="Provisional Sums"/>
      <sheetName val="Ra  stair"/>
      <sheetName val="Trade_Package"/>
      <sheetName val="Camp_Power_Cost1"/>
      <sheetName val="Bill_5_-_Carpark"/>
      <sheetName val="UNP-NCW_2"/>
      <sheetName val="water_prop_2"/>
      <sheetName val="final_abstract"/>
      <sheetName val="Section_3_DPR2"/>
      <sheetName val="SC_Cost_FEB_03"/>
      <sheetName val="(Do_not_delete)"/>
      <sheetName val="Slope_area"/>
      <sheetName val="Load_Details(B2)"/>
      <sheetName val="Site_Dev_BOQ"/>
      <sheetName val="MN_T_B_"/>
      <sheetName val="Source_Ref_"/>
      <sheetName val="TBAL9697_-group_wise__sdpl"/>
      <sheetName val="Project_Budget_Worksheet"/>
      <sheetName val="Detail_P&amp;L"/>
      <sheetName val="Assumption_Sheet"/>
      <sheetName val="Ground_Floor"/>
      <sheetName val="BOD_PL_NEW"/>
      <sheetName val="Flanged_Beams"/>
      <sheetName val="Rectangular_Beam"/>
      <sheetName val="BC_&amp;_MNB_"/>
      <sheetName val="EE_SUM"/>
      <sheetName val="kppl_pl"/>
      <sheetName val="Sales_&amp;_Prod"/>
      <sheetName val="Cost_any"/>
      <sheetName val="ADDENDA"/>
      <sheetName val="SEW4"/>
      <sheetName val="MD_REVIEW1"/>
      <sheetName val="Sales_&amp;_Prod1"/>
      <sheetName val="Camp_Power_Cost2"/>
      <sheetName val="RBD_ATS_Inst-F2"/>
      <sheetName val="Cable_Comparison2"/>
      <sheetName val="RBD_DB-F2"/>
      <sheetName val="RBD_ATS-R2"/>
      <sheetName val="RBD_DB-R2"/>
      <sheetName val="RBD_MCC-F2"/>
      <sheetName val="RBD_MCC-R2"/>
      <sheetName val="RBD_SM-F2"/>
      <sheetName val="RBD_SM-R2"/>
      <sheetName val="RBD_HV-F2"/>
      <sheetName val="RBD_HV-R2"/>
      <sheetName val="RBD_ACB-F2"/>
      <sheetName val="RBD_ACB-R2"/>
      <sheetName val="RBD_ATS-F2"/>
      <sheetName val="RBD_LVs-F2"/>
      <sheetName val="RBD_LVs_-R2"/>
      <sheetName val="2C_10mm_FP_Cable2"/>
      <sheetName val="2C_16mm_Cable__2"/>
      <sheetName val="2C_35mm_Cable2"/>
      <sheetName val="2C_50mm_Cable2"/>
      <sheetName val="2C_6mm_Cable2"/>
      <sheetName val="4C_240mm_FP_Cable_2"/>
      <sheetName val="4C_300mm_FP_Cable2"/>
      <sheetName val="4C_50mm_FP_Cable2"/>
      <sheetName val="MD_REVIEW2"/>
      <sheetName val="B&amp;C-TILE_QUANTITIES2"/>
      <sheetName val="Sales_&amp;_Prod2"/>
      <sheetName val="Camp_Power_Cost3"/>
      <sheetName val="RBD_ATS_Inst-F3"/>
      <sheetName val="Cable_Comparison3"/>
      <sheetName val="RBD_DB-F3"/>
      <sheetName val="RBD_ATS-R3"/>
      <sheetName val="RBD_DB-R3"/>
      <sheetName val="RBD_MCC-F3"/>
      <sheetName val="RBD_MCC-R3"/>
      <sheetName val="RBD_SM-F3"/>
      <sheetName val="RBD_SM-R3"/>
      <sheetName val="RBD_HV-F3"/>
      <sheetName val="RBD_HV-R3"/>
      <sheetName val="RBD_ACB-F3"/>
      <sheetName val="RBD_ACB-R3"/>
      <sheetName val="RBD_ATS-F3"/>
      <sheetName val="RBD_LVs-F3"/>
      <sheetName val="RBD_LVs_-R3"/>
      <sheetName val="2C_10mm_FP_Cable3"/>
      <sheetName val="2C_16mm_Cable__3"/>
      <sheetName val="2C_35mm_Cable3"/>
      <sheetName val="2C_50mm_Cable3"/>
      <sheetName val="2C_6mm_Cable3"/>
      <sheetName val="4C_240mm_FP_Cable_3"/>
      <sheetName val="4C_300mm_FP_Cable3"/>
      <sheetName val="4C_50mm_FP_Cable3"/>
      <sheetName val="MD_REVIEW3"/>
      <sheetName val="B&amp;C-TILE_QUANTITIES3"/>
      <sheetName val="Sales_&amp;_Prod3"/>
      <sheetName val="Camp_Power_Cost4"/>
      <sheetName val="Area_Analysis4"/>
      <sheetName val="Structure_Bills_Qty4"/>
      <sheetName val="old_serial_no_4"/>
      <sheetName val="accom_cash4"/>
      <sheetName val="IRP_all_H2s4"/>
      <sheetName val="beam-reinft-IIInd_floor4"/>
      <sheetName val="UPA(Part_C,D,E,G,H)4"/>
      <sheetName val="L_(4)4"/>
      <sheetName val="Rate_Breakdowns_(Civil)4"/>
      <sheetName val="Rebar__Take_off4"/>
      <sheetName val="tie_beam(not_used)4"/>
      <sheetName val="raft,grade_slab4"/>
      <sheetName val="core_wall4"/>
      <sheetName val="pilecap(w_lap)4"/>
      <sheetName val="raft_slab4"/>
      <sheetName val="B31_14"/>
      <sheetName val="Materials_4"/>
      <sheetName val="Project_Info4"/>
      <sheetName val="RBD_ATS_Inst-F4"/>
      <sheetName val="Cable_Comparison4"/>
      <sheetName val="RBD_DB-F4"/>
      <sheetName val="RBD_ATS-R4"/>
      <sheetName val="RBD_DB-R4"/>
      <sheetName val="RBD_MCC-F4"/>
      <sheetName val="RBD_MCC-R4"/>
      <sheetName val="RBD_SM-F4"/>
      <sheetName val="RBD_SM-R4"/>
      <sheetName val="RBD_HV-F4"/>
      <sheetName val="RBD_HV-R4"/>
      <sheetName val="RBD_ACB-F4"/>
      <sheetName val="RBD_ACB-R4"/>
      <sheetName val="RBD_ATS-F4"/>
      <sheetName val="RBD_LVs-F4"/>
      <sheetName val="RBD_LVs_-R4"/>
      <sheetName val="2C_10mm_FP_Cable4"/>
      <sheetName val="2C_16mm_Cable__4"/>
      <sheetName val="2C_35mm_Cable4"/>
      <sheetName val="2C_50mm_Cable4"/>
      <sheetName val="2C_6mm_Cable4"/>
      <sheetName val="4C_240mm_FP_Cable_4"/>
      <sheetName val="4C_300mm_FP_Cable4"/>
      <sheetName val="4C_50mm_FP_Cable4"/>
      <sheetName val="SECTION_R4"/>
      <sheetName val="MD_REVIEW4"/>
      <sheetName val="B&amp;C-TILE_QUANTITIES4"/>
      <sheetName val="Sales_&amp;_Prod4"/>
      <sheetName val="Oracle_Upload4"/>
      <sheetName val="qty_schedule4"/>
      <sheetName val="Camp_Power_Cost5"/>
      <sheetName val="BBH"/>
      <sheetName val="raw"/>
      <sheetName val="Pulses"/>
      <sheetName val="discounts_XP140"/>
      <sheetName val="Setup Variables"/>
      <sheetName val="Contractor-1-every floor 5%"/>
      <sheetName val="STAFFSCHED "/>
      <sheetName val="GN-ST-10"/>
      <sheetName val="VALUE2_5"/>
      <sheetName val="compu(format)"/>
      <sheetName val="Final MEASUREMENT RA - 04"/>
      <sheetName val="foot-slab reinft"/>
      <sheetName val="Summary of Abst."/>
      <sheetName val="Civil Works"/>
      <sheetName val="WPR-IV"/>
      <sheetName val="Analysis-Pav"/>
      <sheetName val="Boq (Main Building)"/>
      <sheetName val="TABLE"/>
      <sheetName val="refer"/>
      <sheetName val="R.A."/>
      <sheetName val="Plant Used in CATS "/>
      <sheetName val="FILIALE"/>
      <sheetName val="외화금융(97-03)"/>
      <sheetName val="연돌일위집계"/>
      <sheetName val="Revenue-Invoicewise"/>
      <sheetName val="girder"/>
      <sheetName val="Rocker"/>
      <sheetName val="Materials Cost(PCC)"/>
      <sheetName val="L&amp;T formwork system"/>
      <sheetName val="Pile load test-Rock anchor"/>
      <sheetName val="Design (singly reinforced beam)"/>
      <sheetName val="Foundation"/>
      <sheetName val="Hoop stress"/>
      <sheetName val="strongback"/>
      <sheetName val="D-Shackle"/>
      <sheetName val="ISA"/>
      <sheetName val="ISMB"/>
      <sheetName val="shoring using plates"/>
      <sheetName val="ISMC"/>
      <sheetName val="Gantry track"/>
      <sheetName val="DESIGN-abut-pile fdn.-11"/>
      <sheetName val="-ve Variation-Annx-1-Page-1"/>
      <sheetName val="Annexure-1-Page-2"/>
      <sheetName val="Summary of variations-Anx-2"/>
      <sheetName val="CTP-13-Abstract-On Account Bill"/>
      <sheetName val="Abstract-including GST"/>
      <sheetName val="Abstract-Annexure-1"/>
      <sheetName val="MASTER"/>
      <sheetName val="fco"/>
      <sheetName val="Gen Info"/>
      <sheetName val="Lead"/>
      <sheetName val="Debtors_analysis"/>
      <sheetName val="Total_Debtors_Ageing_Sheet"/>
      <sheetName val="Inter_Co_Balances1"/>
      <sheetName val="SP_Break_Up1"/>
      <sheetName val="Revised_Summary"/>
      <sheetName val="Debtors_Service_Tax"/>
      <sheetName val="Stru_Labour_rate"/>
      <sheetName val="Curing_Analysis"/>
      <sheetName val="MS_items"/>
      <sheetName val="Tunnel_Fw"/>
      <sheetName val="Segment_Report_working"/>
      <sheetName val="Fixed_Assets_&amp;_Depreciation"/>
      <sheetName val="MS_Rates"/>
      <sheetName val="Array_(2)"/>
      <sheetName val="Light_fitt"/>
      <sheetName val="Boq-_Civil"/>
      <sheetName val="Input_&amp;_Calculations"/>
      <sheetName val="Back_Cal_for_OMC"/>
      <sheetName val="Administrative_Prices"/>
      <sheetName val="Civil_Boq"/>
      <sheetName val="d-safe_specs"/>
      <sheetName val="IT-Fri_Base"/>
      <sheetName val="std_wt_"/>
      <sheetName val="Extra_Item"/>
      <sheetName val="Inc_St_-Link"/>
      <sheetName val="Area_Statement"/>
      <sheetName val="Plant_Used_in_CATS_"/>
      <sheetName val="Project_Master"/>
      <sheetName val="Fin__Assumpt__-_Sensitivities"/>
      <sheetName val="train_cash"/>
      <sheetName val="ESI_&amp;_PF_DELHI"/>
      <sheetName val="Basic_Rate"/>
      <sheetName val="R_A_"/>
      <sheetName val="Dropdown list"/>
      <sheetName val="QTY-CRUST-SR"/>
      <sheetName val="Torque"/>
      <sheetName val="DOKA shutter design"/>
      <sheetName val="Steel shutter design"/>
      <sheetName val="Trestle"/>
      <sheetName val="gantry cranes"/>
      <sheetName val="bolted splice"/>
      <sheetName val="Bolts"/>
      <sheetName val="piercap truss"/>
      <sheetName val="pipe"/>
      <sheetName val="Table 19"/>
      <sheetName val="Top Sheet (PZ)"/>
      <sheetName val="Daywise Summary"/>
      <sheetName val="Road wise summary"/>
      <sheetName val="Amit Singh"/>
      <sheetName val="RP Pal"/>
      <sheetName val="Debender"/>
      <sheetName val="SWD Road WISE Total Qty"/>
      <sheetName val="Done Qty. FTM"/>
      <sheetName val="Precast Scope"/>
      <sheetName val="KPN"/>
      <sheetName val="AS (PZ)"/>
      <sheetName val="KPN (PZ)"/>
      <sheetName val="P&amp;L"/>
      <sheetName val="NOT FULL RESTRAINT"/>
      <sheetName val="BEARING &amp; BUCKLING"/>
      <sheetName val="PFC"/>
      <sheetName val="UC"/>
      <sheetName val="RSJ"/>
      <sheetName val="purpose&amp;input"/>
      <sheetName val="Detail 1A"/>
      <sheetName val="Rate"/>
      <sheetName val="TRIAL BALANCE"/>
      <sheetName val="RA-14"/>
      <sheetName val="RA-13"/>
      <sheetName val="Covering letter"/>
      <sheetName val=" CERTIFICATE   PAYMENT Vendor"/>
      <sheetName val="Payment Abstract Vendor"/>
      <sheetName val="Cummulative Steel &amp; RMC Vendor "/>
      <sheetName val="Vendor Wise Cu. Steel &amp; RMC"/>
      <sheetName val="Ultratech"/>
      <sheetName val="ACC"/>
      <sheetName val="Nuvoco"/>
      <sheetName val="JP"/>
      <sheetName val="Prism johnson"/>
      <sheetName val="RMC Qty. Cumulative vendor wise"/>
      <sheetName val="RMC Backup"/>
      <sheetName val="RMC Invoice"/>
      <sheetName val="Material Rates"/>
      <sheetName val="Reinforcement Steel"/>
      <sheetName val="Feb'19 Tax Invoice"/>
      <sheetName val="Structural Steel"/>
      <sheetName val="Feb'19 Tax Invoice (2)"/>
      <sheetName val="Qty. Cumulative Abstract"/>
      <sheetName val="FORM-16"/>
      <sheetName val="SCHEDULE (3)"/>
      <sheetName val="Power &amp; Fuel(SMS)"/>
      <sheetName val="Data sheet"/>
      <sheetName val="Door"/>
      <sheetName val="Sheet3 (2)"/>
      <sheetName val="Indirects_"/>
      <sheetName val="사진"/>
      <sheetName val="AV"/>
      <sheetName val=""/>
      <sheetName val="stub Column"/>
      <sheetName val="SubAnlysis"/>
      <sheetName val="Name Lists"/>
      <sheetName val="BTI"/>
      <sheetName val="CHR"/>
      <sheetName val="HML"/>
      <sheetName val="HSR"/>
      <sheetName val="JPR"/>
      <sheetName val="KRNL"/>
      <sheetName val="LKNW"/>
      <sheetName val="LDH"/>
      <sheetName val="ORI"/>
      <sheetName val="WB"/>
      <sheetName val="NotesRelatedParties_1"/>
      <sheetName val="NotesSubsidiaryInformation_1"/>
      <sheetName val="PPA Summary"/>
      <sheetName val="PC"/>
      <sheetName val="Material Advance"/>
      <sheetName val="MB"/>
      <sheetName val="Tax-Invoice.(Interior &amp; Civil)"/>
      <sheetName val="Appendix - 1"/>
      <sheetName val="BOQ ID"/>
      <sheetName val="MB ID"/>
      <sheetName val="Appendix - 10"/>
      <sheetName val="Nt Items"/>
      <sheetName val="A,TL,Toi"/>
      <sheetName val="Swati RA"/>
      <sheetName val="Neyo RA"/>
      <sheetName val="Sheet18"/>
      <sheetName val="basic-data"/>
      <sheetName val="mem-property"/>
      <sheetName val="Elect."/>
      <sheetName val=" COP"/>
      <sheetName val="Final Bill of Material"/>
      <sheetName val="Unit.prices"/>
      <sheetName val="工程月報彙總表"/>
      <sheetName val="Approaches"/>
      <sheetName val="Vertical profile"/>
      <sheetName val="Earthwork"/>
      <sheetName val="Abstract "/>
      <sheetName val="BSheet"/>
      <sheetName val="Schedule (2)"/>
      <sheetName val="#REF!"/>
      <sheetName val="PNM"/>
      <sheetName val="TUNE"/>
      <sheetName val="4.BOQ_air"/>
      <sheetName val="BOQ_GEN"/>
      <sheetName val="BOQ_DES"/>
      <sheetName val="MLR"/>
      <sheetName val="Salaries"/>
      <sheetName val="ENG"/>
      <sheetName val="Road Detail Est."/>
      <sheetName val="Road data"/>
      <sheetName val="b.s.chalam"/>
      <sheetName val="vamsi"/>
      <sheetName val="Process"/>
      <sheetName val="BASIS_-DEC_08"/>
      <sheetName val="Core_Data"/>
      <sheetName val="STAFFSCHED_"/>
      <sheetName val="DETAIL_SHEET"/>
      <sheetName val="3.9 Tension Crash Barrier"/>
      <sheetName val="3.12 Stone Pitching"/>
      <sheetName val="1.Prelims"/>
      <sheetName val="3.10 Misc. Concrete"/>
      <sheetName val="3.13 14 Protection"/>
      <sheetName val="3.8 ROAD signs"/>
      <sheetName val="Sump_cal"/>
      <sheetName val="dlvoid"/>
      <sheetName val="Labour &amp; Material"/>
      <sheetName val="Concrete_11_14"/>
      <sheetName val="Concrete_20_23"/>
      <sheetName val="Concrete_25"/>
      <sheetName val="Measurement 26"/>
      <sheetName val="Measurement 27"/>
      <sheetName val="Concrete_28"/>
      <sheetName val="Concrete 30"/>
      <sheetName val="Concrete_31"/>
      <sheetName val="Concrete_32"/>
      <sheetName val="Measurement utility"/>
      <sheetName val="Concrete_34"/>
      <sheetName val="measurement_1_2_3_5_6_8_1"/>
      <sheetName val="Measurement sump"/>
      <sheetName val="Filling_final "/>
      <sheetName val="Additional Items"/>
      <sheetName val="Measur Storm"/>
      <sheetName val="Concrete_10"/>
      <sheetName val="Concrete 26"/>
      <sheetName val="Concrete_27"/>
      <sheetName val="Concrete_33"/>
      <sheetName val="Concrete_1_2_3_5_6_8_1"/>
      <sheetName val="Concrete_37"/>
      <sheetName val="Road work"/>
      <sheetName val="Storm water"/>
      <sheetName val="dBase"/>
      <sheetName val="Boq Block A"/>
      <sheetName val="???? ??? ??"/>
      <sheetName val="Shape of Bars"/>
      <sheetName val="PtList Above (300x300)"/>
      <sheetName val="PtList Below (300x300)"/>
      <sheetName val="CONNECT"/>
      <sheetName val="April Analysts"/>
      <sheetName val="Analisa_STR"/>
      <sheetName val="cost_summary"/>
      <sheetName val="Elec_Summ"/>
      <sheetName val="ELEC_BOQ1"/>
      <sheetName val="TRACK_BUSWAY"/>
      <sheetName val="Validation_sheet"/>
      <sheetName val="Item- Compact"/>
      <sheetName val="ASS"/>
      <sheetName val="Cases"/>
      <sheetName val="Materials Cost"/>
      <sheetName val="pri-com"/>
      <sheetName val="Basisdaten"/>
      <sheetName val="Vordruck-Nr. 7.1.3_D"/>
      <sheetName val="Ersatzteile"/>
      <sheetName val="B"/>
      <sheetName val="D"/>
      <sheetName val="E"/>
      <sheetName val="G"/>
      <sheetName val="H"/>
      <sheetName val="I"/>
      <sheetName val="K"/>
      <sheetName val="L"/>
      <sheetName val="M"/>
      <sheetName val="N"/>
      <sheetName val="O"/>
      <sheetName val="T"/>
      <sheetName val="U"/>
      <sheetName val="M&amp;A D"/>
      <sheetName val="M&amp;A E"/>
      <sheetName val="M&amp;A G"/>
      <sheetName val="FINANCIAL (FLR)"/>
      <sheetName val="Sum_Mech"/>
      <sheetName val="Valves Erec. -IV"/>
      <sheetName val="3. Elemental Summary"/>
      <sheetName val="Rate Analysis "/>
      <sheetName val="Income Statement-OCPL Projects"/>
      <sheetName val="N-Amritsar 135"/>
      <sheetName val="Meas.-Hotel Part"/>
      <sheetName val="Bar.Sched"/>
      <sheetName val="slab"/>
      <sheetName val="PRICE-COMP"/>
      <sheetName val="Beam-design exp"/>
      <sheetName val="Balustrade"/>
      <sheetName val="precast RC element"/>
      <sheetName val="BUD-8306"/>
      <sheetName val="SC_Cost_FEB_031"/>
      <sheetName val="final_abstract1"/>
      <sheetName val="Load_Details(B2)1"/>
      <sheetName val="BOD_PL_NEW1"/>
      <sheetName val="Flanged_Beams1"/>
      <sheetName val="Rectangular_Beam1"/>
      <sheetName val="BC_&amp;_MNB_1"/>
      <sheetName val="Light_fitt1"/>
      <sheetName val="Source_Ref_1"/>
      <sheetName val="Site_Dev_BOQ1"/>
      <sheetName val="CFForecast_detail1"/>
      <sheetName val="TBAL9697_-group_wise__sdpl1"/>
      <sheetName val="Project_Budget_Worksheet1"/>
      <sheetName val="MN_T_B_1"/>
      <sheetName val="Detail_P&amp;L1"/>
      <sheetName val="Assumption_Sheet1"/>
      <sheetName val="Civil_Boq1"/>
      <sheetName val="d-safe_specs1"/>
      <sheetName val="train_cash1"/>
      <sheetName val="Indirects_1"/>
      <sheetName val="Fin__Assumpt__-_Sensitivities1"/>
      <sheetName val="Debtors_analysis1"/>
      <sheetName val="Total_Debtors_Ageing_Sheet1"/>
      <sheetName val="Revised_Summary1"/>
      <sheetName val="Administrative_Prices1"/>
      <sheetName val="(Do_not_delete)1"/>
      <sheetName val="Slope_area1"/>
      <sheetName val="Ground_Floor1"/>
      <sheetName val="BASIS_-DEC_081"/>
      <sheetName val="Core_Data1"/>
      <sheetName val="Inc_St_-Link1"/>
      <sheetName val="kppl_pl1"/>
      <sheetName val="STAFFSCHED_1"/>
      <sheetName val="DETAIL_SHEET1"/>
      <sheetName val="NOT_FULL_RESTRAINT"/>
      <sheetName val="BEARING_&amp;_BUCKLING"/>
      <sheetName val="Detail_1A"/>
      <sheetName val="TRIAL_BALANCE"/>
      <sheetName val="Data_sheet"/>
      <sheetName val="Sheet3_(2)"/>
      <sheetName val="Materials_Cost(PCC)"/>
      <sheetName val="Legal_Risk_Analysis"/>
      <sheetName val="M_S_"/>
      <sheetName val="CIP_Summary_0012"/>
      <sheetName val="CIP_Detail_0011"/>
      <sheetName val="99_to_00_blns"/>
      <sheetName val="PPA_Summary"/>
      <sheetName val="Data_Tables"/>
      <sheetName val="SCHEDULE_OF_RATES"/>
      <sheetName val="1_01_(a)"/>
      <sheetName val="MERGED_CODES_&amp;_NAMES"/>
      <sheetName val="Pile_cap"/>
      <sheetName val="Khalifa_Parkf"/>
      <sheetName val="Bed_Class"/>
      <sheetName val="L&amp;T_formwork_system"/>
      <sheetName val="Pile_load_test-Rock_anchor"/>
      <sheetName val="Design_(singly_reinforced_beam)"/>
      <sheetName val="Hoop_stress"/>
      <sheetName val="shoring_using_plates"/>
      <sheetName val="Gantry_track"/>
      <sheetName val="DESIGN-abut-pile_fdn_-11"/>
      <sheetName val="Load_Details(B2)2"/>
      <sheetName val="Inter_Co_Balances2"/>
      <sheetName val="SP_Break_Up2"/>
      <sheetName val="CFForecast_detail2"/>
      <sheetName val="TBAL9697_-group_wise__sdpl2"/>
      <sheetName val="Project_Budget_Worksheet2"/>
      <sheetName val="Detail_P&amp;L2"/>
      <sheetName val="Assumption_Sheet2"/>
      <sheetName val="final_abstract2"/>
      <sheetName val="Source_Ref_2"/>
      <sheetName val="Site_Dev_BOQ2"/>
      <sheetName val="MN_T_B_2"/>
      <sheetName val="SC_Cost_FEB_032"/>
      <sheetName val="Fin__Assumpt__-_Sensitivities2"/>
      <sheetName val="Civil_Boq2"/>
      <sheetName val="BOD_PL_NEW2"/>
      <sheetName val="Flanged_Beams2"/>
      <sheetName val="Rectangular_Beam2"/>
      <sheetName val="BC_&amp;_MNB_2"/>
      <sheetName val="Debtors_analysis2"/>
      <sheetName val="Total_Debtors_Ageing_Sheet2"/>
      <sheetName val="Revised_Summary2"/>
      <sheetName val="Administrative_Prices2"/>
      <sheetName val="d-safe_specs2"/>
      <sheetName val="train_cash2"/>
      <sheetName val="Indirects_2"/>
      <sheetName val="Ground_Floor2"/>
      <sheetName val="(Do_not_delete)2"/>
      <sheetName val="Slope_area2"/>
      <sheetName val="BASIS_-DEC_082"/>
      <sheetName val="Light_fitt2"/>
      <sheetName val="Extra_Item1"/>
      <sheetName val="Core_Data2"/>
      <sheetName val="kppl_pl2"/>
      <sheetName val="DETAIL_SHEET2"/>
      <sheetName val="MS_Rates1"/>
      <sheetName val="Array_(2)1"/>
      <sheetName val="Boq-_Civil1"/>
      <sheetName val="Input_&amp;_Calculations1"/>
      <sheetName val="Basic_Rate1"/>
      <sheetName val="PPA_Summary1"/>
      <sheetName val="Project_Master1"/>
      <sheetName val="ESI_&amp;_PF_DELHI1"/>
      <sheetName val="Inc_St_-Link2"/>
      <sheetName val="Area_Statement1"/>
      <sheetName val="Debtors_Service_Tax1"/>
      <sheetName val="Stru_Labour_rate1"/>
      <sheetName val="Curing_Analysis1"/>
      <sheetName val="MS_items1"/>
      <sheetName val="Tunnel_Fw1"/>
      <sheetName val="Segment_Report_working1"/>
      <sheetName val="Fixed_Assets_&amp;_Depreciation1"/>
      <sheetName val="IT-Fri_Base1"/>
      <sheetName val="Data_Tables1"/>
      <sheetName val="STAFFSCHED_2"/>
      <sheetName val="NOT_FULL_RESTRAINT1"/>
      <sheetName val="BEARING_&amp;_BUCKLING1"/>
      <sheetName val="Detail_1A1"/>
      <sheetName val="TRIAL_BALANCE1"/>
      <sheetName val="Legal_Risk_Analysis1"/>
      <sheetName val="M_S_1"/>
      <sheetName val="CIP_Summary_00121"/>
      <sheetName val="CIP_Detail_00111"/>
      <sheetName val="99_to_00_blns1"/>
      <sheetName val="Data_sheet1"/>
      <sheetName val="Sheet3_(2)1"/>
      <sheetName val="Materials_Cost(PCC)1"/>
      <sheetName val="Analisa_STR1"/>
      <sheetName val="cost_summary1"/>
      <sheetName val="Elec_Summ1"/>
      <sheetName val="ELEC_BOQ2"/>
      <sheetName val="TRACK_BUSWAY1"/>
      <sheetName val="Validation_sheet1"/>
      <sheetName val="SCHEDULE_OF_RATES1"/>
      <sheetName val="1_01_(a)1"/>
      <sheetName val="MERGED_CODES_&amp;_NAMES1"/>
      <sheetName val="Back_Cal_for_OMC1"/>
      <sheetName val="std_wt_1"/>
      <sheetName val="Pile_cap1"/>
      <sheetName val="Khalifa_Parkf1"/>
      <sheetName val="Bed_Class1"/>
      <sheetName val="Plant_Used_in_CATS_1"/>
      <sheetName val="R_A_1"/>
      <sheetName val="L&amp;T_formwork_system1"/>
      <sheetName val="Pile_load_test-Rock_anchor1"/>
      <sheetName val="Design_(singly_reinforced_beam1"/>
      <sheetName val="Hoop_stress1"/>
      <sheetName val="shoring_using_plates1"/>
      <sheetName val="Gantry_track1"/>
      <sheetName val="DESIGN-abut-pile_fdn_-111"/>
      <sheetName val="precast_RC_element"/>
      <sheetName val="DOKA_shutter_design"/>
      <sheetName val="Steel_shutter_design"/>
      <sheetName val="gantry_cranes"/>
      <sheetName val="bolted_splice"/>
      <sheetName val="piercap_truss"/>
      <sheetName val="Table_19"/>
      <sheetName val="Contractor-1-every_floor_5%"/>
      <sheetName val="Summary output"/>
      <sheetName val="MA"/>
      <sheetName val="o’£Òˆê——i–ˆ“úŠm”F‚Ì‚±‚Æj"/>
      <sheetName val="PCost"/>
      <sheetName val="DSCR"/>
      <sheetName val="CF - WW"/>
      <sheetName val="Sens"/>
      <sheetName val="Definitions"/>
      <sheetName val="bba"/>
      <sheetName val="Actual 2010-11"/>
      <sheetName val="Actual 2009-10"/>
      <sheetName val="Budget 2010-11"/>
      <sheetName val="Bar Chart - FHL (M)"/>
      <sheetName val="RAte analyis"/>
      <sheetName val="Quotation"/>
      <sheetName val="Ply"/>
      <sheetName val="ONE TIME"/>
      <sheetName val="Material&amp;equipment"/>
      <sheetName val="S.BAHAN"/>
      <sheetName val="S.UPAH"/>
      <sheetName val="Seide Customer wise "/>
      <sheetName val="Consl LS"/>
      <sheetName val="Filati Customer wise"/>
      <sheetName val="Reco"/>
      <sheetName val="Seide LS"/>
      <sheetName val="Filati LS"/>
      <sheetName val="Spec"/>
      <sheetName val="Bill-12"/>
      <sheetName val="Struct"/>
      <sheetName val="Top_Sheet_(PZ)"/>
      <sheetName val="Daywise_Summary"/>
      <sheetName val="Road_wise_summary"/>
      <sheetName val="Amit_Singh"/>
      <sheetName val="RP_Pal"/>
      <sheetName val="SWD_Road_WISE_Total_Qty"/>
      <sheetName val="Done_Qty__FTM"/>
      <sheetName val="Precast_Scope"/>
      <sheetName val="AS_(PZ)"/>
      <sheetName val="KPN_(PZ)"/>
      <sheetName val="Vertical_profile"/>
      <sheetName val="-ve_Variation-Annx-1-Page-1"/>
      <sheetName val="Summary_of_variations-Anx-2"/>
      <sheetName val="CTP-13-Abstract-On_Account_Bill"/>
      <sheetName val="Abstract-including_GST"/>
      <sheetName val="Abstract_"/>
      <sheetName val="5_Analysis"/>
      <sheetName val="4_BOQ_air"/>
      <sheetName val="DOKA_shutter_design1"/>
      <sheetName val="Steel_shutter_design1"/>
      <sheetName val="gantry_cranes1"/>
      <sheetName val="bolted_splice1"/>
      <sheetName val="piercap_truss1"/>
      <sheetName val="Table_191"/>
      <sheetName val="Top_Sheet_(PZ)1"/>
      <sheetName val="Daywise_Summary1"/>
      <sheetName val="Road_wise_summary1"/>
      <sheetName val="Amit_Singh1"/>
      <sheetName val="RP_Pal1"/>
      <sheetName val="SWD_Road_WISE_Total_Qty1"/>
      <sheetName val="Done_Qty__FTM1"/>
      <sheetName val="Precast_Scope1"/>
      <sheetName val="AS_(PZ)1"/>
      <sheetName val="KPN_(PZ)1"/>
      <sheetName val="Vertical_profile1"/>
      <sheetName val="-ve_Variation-Annx-1-Page-11"/>
      <sheetName val="Summary_of_variations-Anx-21"/>
      <sheetName val="CTP-13-Abstract-On_Account_Bil1"/>
      <sheetName val="Abstract-including_GST1"/>
      <sheetName val="Abstract_1"/>
      <sheetName val="5_Analysis1"/>
      <sheetName val="4_BOQ_air1"/>
      <sheetName val="TOT"/>
      <sheetName val="water_prop_3"/>
      <sheetName val="MS_Rates2"/>
      <sheetName val="Array_(2)2"/>
      <sheetName val="Back_Cal_for_OMC2"/>
      <sheetName val="Boq-_Civil2"/>
      <sheetName val="Input_&amp;_Calculations2"/>
      <sheetName val="R_A_2"/>
      <sheetName val="Inter_Co_Balances3"/>
      <sheetName val="SP_Break_Up3"/>
      <sheetName val="Materials_Cost(PCC)2"/>
      <sheetName val="Validation_sheet2"/>
      <sheetName val="L&amp;T_formwork_system2"/>
      <sheetName val="Pile_load_test-Rock_anchor2"/>
      <sheetName val="Design_(singly_reinforced_beam2"/>
      <sheetName val="Hoop_stress2"/>
      <sheetName val="shoring_using_plates2"/>
      <sheetName val="Gantry_track2"/>
      <sheetName val="DESIGN-abut-pile_fdn_-112"/>
      <sheetName val="Khalifa_Parkf2"/>
      <sheetName val="Debtors_Service_Tax2"/>
      <sheetName val="Top_Sheet_(PZ)2"/>
      <sheetName val="Daywise_Summary2"/>
      <sheetName val="Road_wise_summary2"/>
      <sheetName val="Amit_Singh2"/>
      <sheetName val="RP_Pal2"/>
      <sheetName val="SWD_Road_WISE_Total_Qty2"/>
      <sheetName val="Done_Qty__FTM2"/>
      <sheetName val="Precast_Scope2"/>
      <sheetName val="AS_(PZ)2"/>
      <sheetName val="KPN_(PZ)2"/>
      <sheetName val="DOKA_shutter_design2"/>
      <sheetName val="Steel_shutter_design2"/>
      <sheetName val="gantry_cranes2"/>
      <sheetName val="bolted_splice2"/>
      <sheetName val="piercap_truss2"/>
      <sheetName val="Table_192"/>
      <sheetName val="Vertical_profile2"/>
      <sheetName val="Pile_cap2"/>
      <sheetName val="IT-Fri_Base2"/>
      <sheetName val="Area_Statement2"/>
      <sheetName val="Segment_Report_working2"/>
      <sheetName val="Fixed_Assets_&amp;_Depreciation2"/>
      <sheetName val="Stru_Labour_rate2"/>
      <sheetName val="Curing_Analysis2"/>
      <sheetName val="MS_items2"/>
      <sheetName val="Tunnel_Fw2"/>
      <sheetName val="std_wt_2"/>
      <sheetName val="-ve_Variation-Annx-1-Page-12"/>
      <sheetName val="Summary_of_variations-Anx-22"/>
      <sheetName val="CTP-13-Abstract-On_Account_Bil2"/>
      <sheetName val="Abstract-including_GST2"/>
      <sheetName val="Extra_Item2"/>
      <sheetName val="ESI_&amp;_PF_DELHI2"/>
      <sheetName val="Abstract_2"/>
      <sheetName val="Project_Master2"/>
      <sheetName val="5_Analysis2"/>
      <sheetName val="4_BOQ_air2"/>
      <sheetName val="外気負荷"/>
      <sheetName val="party"/>
      <sheetName val="Sqn (Main) Abs"/>
      <sheetName val="Mat.Cost"/>
      <sheetName val="ABB"/>
      <sheetName val="GE"/>
      <sheetName val="Div Sum"/>
      <sheetName val="CONS. PROJECT HITS"/>
      <sheetName val="2-Cash Flow"/>
      <sheetName val="CUML.DELVRY"/>
      <sheetName val="DAMAGED"/>
      <sheetName val="D17-CL-C_(2)"/>
      <sheetName val="NR.03 Base-Course 140mm Thk"/>
      <sheetName val="Drawing Sheet Ref."/>
      <sheetName val="NR.09a W.C. (60-70) 50mm Thk"/>
      <sheetName val="Bil 1"/>
      <sheetName val="Main-Material"/>
      <sheetName val="AOR"/>
      <sheetName val="Filtration1"/>
      <sheetName val="Change Order Log"/>
      <sheetName val="FA"/>
      <sheetName val="CF_Input3"/>
      <sheetName val="DATA_INPUT3"/>
      <sheetName val="SITE_WORK"/>
      <sheetName val="Take-off_Floor_&amp;_Wall"/>
      <sheetName val="Détail_Etudes1"/>
      <sheetName val="DCH_entree1"/>
      <sheetName val="Comparaison_DCH_vs_GLK1"/>
      <sheetName val="1_BED_"/>
      <sheetName val="C_(3)"/>
      <sheetName val="입찰내역_발주처_양식"/>
      <sheetName val="LMB_Forecast_plan"/>
      <sheetName val="LTR-2"/>
      <sheetName val="Civil-main_building19"/>
      <sheetName val="Civil-amenities_buildings19"/>
      <sheetName val="Roads-pavement-path_ways19"/>
      <sheetName val="C-Wall_BOQ19"/>
      <sheetName val="GR_slab-reinft19"/>
      <sheetName val="PRECAST_lightconc-II16"/>
      <sheetName val="PointNo_516"/>
      <sheetName val="GUT_(2)16"/>
      <sheetName val="SPT_vs_PHI16"/>
      <sheetName val="Stress_Calculation16"/>
      <sheetName val="Tender_Summary16"/>
      <sheetName val="_Net_Break_Down16"/>
      <sheetName val="BSH_num16"/>
      <sheetName val="K_Ajeet16"/>
      <sheetName val="SITE_OVERHEADS16"/>
      <sheetName val="Bill_No_2_to_8_(Rev)16"/>
      <sheetName val="Fill_this_out_first___16"/>
      <sheetName val="GF_Columns16"/>
      <sheetName val="Assumption_Inputs16"/>
      <sheetName val="Bill_3_-_Site_Works16"/>
      <sheetName val="11B_16"/>
      <sheetName val="Staff_Acco_15"/>
      <sheetName val="Debits_as_on_12_04_0815"/>
      <sheetName val="labour_coeff15"/>
      <sheetName val="AutoOpen_Stub_Data14"/>
      <sheetName val="Fin_Sum16"/>
      <sheetName val="Bridges_RB14"/>
      <sheetName val="Analysis_Justi_14"/>
      <sheetName val="Qty_Esti_-TCS14"/>
      <sheetName val="Abst_Jo14"/>
      <sheetName val="SUMMARY_ALL_CO'S14"/>
      <sheetName val="INDIGINEOUS_ITEMS_14"/>
      <sheetName val="07016,_Master_List-Major_Mino14"/>
      <sheetName val="C_Sum14"/>
      <sheetName val="A_Sum14"/>
      <sheetName val="S_&amp;_A14"/>
      <sheetName val="Bank_Guarantee14"/>
      <sheetName val="4_Annex_1_Basic_rate16"/>
      <sheetName val="Break_up_Sheet14"/>
      <sheetName val="Deduction_of_assets14"/>
      <sheetName val="Detail_In_Door_Stad14"/>
      <sheetName val="BOQ_(2)10"/>
      <sheetName val="Bechtel_Norms8"/>
      <sheetName val="Bill_19"/>
      <sheetName val="Bill_29"/>
      <sheetName val="Bill_39"/>
      <sheetName val="Bill_49"/>
      <sheetName val="Bill_59"/>
      <sheetName val="Bill_69"/>
      <sheetName val="Bill_79"/>
      <sheetName val="Westin_FOH_&amp;_BOH_Split8"/>
      <sheetName val="BLOCK-A_(MEA_SHEET)10"/>
      <sheetName val="A_O_R_r1Str10"/>
      <sheetName val="A_O_R_r110"/>
      <sheetName val="A_O_R_(2)10"/>
      <sheetName val="PROG_SUMMARY12"/>
      <sheetName val="Sludge_Cal9"/>
      <sheetName val="Ave_wtd_rates9"/>
      <sheetName val="Material_9"/>
      <sheetName val="NLD_-_Assum12"/>
      <sheetName val="5_NOT_REQUIRED14"/>
      <sheetName val="A_O_R_9"/>
      <sheetName val="Basement_Budget11"/>
      <sheetName val="INPUT_SHEET11"/>
      <sheetName val="FITZ_MORT_9411"/>
      <sheetName val="3cd_Annexure12"/>
      <sheetName val="Story_Drift-Part_29"/>
      <sheetName val="Allg__Angaben9"/>
      <sheetName val="AoR_Finishing9"/>
      <sheetName val="Rate_analysis9"/>
      <sheetName val="Operating_Statistics9"/>
      <sheetName val="schedule_nos9"/>
      <sheetName val="RCC,Ret__Wall9"/>
      <sheetName val="Basic_Rates9"/>
      <sheetName val="Labour_&amp;_Plant9"/>
      <sheetName val="Podium_Areas9"/>
      <sheetName val="9__Package_split_-_Cost_9"/>
      <sheetName val="DETAILED__BOQ9"/>
      <sheetName val="LABOUR_RATE9"/>
      <sheetName val="Material_Rate9"/>
      <sheetName val="Balance_sheet_DCCDL_Nov_069"/>
      <sheetName val="_COP_100%9"/>
      <sheetName val="@risk_rents_and_incentives8"/>
      <sheetName val="Car_park_lease8"/>
      <sheetName val="Net_rent_analysis8"/>
      <sheetName val="Top_sheet8"/>
      <sheetName val="M-Book_for_Conc8"/>
      <sheetName val="Rein_Steel8"/>
      <sheetName val="M-Book_for_FW8"/>
      <sheetName val="M-Book_others8"/>
      <sheetName val="M-Book_filling8"/>
      <sheetName val="beam-reinft-machine_rm8"/>
      <sheetName val="CS_PIPING8"/>
      <sheetName val="TECH_DATA8"/>
      <sheetName val="MASTER_RATE_ANALYSIS8"/>
      <sheetName val="PA-_Consutant_8"/>
      <sheetName val="Works_-_Quote_Sheet8"/>
      <sheetName val="rent_&amp;_value_assumptions8"/>
      <sheetName val="PSDA_detailed_cashflow_for_deb8"/>
      <sheetName val="Financing_Assumptions8"/>
      <sheetName val="Equity_shares_analysis8"/>
      <sheetName val="Loan_B_interest8"/>
      <sheetName val="Loan_covenant_tests8"/>
      <sheetName val="Rents_committed8"/>
      <sheetName val="LCC_profit_share_calculation8"/>
      <sheetName val="Loan_A_interest_guarantee8"/>
      <sheetName val="Trade_Summary"/>
      <sheetName val="Raw_Data"/>
      <sheetName val="Div_Summary"/>
      <sheetName val="MATCAT_BOQ"/>
      <sheetName val="Option"/>
      <sheetName val="Day work"/>
      <sheetName val="Sheet7"/>
      <sheetName val="Electrical Works"/>
      <sheetName val="VO Summary"/>
      <sheetName val=" Chamber"/>
      <sheetName val="Doors"/>
      <sheetName val="Addition-ProtectionSummary"/>
      <sheetName val="PLT-SUM"/>
      <sheetName val="derive"/>
      <sheetName val="Bar_Sched"/>
      <sheetName val="b_s_chalam"/>
      <sheetName val="Sta. Alex-Direct Cost"/>
      <sheetName val="Sta. Alex-GROSS AMT"/>
      <sheetName val="TWS"/>
      <sheetName val="GOA"/>
      <sheetName val="RMC"/>
      <sheetName val="BP"/>
      <sheetName val="Rates"/>
      <sheetName val="Sheet8"/>
      <sheetName val="Road TCS Wise Details"/>
      <sheetName val="Wearing Course"/>
      <sheetName val="C &amp; G RHS"/>
      <sheetName val="Project Sheet"/>
      <sheetName val="Drop-down data's"/>
      <sheetName val="A.1.8 4Lane-MCW-BC"/>
      <sheetName val="A.2.8 6Lane-MCW-BC"/>
      <sheetName val="B.SER.8. BC"/>
      <sheetName val="3. Booth"/>
      <sheetName val="C(i)-4. fin. item"/>
      <sheetName val="L.5 Busbays"/>
      <sheetName val="2. canopy roof"/>
      <sheetName val="A.1.1 4Lane-MCW-CG "/>
      <sheetName val="A.2.1 6Lane-MCW-CG"/>
      <sheetName val="B.SER.1.CG"/>
      <sheetName val="A.1.7 4Lane-MCW-DBM"/>
      <sheetName val="A.2.7 6Lane-MCW-DBM Top"/>
      <sheetName val="B.SER.7. DBM"/>
      <sheetName val="J.-Concrete Drain"/>
      <sheetName val="A.1.2 4Lane-MCW-EMB"/>
      <sheetName val="A.2.2 6Lane-MCW-EMB"/>
      <sheetName val="B.SER.2.EMB"/>
      <sheetName val="C(i).1-BC-FDN"/>
      <sheetName val="G.5-ROB_Finishing Item"/>
      <sheetName val="F.4a.-Casting Girder"/>
      <sheetName val="G.4a-ROB_GC"/>
      <sheetName val="F.4b.-Erection of Girder"/>
      <sheetName val="E.4.b-RA_BRDG-EREC."/>
      <sheetName val="G.4b-ROB_GE"/>
      <sheetName val="E.4.a-RA_BRDG-GC"/>
      <sheetName val="A.1.4 4Lane-MCW-GSB"/>
      <sheetName val="A.2.4 6Lane-MCW-GSB"/>
      <sheetName val="B.SER.4.GSB"/>
      <sheetName val="C(ii).2-PC-HW"/>
      <sheetName val="L.3 Illumination "/>
      <sheetName val="A.1.6 Concrete Kerb Casting"/>
      <sheetName val="A2.6 Concrete Kerb Casting"/>
      <sheetName val="B.SER.6. Kerb"/>
      <sheetName val="1.c Masonary in Walls"/>
      <sheetName val="L.8 Median Plantation"/>
      <sheetName val="L.2 Beam Crash Brr."/>
      <sheetName val="L.9 Minor Repairs "/>
      <sheetName val="L.10 MISC"/>
      <sheetName val="A.1.9 4Lane-MCW-MISC"/>
      <sheetName val="A.2.9 6Lane-MCW-MISC"/>
      <sheetName val="D.5 Fini-Item"/>
      <sheetName val="F.1.-GS-PCC_PILE "/>
      <sheetName val="D.1-MNBR-PCC_PILE"/>
      <sheetName val="E.1.-RA_BRDG-PCC_PILE"/>
      <sheetName val="G.1.-ROB_PCC_PILE "/>
      <sheetName val="H.1.-UNP-PCC_PILE"/>
      <sheetName val="C(ii).3 Fin. Item"/>
      <sheetName val="C(ii).1-PC-PIPE"/>
      <sheetName val="1.b Plinth Fill"/>
      <sheetName val="F.2.-GS-RAFT"/>
      <sheetName val="D.2-MNBR-RAFT"/>
      <sheetName val="E.2.-RA_BRDG-RAFT"/>
      <sheetName val="G.2.-ROB_RAFT"/>
      <sheetName val="H.2.-UNP-Raft"/>
      <sheetName val="E.5. Fin item"/>
      <sheetName val="I.5 Crash Brr"/>
      <sheetName val="II. Erection of Facia "/>
      <sheetName val="I.4. Cast. Fric Slab"/>
      <sheetName val="I.1.-REP CAST"/>
      <sheetName val="III. Granular Material Filling"/>
      <sheetName val="L.1 Road Marking"/>
      <sheetName val="L.4 Road Signs"/>
      <sheetName val="1.d Roof Casting"/>
      <sheetName val="A.1.3 4Lane-MCW-SG "/>
      <sheetName val="A.2.3 6Lane-MCW-SG"/>
      <sheetName val="B.SER.3.SG"/>
      <sheetName val="F.4c.-GS-SLAB"/>
      <sheetName val="D.4.C-MNBR-SLAB"/>
      <sheetName val="E.4.C-RA_BRDG-Slab"/>
      <sheetName val="G.4c-ROB_Deckslab"/>
      <sheetName val="L.7 Slope"/>
      <sheetName val="B.SER.9. MISC."/>
      <sheetName val="C(i).2-BC-SUB "/>
      <sheetName val="F.3.-GS-SUB"/>
      <sheetName val="D.3-MNBR-SUB"/>
      <sheetName val="E.3.-RA_BRDG-SUB"/>
      <sheetName val="G.3-ROB_SUB"/>
      <sheetName val="H.3.-UNP-SUB"/>
      <sheetName val="C(i).3-BC-SUP"/>
      <sheetName val="H.4.-UNP-SUP"/>
      <sheetName val="4. DLC"/>
      <sheetName val="6. Finishing Item"/>
      <sheetName val="1.e Finishes"/>
      <sheetName val="5.PQC"/>
      <sheetName val="L.6 Truckbays"/>
      <sheetName val="H. 5. Fin. Item"/>
      <sheetName val="F.5-Finishing Item"/>
      <sheetName val="B.SER.5A.WMM-1"/>
      <sheetName val="B.SER.5B.WMM-2"/>
      <sheetName val="A.1.5.a 4Lane-MCW-WMM 1st"/>
      <sheetName val="A.1.5.b 4Lane-MCW-WMM top"/>
      <sheetName val="A.2.5a 6Lane-MCW-WMM 1st"/>
      <sheetName val="A.2.5b 6Lane-MCW-WMM top"/>
      <sheetName val="1.a Work Upto Plinth"/>
      <sheetName val="Lot-2"/>
      <sheetName val="doq-9"/>
      <sheetName val="doq-8"/>
      <sheetName val="doq 2"/>
      <sheetName val="doq 3"/>
      <sheetName val="doq-1"/>
      <sheetName val="Lowside"/>
      <sheetName val="1C Data"/>
      <sheetName val="cable data"/>
      <sheetName val="E &amp; R"/>
      <sheetName val="Ref. Tables"/>
      <sheetName val="Schedule Activities"/>
      <sheetName val="Risk Impact Table"/>
      <sheetName val="RBS"/>
      <sheetName val="Z1_DATA"/>
      <sheetName val="MHNO_LEV"/>
      <sheetName val="NEW FILE CREATION SLIP(REGULAR)"/>
      <sheetName val="KAR"/>
      <sheetName val="COMPLEXALL"/>
      <sheetName val="BASE CASE"/>
      <sheetName val="TASK"/>
      <sheetName val="02"/>
      <sheetName val="03"/>
      <sheetName val="04"/>
      <sheetName val="Z- GENERAL PRICE SUMMARY"/>
      <sheetName val="WITHOUT C&amp;I PROFIT (3)"/>
      <sheetName val="PL_Alert"/>
      <sheetName val="List"/>
      <sheetName val="Config"/>
      <sheetName val="NOV1"/>
      <sheetName val="NOV15"/>
      <sheetName val="NOV22"/>
      <sheetName val="NOV23"/>
      <sheetName val="NOV29"/>
      <sheetName val="NOV7"/>
      <sheetName val="NOV8"/>
      <sheetName val="Guard House #1; D,E,F"/>
      <sheetName val="DB"/>
      <sheetName val="dyes"/>
      <sheetName val="UTILITY"/>
      <sheetName val="REQ_REMARKS"/>
      <sheetName val="Rate-Code"/>
    </sheetNames>
    <sheetDataSet>
      <sheetData sheetId="0">
        <row r="81">
          <cell r="H81">
            <v>222.566</v>
          </cell>
        </row>
      </sheetData>
      <sheetData sheetId="1">
        <row r="81">
          <cell r="H81">
            <v>222.566</v>
          </cell>
        </row>
      </sheetData>
      <sheetData sheetId="2">
        <row r="81">
          <cell r="H81">
            <v>222.566</v>
          </cell>
        </row>
      </sheetData>
      <sheetData sheetId="3">
        <row r="81">
          <cell r="H81">
            <v>222.566</v>
          </cell>
        </row>
      </sheetData>
      <sheetData sheetId="4">
        <row r="81">
          <cell r="H81">
            <v>222.566</v>
          </cell>
        </row>
      </sheetData>
      <sheetData sheetId="5">
        <row r="81">
          <cell r="H81">
            <v>222.566</v>
          </cell>
        </row>
      </sheetData>
      <sheetData sheetId="6"/>
      <sheetData sheetId="7">
        <row r="81">
          <cell r="H81">
            <v>222.566</v>
          </cell>
        </row>
      </sheetData>
      <sheetData sheetId="8">
        <row r="81">
          <cell r="H81">
            <v>222.566</v>
          </cell>
        </row>
      </sheetData>
      <sheetData sheetId="9">
        <row r="81">
          <cell r="H81">
            <v>222.566</v>
          </cell>
        </row>
      </sheetData>
      <sheetData sheetId="10">
        <row r="81">
          <cell r="H81">
            <v>222.566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/>
      <sheetData sheetId="262"/>
      <sheetData sheetId="263"/>
      <sheetData sheetId="264"/>
      <sheetData sheetId="265"/>
      <sheetData sheetId="266">
        <row r="81">
          <cell r="H81">
            <v>222.566</v>
          </cell>
        </row>
      </sheetData>
      <sheetData sheetId="267">
        <row r="81">
          <cell r="H81">
            <v>222.566</v>
          </cell>
        </row>
      </sheetData>
      <sheetData sheetId="268">
        <row r="81">
          <cell r="H81">
            <v>222.566</v>
          </cell>
        </row>
      </sheetData>
      <sheetData sheetId="269">
        <row r="81">
          <cell r="H81">
            <v>222.566</v>
          </cell>
        </row>
      </sheetData>
      <sheetData sheetId="270">
        <row r="81">
          <cell r="H81">
            <v>222.566</v>
          </cell>
        </row>
      </sheetData>
      <sheetData sheetId="271">
        <row r="81">
          <cell r="H81">
            <v>222.566</v>
          </cell>
        </row>
      </sheetData>
      <sheetData sheetId="272">
        <row r="81">
          <cell r="H81">
            <v>222.566</v>
          </cell>
        </row>
      </sheetData>
      <sheetData sheetId="273">
        <row r="81">
          <cell r="H81">
            <v>222.566</v>
          </cell>
        </row>
      </sheetData>
      <sheetData sheetId="274">
        <row r="81">
          <cell r="H81">
            <v>222.566</v>
          </cell>
        </row>
      </sheetData>
      <sheetData sheetId="275">
        <row r="81">
          <cell r="H81">
            <v>222.566</v>
          </cell>
        </row>
      </sheetData>
      <sheetData sheetId="276">
        <row r="81">
          <cell r="H81">
            <v>222.566</v>
          </cell>
        </row>
      </sheetData>
      <sheetData sheetId="277">
        <row r="81">
          <cell r="H81">
            <v>222.566</v>
          </cell>
        </row>
      </sheetData>
      <sheetData sheetId="278">
        <row r="81">
          <cell r="H81">
            <v>222.566</v>
          </cell>
        </row>
      </sheetData>
      <sheetData sheetId="279">
        <row r="81">
          <cell r="H81">
            <v>222.566</v>
          </cell>
        </row>
      </sheetData>
      <sheetData sheetId="280">
        <row r="81">
          <cell r="H81">
            <v>222.566</v>
          </cell>
        </row>
      </sheetData>
      <sheetData sheetId="281">
        <row r="81">
          <cell r="H81">
            <v>222.566</v>
          </cell>
        </row>
      </sheetData>
      <sheetData sheetId="282">
        <row r="81">
          <cell r="H81">
            <v>222.566</v>
          </cell>
        </row>
      </sheetData>
      <sheetData sheetId="283">
        <row r="81">
          <cell r="H81">
            <v>222.566</v>
          </cell>
        </row>
      </sheetData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>
        <row r="81">
          <cell r="H81">
            <v>222.566</v>
          </cell>
        </row>
      </sheetData>
      <sheetData sheetId="295" refreshError="1"/>
      <sheetData sheetId="296" refreshError="1"/>
      <sheetData sheetId="297">
        <row r="81">
          <cell r="H81">
            <v>222.566</v>
          </cell>
        </row>
      </sheetData>
      <sheetData sheetId="298" refreshError="1"/>
      <sheetData sheetId="299">
        <row r="81">
          <cell r="H81">
            <v>222.566</v>
          </cell>
        </row>
      </sheetData>
      <sheetData sheetId="300">
        <row r="81">
          <cell r="H81">
            <v>222.566</v>
          </cell>
        </row>
      </sheetData>
      <sheetData sheetId="301"/>
      <sheetData sheetId="302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>
        <row r="81">
          <cell r="H81">
            <v>222.566</v>
          </cell>
        </row>
      </sheetData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>
        <row r="81">
          <cell r="H81">
            <v>222.566</v>
          </cell>
        </row>
      </sheetData>
      <sheetData sheetId="338">
        <row r="81">
          <cell r="H81">
            <v>222.566</v>
          </cell>
        </row>
      </sheetData>
      <sheetData sheetId="339">
        <row r="81">
          <cell r="H81">
            <v>222.566</v>
          </cell>
        </row>
      </sheetData>
      <sheetData sheetId="340">
        <row r="81">
          <cell r="H81">
            <v>222.566</v>
          </cell>
        </row>
      </sheetData>
      <sheetData sheetId="341">
        <row r="81">
          <cell r="H81">
            <v>222.566</v>
          </cell>
        </row>
      </sheetData>
      <sheetData sheetId="342">
        <row r="81">
          <cell r="H81">
            <v>222.566</v>
          </cell>
        </row>
      </sheetData>
      <sheetData sheetId="343">
        <row r="81">
          <cell r="H81">
            <v>222.566</v>
          </cell>
        </row>
      </sheetData>
      <sheetData sheetId="344">
        <row r="81">
          <cell r="H81">
            <v>222.566</v>
          </cell>
        </row>
      </sheetData>
      <sheetData sheetId="345">
        <row r="81">
          <cell r="H81">
            <v>222.566</v>
          </cell>
        </row>
      </sheetData>
      <sheetData sheetId="346">
        <row r="81">
          <cell r="H81">
            <v>222.566</v>
          </cell>
        </row>
      </sheetData>
      <sheetData sheetId="347">
        <row r="81">
          <cell r="H81">
            <v>222.566</v>
          </cell>
        </row>
      </sheetData>
      <sheetData sheetId="348">
        <row r="81">
          <cell r="H81">
            <v>222.566</v>
          </cell>
        </row>
      </sheetData>
      <sheetData sheetId="349">
        <row r="81">
          <cell r="H81">
            <v>222.566</v>
          </cell>
        </row>
      </sheetData>
      <sheetData sheetId="350">
        <row r="81">
          <cell r="H81">
            <v>222.566</v>
          </cell>
        </row>
      </sheetData>
      <sheetData sheetId="351">
        <row r="81">
          <cell r="H81">
            <v>222.566</v>
          </cell>
        </row>
      </sheetData>
      <sheetData sheetId="352">
        <row r="81">
          <cell r="H81">
            <v>222.566</v>
          </cell>
        </row>
      </sheetData>
      <sheetData sheetId="353">
        <row r="81">
          <cell r="H81">
            <v>222.566</v>
          </cell>
        </row>
      </sheetData>
      <sheetData sheetId="354">
        <row r="81">
          <cell r="H81">
            <v>222.566</v>
          </cell>
        </row>
      </sheetData>
      <sheetData sheetId="355">
        <row r="81">
          <cell r="H81">
            <v>222.566</v>
          </cell>
        </row>
      </sheetData>
      <sheetData sheetId="356">
        <row r="81">
          <cell r="H81">
            <v>222.566</v>
          </cell>
        </row>
      </sheetData>
      <sheetData sheetId="357">
        <row r="81">
          <cell r="H81">
            <v>222.566</v>
          </cell>
        </row>
      </sheetData>
      <sheetData sheetId="358">
        <row r="81">
          <cell r="H81">
            <v>222.566</v>
          </cell>
        </row>
      </sheetData>
      <sheetData sheetId="359">
        <row r="81">
          <cell r="H81">
            <v>222.566</v>
          </cell>
        </row>
      </sheetData>
      <sheetData sheetId="360">
        <row r="81">
          <cell r="H81">
            <v>222.566</v>
          </cell>
        </row>
      </sheetData>
      <sheetData sheetId="361">
        <row r="81">
          <cell r="H81">
            <v>222.566</v>
          </cell>
        </row>
      </sheetData>
      <sheetData sheetId="362">
        <row r="81">
          <cell r="H81">
            <v>222.566</v>
          </cell>
        </row>
      </sheetData>
      <sheetData sheetId="363">
        <row r="81">
          <cell r="H81">
            <v>222.566</v>
          </cell>
        </row>
      </sheetData>
      <sheetData sheetId="364">
        <row r="81">
          <cell r="H81">
            <v>222.566</v>
          </cell>
        </row>
      </sheetData>
      <sheetData sheetId="365">
        <row r="81">
          <cell r="H81">
            <v>222.566</v>
          </cell>
        </row>
      </sheetData>
      <sheetData sheetId="366">
        <row r="81">
          <cell r="H81">
            <v>222.566</v>
          </cell>
        </row>
      </sheetData>
      <sheetData sheetId="367">
        <row r="81">
          <cell r="H81">
            <v>222.566</v>
          </cell>
        </row>
      </sheetData>
      <sheetData sheetId="368">
        <row r="81">
          <cell r="H81">
            <v>222.566</v>
          </cell>
        </row>
      </sheetData>
      <sheetData sheetId="369">
        <row r="81">
          <cell r="H81">
            <v>222.566</v>
          </cell>
        </row>
      </sheetData>
      <sheetData sheetId="370">
        <row r="81">
          <cell r="H81">
            <v>222.566</v>
          </cell>
        </row>
      </sheetData>
      <sheetData sheetId="371">
        <row r="81">
          <cell r="H81">
            <v>222.566</v>
          </cell>
        </row>
      </sheetData>
      <sheetData sheetId="372">
        <row r="81">
          <cell r="H81">
            <v>222.566</v>
          </cell>
        </row>
      </sheetData>
      <sheetData sheetId="373">
        <row r="81">
          <cell r="H81">
            <v>222.566</v>
          </cell>
        </row>
      </sheetData>
      <sheetData sheetId="374">
        <row r="81">
          <cell r="H81">
            <v>222.566</v>
          </cell>
        </row>
      </sheetData>
      <sheetData sheetId="375">
        <row r="81">
          <cell r="H81">
            <v>222.566</v>
          </cell>
        </row>
      </sheetData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>
        <row r="81">
          <cell r="H81">
            <v>222.566</v>
          </cell>
        </row>
      </sheetData>
      <sheetData sheetId="382">
        <row r="81">
          <cell r="H81">
            <v>222.566</v>
          </cell>
        </row>
      </sheetData>
      <sheetData sheetId="383">
        <row r="81">
          <cell r="H81">
            <v>222.566</v>
          </cell>
        </row>
      </sheetData>
      <sheetData sheetId="384">
        <row r="81">
          <cell r="H81">
            <v>222.566</v>
          </cell>
        </row>
      </sheetData>
      <sheetData sheetId="385">
        <row r="81">
          <cell r="H81">
            <v>222.566</v>
          </cell>
        </row>
      </sheetData>
      <sheetData sheetId="386">
        <row r="81">
          <cell r="H81">
            <v>222.566</v>
          </cell>
        </row>
      </sheetData>
      <sheetData sheetId="387">
        <row r="81">
          <cell r="H81">
            <v>222.566</v>
          </cell>
        </row>
      </sheetData>
      <sheetData sheetId="388">
        <row r="81">
          <cell r="H81">
            <v>222.566</v>
          </cell>
        </row>
      </sheetData>
      <sheetData sheetId="389">
        <row r="81">
          <cell r="H81">
            <v>222.566</v>
          </cell>
        </row>
      </sheetData>
      <sheetData sheetId="390">
        <row r="81">
          <cell r="H81">
            <v>222.566</v>
          </cell>
        </row>
      </sheetData>
      <sheetData sheetId="391">
        <row r="81">
          <cell r="H81">
            <v>222.566</v>
          </cell>
        </row>
      </sheetData>
      <sheetData sheetId="392">
        <row r="81">
          <cell r="H81">
            <v>222.566</v>
          </cell>
        </row>
      </sheetData>
      <sheetData sheetId="393">
        <row r="81">
          <cell r="H81">
            <v>222.566</v>
          </cell>
        </row>
      </sheetData>
      <sheetData sheetId="394">
        <row r="81">
          <cell r="H81">
            <v>222.566</v>
          </cell>
        </row>
      </sheetData>
      <sheetData sheetId="395">
        <row r="81">
          <cell r="H81">
            <v>222.566</v>
          </cell>
        </row>
      </sheetData>
      <sheetData sheetId="396">
        <row r="81">
          <cell r="H81">
            <v>222.566</v>
          </cell>
        </row>
      </sheetData>
      <sheetData sheetId="397">
        <row r="81">
          <cell r="H81">
            <v>222.566</v>
          </cell>
        </row>
      </sheetData>
      <sheetData sheetId="398">
        <row r="81">
          <cell r="H81">
            <v>222.566</v>
          </cell>
        </row>
      </sheetData>
      <sheetData sheetId="399">
        <row r="81">
          <cell r="H81">
            <v>222.566</v>
          </cell>
        </row>
      </sheetData>
      <sheetData sheetId="400">
        <row r="81">
          <cell r="H81">
            <v>222.566</v>
          </cell>
        </row>
      </sheetData>
      <sheetData sheetId="401">
        <row r="81">
          <cell r="H81">
            <v>222.566</v>
          </cell>
        </row>
      </sheetData>
      <sheetData sheetId="402">
        <row r="81">
          <cell r="H81">
            <v>222.566</v>
          </cell>
        </row>
      </sheetData>
      <sheetData sheetId="403">
        <row r="81">
          <cell r="H81">
            <v>222.566</v>
          </cell>
        </row>
      </sheetData>
      <sheetData sheetId="404">
        <row r="81">
          <cell r="H81">
            <v>222.566</v>
          </cell>
        </row>
      </sheetData>
      <sheetData sheetId="405">
        <row r="81">
          <cell r="H81">
            <v>222.566</v>
          </cell>
        </row>
      </sheetData>
      <sheetData sheetId="406">
        <row r="81">
          <cell r="H81">
            <v>222.566</v>
          </cell>
        </row>
      </sheetData>
      <sheetData sheetId="407">
        <row r="81">
          <cell r="H81">
            <v>222.566</v>
          </cell>
        </row>
      </sheetData>
      <sheetData sheetId="408">
        <row r="81">
          <cell r="H81">
            <v>222.566</v>
          </cell>
        </row>
      </sheetData>
      <sheetData sheetId="409">
        <row r="81">
          <cell r="H81">
            <v>222.566</v>
          </cell>
        </row>
      </sheetData>
      <sheetData sheetId="410">
        <row r="81">
          <cell r="H81">
            <v>222.566</v>
          </cell>
        </row>
      </sheetData>
      <sheetData sheetId="411">
        <row r="81">
          <cell r="H81">
            <v>222.566</v>
          </cell>
        </row>
      </sheetData>
      <sheetData sheetId="412">
        <row r="81">
          <cell r="H81">
            <v>222.566</v>
          </cell>
        </row>
      </sheetData>
      <sheetData sheetId="413">
        <row r="81">
          <cell r="H81">
            <v>222.566</v>
          </cell>
        </row>
      </sheetData>
      <sheetData sheetId="414">
        <row r="81">
          <cell r="H81">
            <v>222.566</v>
          </cell>
        </row>
      </sheetData>
      <sheetData sheetId="415">
        <row r="81">
          <cell r="H81">
            <v>222.566</v>
          </cell>
        </row>
      </sheetData>
      <sheetData sheetId="416">
        <row r="81">
          <cell r="H81">
            <v>222.566</v>
          </cell>
        </row>
      </sheetData>
      <sheetData sheetId="417">
        <row r="81">
          <cell r="H81">
            <v>222.566</v>
          </cell>
        </row>
      </sheetData>
      <sheetData sheetId="418">
        <row r="81">
          <cell r="H81">
            <v>222.566</v>
          </cell>
        </row>
      </sheetData>
      <sheetData sheetId="419">
        <row r="81">
          <cell r="H81">
            <v>222.566</v>
          </cell>
        </row>
      </sheetData>
      <sheetData sheetId="420">
        <row r="81">
          <cell r="H81">
            <v>222.566</v>
          </cell>
        </row>
      </sheetData>
      <sheetData sheetId="421">
        <row r="81">
          <cell r="H81">
            <v>222.566</v>
          </cell>
        </row>
      </sheetData>
      <sheetData sheetId="422">
        <row r="81">
          <cell r="H81">
            <v>222.566</v>
          </cell>
        </row>
      </sheetData>
      <sheetData sheetId="423">
        <row r="81">
          <cell r="H81">
            <v>222.566</v>
          </cell>
        </row>
      </sheetData>
      <sheetData sheetId="424">
        <row r="81">
          <cell r="H81">
            <v>222.566</v>
          </cell>
        </row>
      </sheetData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>
        <row r="81">
          <cell r="H81">
            <v>222.566</v>
          </cell>
        </row>
      </sheetData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>
        <row r="81">
          <cell r="H81">
            <v>222.566</v>
          </cell>
        </row>
      </sheetData>
      <sheetData sheetId="446">
        <row r="81">
          <cell r="H81">
            <v>222.566</v>
          </cell>
        </row>
      </sheetData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>
        <row r="81">
          <cell r="H81">
            <v>222.566</v>
          </cell>
        </row>
      </sheetData>
      <sheetData sheetId="455">
        <row r="81">
          <cell r="H81">
            <v>222.566</v>
          </cell>
        </row>
      </sheetData>
      <sheetData sheetId="456">
        <row r="81">
          <cell r="H81">
            <v>222.566</v>
          </cell>
        </row>
      </sheetData>
      <sheetData sheetId="457">
        <row r="81">
          <cell r="H81">
            <v>222.566</v>
          </cell>
        </row>
      </sheetData>
      <sheetData sheetId="458">
        <row r="81">
          <cell r="H81">
            <v>222.566</v>
          </cell>
        </row>
      </sheetData>
      <sheetData sheetId="459">
        <row r="81">
          <cell r="H81">
            <v>222.566</v>
          </cell>
        </row>
      </sheetData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>
        <row r="81">
          <cell r="H81">
            <v>222.566</v>
          </cell>
        </row>
      </sheetData>
      <sheetData sheetId="507">
        <row r="81">
          <cell r="H81">
            <v>222.566</v>
          </cell>
        </row>
      </sheetData>
      <sheetData sheetId="508">
        <row r="81">
          <cell r="H81">
            <v>222.566</v>
          </cell>
        </row>
      </sheetData>
      <sheetData sheetId="509">
        <row r="81">
          <cell r="H81">
            <v>222.566</v>
          </cell>
        </row>
      </sheetData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>
        <row r="81">
          <cell r="H81">
            <v>222.566</v>
          </cell>
        </row>
      </sheetData>
      <sheetData sheetId="558">
        <row r="81">
          <cell r="H81">
            <v>222.566</v>
          </cell>
        </row>
      </sheetData>
      <sheetData sheetId="559">
        <row r="81">
          <cell r="H81">
            <v>222.566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>
        <row r="81">
          <cell r="H81">
            <v>222.566</v>
          </cell>
        </row>
      </sheetData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>
        <row r="81">
          <cell r="H81">
            <v>222.566</v>
          </cell>
        </row>
      </sheetData>
      <sheetData sheetId="574" refreshError="1"/>
      <sheetData sheetId="575" refreshError="1"/>
      <sheetData sheetId="576">
        <row r="81">
          <cell r="H81">
            <v>222.566</v>
          </cell>
        </row>
      </sheetData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>
        <row r="81">
          <cell r="H81">
            <v>222.566</v>
          </cell>
        </row>
      </sheetData>
      <sheetData sheetId="588">
        <row r="81">
          <cell r="H81">
            <v>222.566</v>
          </cell>
        </row>
      </sheetData>
      <sheetData sheetId="589">
        <row r="81">
          <cell r="H81">
            <v>222.566</v>
          </cell>
        </row>
      </sheetData>
      <sheetData sheetId="590">
        <row r="81">
          <cell r="H81">
            <v>222.566</v>
          </cell>
        </row>
      </sheetData>
      <sheetData sheetId="591">
        <row r="81">
          <cell r="H81">
            <v>222.566</v>
          </cell>
        </row>
      </sheetData>
      <sheetData sheetId="592">
        <row r="81">
          <cell r="H81">
            <v>222.566</v>
          </cell>
        </row>
      </sheetData>
      <sheetData sheetId="593">
        <row r="81">
          <cell r="H81">
            <v>222.566</v>
          </cell>
        </row>
      </sheetData>
      <sheetData sheetId="594">
        <row r="81">
          <cell r="H81">
            <v>222.566</v>
          </cell>
        </row>
      </sheetData>
      <sheetData sheetId="595">
        <row r="81">
          <cell r="H81">
            <v>222.566</v>
          </cell>
        </row>
      </sheetData>
      <sheetData sheetId="596">
        <row r="81">
          <cell r="H81">
            <v>222.566</v>
          </cell>
        </row>
      </sheetData>
      <sheetData sheetId="597">
        <row r="81">
          <cell r="H81">
            <v>222.566</v>
          </cell>
        </row>
      </sheetData>
      <sheetData sheetId="598">
        <row r="81">
          <cell r="H81">
            <v>222.566</v>
          </cell>
        </row>
      </sheetData>
      <sheetData sheetId="599">
        <row r="81">
          <cell r="H81">
            <v>222.566</v>
          </cell>
        </row>
      </sheetData>
      <sheetData sheetId="600">
        <row r="81">
          <cell r="H81">
            <v>222.566</v>
          </cell>
        </row>
      </sheetData>
      <sheetData sheetId="601">
        <row r="81">
          <cell r="H81">
            <v>222.566</v>
          </cell>
        </row>
      </sheetData>
      <sheetData sheetId="602">
        <row r="81">
          <cell r="H81">
            <v>222.566</v>
          </cell>
        </row>
      </sheetData>
      <sheetData sheetId="603">
        <row r="81">
          <cell r="H81">
            <v>222.566</v>
          </cell>
        </row>
      </sheetData>
      <sheetData sheetId="604">
        <row r="81">
          <cell r="H81">
            <v>222.566</v>
          </cell>
        </row>
      </sheetData>
      <sheetData sheetId="605">
        <row r="81">
          <cell r="H81">
            <v>222.566</v>
          </cell>
        </row>
      </sheetData>
      <sheetData sheetId="606">
        <row r="81">
          <cell r="H81">
            <v>222.566</v>
          </cell>
        </row>
      </sheetData>
      <sheetData sheetId="607">
        <row r="81">
          <cell r="H81">
            <v>222.566</v>
          </cell>
        </row>
      </sheetData>
      <sheetData sheetId="608">
        <row r="81">
          <cell r="H81">
            <v>222.566</v>
          </cell>
        </row>
      </sheetData>
      <sheetData sheetId="609">
        <row r="81">
          <cell r="H81">
            <v>222.566</v>
          </cell>
        </row>
      </sheetData>
      <sheetData sheetId="610">
        <row r="81">
          <cell r="H81">
            <v>222.566</v>
          </cell>
        </row>
      </sheetData>
      <sheetData sheetId="611">
        <row r="81">
          <cell r="H81">
            <v>222.566</v>
          </cell>
        </row>
      </sheetData>
      <sheetData sheetId="612">
        <row r="81">
          <cell r="H81">
            <v>222.566</v>
          </cell>
        </row>
      </sheetData>
      <sheetData sheetId="613">
        <row r="81">
          <cell r="H81">
            <v>222.566</v>
          </cell>
        </row>
      </sheetData>
      <sheetData sheetId="614">
        <row r="81">
          <cell r="H81">
            <v>222.566</v>
          </cell>
        </row>
      </sheetData>
      <sheetData sheetId="615">
        <row r="81">
          <cell r="H81">
            <v>222.566</v>
          </cell>
        </row>
      </sheetData>
      <sheetData sheetId="616">
        <row r="81">
          <cell r="H81">
            <v>222.566</v>
          </cell>
        </row>
      </sheetData>
      <sheetData sheetId="617">
        <row r="81">
          <cell r="H81">
            <v>222.566</v>
          </cell>
        </row>
      </sheetData>
      <sheetData sheetId="618">
        <row r="81">
          <cell r="H81">
            <v>222.566</v>
          </cell>
        </row>
      </sheetData>
      <sheetData sheetId="619">
        <row r="81">
          <cell r="H81">
            <v>222.566</v>
          </cell>
        </row>
      </sheetData>
      <sheetData sheetId="620">
        <row r="81">
          <cell r="H81">
            <v>222.566</v>
          </cell>
        </row>
      </sheetData>
      <sheetData sheetId="621">
        <row r="81">
          <cell r="H81">
            <v>222.566</v>
          </cell>
        </row>
      </sheetData>
      <sheetData sheetId="622">
        <row r="81">
          <cell r="H81">
            <v>222.566</v>
          </cell>
        </row>
      </sheetData>
      <sheetData sheetId="623">
        <row r="81">
          <cell r="H81">
            <v>222.566</v>
          </cell>
        </row>
      </sheetData>
      <sheetData sheetId="624">
        <row r="81">
          <cell r="H81">
            <v>222.566</v>
          </cell>
        </row>
      </sheetData>
      <sheetData sheetId="625">
        <row r="81">
          <cell r="H81">
            <v>222.566</v>
          </cell>
        </row>
      </sheetData>
      <sheetData sheetId="626">
        <row r="81">
          <cell r="H81">
            <v>222.566</v>
          </cell>
        </row>
      </sheetData>
      <sheetData sheetId="627">
        <row r="81">
          <cell r="H81">
            <v>222.566</v>
          </cell>
        </row>
      </sheetData>
      <sheetData sheetId="628">
        <row r="81">
          <cell r="H81">
            <v>222.566</v>
          </cell>
        </row>
      </sheetData>
      <sheetData sheetId="629">
        <row r="81">
          <cell r="H81">
            <v>222.566</v>
          </cell>
        </row>
      </sheetData>
      <sheetData sheetId="630">
        <row r="81">
          <cell r="H81">
            <v>222.566</v>
          </cell>
        </row>
      </sheetData>
      <sheetData sheetId="631">
        <row r="81">
          <cell r="H81">
            <v>222.566</v>
          </cell>
        </row>
      </sheetData>
      <sheetData sheetId="632">
        <row r="81">
          <cell r="H81">
            <v>222.566</v>
          </cell>
        </row>
      </sheetData>
      <sheetData sheetId="633">
        <row r="81">
          <cell r="H81">
            <v>222.566</v>
          </cell>
        </row>
      </sheetData>
      <sheetData sheetId="634">
        <row r="81">
          <cell r="H81">
            <v>222.566</v>
          </cell>
        </row>
      </sheetData>
      <sheetData sheetId="635">
        <row r="81">
          <cell r="H81">
            <v>222.566</v>
          </cell>
        </row>
      </sheetData>
      <sheetData sheetId="636">
        <row r="81">
          <cell r="H81">
            <v>222.566</v>
          </cell>
        </row>
      </sheetData>
      <sheetData sheetId="637">
        <row r="81">
          <cell r="H81">
            <v>222.566</v>
          </cell>
        </row>
      </sheetData>
      <sheetData sheetId="638">
        <row r="81">
          <cell r="H81">
            <v>222.566</v>
          </cell>
        </row>
      </sheetData>
      <sheetData sheetId="639">
        <row r="81">
          <cell r="H81">
            <v>222.566</v>
          </cell>
        </row>
      </sheetData>
      <sheetData sheetId="640">
        <row r="81">
          <cell r="H81">
            <v>222.566</v>
          </cell>
        </row>
      </sheetData>
      <sheetData sheetId="641">
        <row r="81">
          <cell r="H81">
            <v>222.566</v>
          </cell>
        </row>
      </sheetData>
      <sheetData sheetId="642">
        <row r="81">
          <cell r="H81">
            <v>222.566</v>
          </cell>
        </row>
      </sheetData>
      <sheetData sheetId="643">
        <row r="81">
          <cell r="H81">
            <v>222.566</v>
          </cell>
        </row>
      </sheetData>
      <sheetData sheetId="644">
        <row r="81">
          <cell r="H81">
            <v>222.566</v>
          </cell>
        </row>
      </sheetData>
      <sheetData sheetId="645">
        <row r="81">
          <cell r="H81">
            <v>222.566</v>
          </cell>
        </row>
      </sheetData>
      <sheetData sheetId="646">
        <row r="81">
          <cell r="H81">
            <v>222.566</v>
          </cell>
        </row>
      </sheetData>
      <sheetData sheetId="647">
        <row r="81">
          <cell r="H81">
            <v>222.566</v>
          </cell>
        </row>
      </sheetData>
      <sheetData sheetId="648">
        <row r="81">
          <cell r="H81">
            <v>222.566</v>
          </cell>
        </row>
      </sheetData>
      <sheetData sheetId="649">
        <row r="81">
          <cell r="H81">
            <v>222.566</v>
          </cell>
        </row>
      </sheetData>
      <sheetData sheetId="650">
        <row r="81">
          <cell r="H81">
            <v>222.566</v>
          </cell>
        </row>
      </sheetData>
      <sheetData sheetId="651">
        <row r="81">
          <cell r="H81">
            <v>222.566</v>
          </cell>
        </row>
      </sheetData>
      <sheetData sheetId="652">
        <row r="81">
          <cell r="H81">
            <v>222.566</v>
          </cell>
        </row>
      </sheetData>
      <sheetData sheetId="653">
        <row r="81">
          <cell r="H81">
            <v>222.566</v>
          </cell>
        </row>
      </sheetData>
      <sheetData sheetId="654">
        <row r="81">
          <cell r="H81">
            <v>222.566</v>
          </cell>
        </row>
      </sheetData>
      <sheetData sheetId="655">
        <row r="81">
          <cell r="H81">
            <v>222.566</v>
          </cell>
        </row>
      </sheetData>
      <sheetData sheetId="656">
        <row r="81">
          <cell r="H81">
            <v>222.566</v>
          </cell>
        </row>
      </sheetData>
      <sheetData sheetId="657">
        <row r="81">
          <cell r="H81">
            <v>222.566</v>
          </cell>
        </row>
      </sheetData>
      <sheetData sheetId="658">
        <row r="81">
          <cell r="H81">
            <v>222.566</v>
          </cell>
        </row>
      </sheetData>
      <sheetData sheetId="659">
        <row r="81">
          <cell r="H81">
            <v>222.566</v>
          </cell>
        </row>
      </sheetData>
      <sheetData sheetId="660">
        <row r="81">
          <cell r="H81">
            <v>222.566</v>
          </cell>
        </row>
      </sheetData>
      <sheetData sheetId="661">
        <row r="81">
          <cell r="H81">
            <v>222.566</v>
          </cell>
        </row>
      </sheetData>
      <sheetData sheetId="662">
        <row r="81">
          <cell r="H81">
            <v>222.566</v>
          </cell>
        </row>
      </sheetData>
      <sheetData sheetId="663">
        <row r="81">
          <cell r="H81">
            <v>222.566</v>
          </cell>
        </row>
      </sheetData>
      <sheetData sheetId="664">
        <row r="81">
          <cell r="H81">
            <v>222.566</v>
          </cell>
        </row>
      </sheetData>
      <sheetData sheetId="665">
        <row r="81">
          <cell r="H81">
            <v>222.566</v>
          </cell>
        </row>
      </sheetData>
      <sheetData sheetId="666">
        <row r="81">
          <cell r="H81">
            <v>222.566</v>
          </cell>
        </row>
      </sheetData>
      <sheetData sheetId="667">
        <row r="81">
          <cell r="H81">
            <v>222.566</v>
          </cell>
        </row>
      </sheetData>
      <sheetData sheetId="668">
        <row r="81">
          <cell r="H81">
            <v>222.566</v>
          </cell>
        </row>
      </sheetData>
      <sheetData sheetId="669">
        <row r="81">
          <cell r="H81">
            <v>222.566</v>
          </cell>
        </row>
      </sheetData>
      <sheetData sheetId="670">
        <row r="81">
          <cell r="H81">
            <v>222.566</v>
          </cell>
        </row>
      </sheetData>
      <sheetData sheetId="671">
        <row r="81">
          <cell r="H81">
            <v>222.566</v>
          </cell>
        </row>
      </sheetData>
      <sheetData sheetId="672" refreshError="1"/>
      <sheetData sheetId="673" refreshError="1"/>
      <sheetData sheetId="674">
        <row r="81">
          <cell r="H81">
            <v>222.566</v>
          </cell>
        </row>
      </sheetData>
      <sheetData sheetId="675">
        <row r="81">
          <cell r="H81">
            <v>222.566</v>
          </cell>
        </row>
      </sheetData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>
        <row r="81">
          <cell r="H81">
            <v>222.566</v>
          </cell>
        </row>
      </sheetData>
      <sheetData sheetId="785">
        <row r="81">
          <cell r="H81">
            <v>222.566</v>
          </cell>
        </row>
      </sheetData>
      <sheetData sheetId="786">
        <row r="81">
          <cell r="H81">
            <v>222.566</v>
          </cell>
        </row>
      </sheetData>
      <sheetData sheetId="787">
        <row r="81">
          <cell r="H81">
            <v>222.566</v>
          </cell>
        </row>
      </sheetData>
      <sheetData sheetId="788">
        <row r="81">
          <cell r="H81">
            <v>222.566</v>
          </cell>
        </row>
      </sheetData>
      <sheetData sheetId="789">
        <row r="81">
          <cell r="H81">
            <v>222.566</v>
          </cell>
        </row>
      </sheetData>
      <sheetData sheetId="790">
        <row r="81">
          <cell r="H81">
            <v>222.566</v>
          </cell>
        </row>
      </sheetData>
      <sheetData sheetId="791">
        <row r="81">
          <cell r="H81">
            <v>222.566</v>
          </cell>
        </row>
      </sheetData>
      <sheetData sheetId="792">
        <row r="81">
          <cell r="H81">
            <v>222.566</v>
          </cell>
        </row>
      </sheetData>
      <sheetData sheetId="793">
        <row r="81">
          <cell r="H81">
            <v>222.566</v>
          </cell>
        </row>
      </sheetData>
      <sheetData sheetId="794">
        <row r="81">
          <cell r="H81">
            <v>222.566</v>
          </cell>
        </row>
      </sheetData>
      <sheetData sheetId="795">
        <row r="81">
          <cell r="H81">
            <v>222.566</v>
          </cell>
        </row>
      </sheetData>
      <sheetData sheetId="796">
        <row r="81">
          <cell r="H81">
            <v>222.566</v>
          </cell>
        </row>
      </sheetData>
      <sheetData sheetId="797">
        <row r="81">
          <cell r="H81">
            <v>222.566</v>
          </cell>
        </row>
      </sheetData>
      <sheetData sheetId="798">
        <row r="81">
          <cell r="H81">
            <v>222.566</v>
          </cell>
        </row>
      </sheetData>
      <sheetData sheetId="799">
        <row r="81">
          <cell r="H81">
            <v>222.566</v>
          </cell>
        </row>
      </sheetData>
      <sheetData sheetId="800">
        <row r="81">
          <cell r="H81">
            <v>222.566</v>
          </cell>
        </row>
      </sheetData>
      <sheetData sheetId="801">
        <row r="81">
          <cell r="H81">
            <v>222.566</v>
          </cell>
        </row>
      </sheetData>
      <sheetData sheetId="802">
        <row r="81">
          <cell r="H81">
            <v>222.566</v>
          </cell>
        </row>
      </sheetData>
      <sheetData sheetId="803">
        <row r="81">
          <cell r="H81">
            <v>222.566</v>
          </cell>
        </row>
      </sheetData>
      <sheetData sheetId="804">
        <row r="81">
          <cell r="H81">
            <v>222.566</v>
          </cell>
        </row>
      </sheetData>
      <sheetData sheetId="805">
        <row r="81">
          <cell r="H81">
            <v>222.566</v>
          </cell>
        </row>
      </sheetData>
      <sheetData sheetId="806">
        <row r="81">
          <cell r="H81">
            <v>222.566</v>
          </cell>
        </row>
      </sheetData>
      <sheetData sheetId="807">
        <row r="81">
          <cell r="H81">
            <v>222.566</v>
          </cell>
        </row>
      </sheetData>
      <sheetData sheetId="808">
        <row r="81">
          <cell r="H81">
            <v>222.566</v>
          </cell>
        </row>
      </sheetData>
      <sheetData sheetId="809">
        <row r="81">
          <cell r="H81">
            <v>222.566</v>
          </cell>
        </row>
      </sheetData>
      <sheetData sheetId="810">
        <row r="81">
          <cell r="H81">
            <v>222.566</v>
          </cell>
        </row>
      </sheetData>
      <sheetData sheetId="811">
        <row r="81">
          <cell r="H81">
            <v>222.566</v>
          </cell>
        </row>
      </sheetData>
      <sheetData sheetId="812">
        <row r="81">
          <cell r="H81">
            <v>222.566</v>
          </cell>
        </row>
      </sheetData>
      <sheetData sheetId="813">
        <row r="81">
          <cell r="H81">
            <v>222.566</v>
          </cell>
        </row>
      </sheetData>
      <sheetData sheetId="814">
        <row r="81">
          <cell r="H81">
            <v>222.566</v>
          </cell>
        </row>
      </sheetData>
      <sheetData sheetId="815">
        <row r="81">
          <cell r="H81">
            <v>222.566</v>
          </cell>
        </row>
      </sheetData>
      <sheetData sheetId="816">
        <row r="81">
          <cell r="H81">
            <v>222.566</v>
          </cell>
        </row>
      </sheetData>
      <sheetData sheetId="817">
        <row r="81">
          <cell r="H81">
            <v>222.566</v>
          </cell>
        </row>
      </sheetData>
      <sheetData sheetId="818">
        <row r="81">
          <cell r="H81">
            <v>222.566</v>
          </cell>
        </row>
      </sheetData>
      <sheetData sheetId="819">
        <row r="81">
          <cell r="H81">
            <v>222.566</v>
          </cell>
        </row>
      </sheetData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>
        <row r="81">
          <cell r="H81">
            <v>222.566</v>
          </cell>
        </row>
      </sheetData>
      <sheetData sheetId="857">
        <row r="81">
          <cell r="H81">
            <v>222.566</v>
          </cell>
        </row>
      </sheetData>
      <sheetData sheetId="858">
        <row r="81">
          <cell r="H81">
            <v>222.566</v>
          </cell>
        </row>
      </sheetData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>
        <row r="81">
          <cell r="H81">
            <v>222.566</v>
          </cell>
        </row>
      </sheetData>
      <sheetData sheetId="928">
        <row r="81">
          <cell r="H81">
            <v>222.566</v>
          </cell>
        </row>
      </sheetData>
      <sheetData sheetId="929">
        <row r="81">
          <cell r="H81">
            <v>222.566</v>
          </cell>
        </row>
      </sheetData>
      <sheetData sheetId="930">
        <row r="81">
          <cell r="H81">
            <v>222.566</v>
          </cell>
        </row>
      </sheetData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>
        <row r="81">
          <cell r="H81">
            <v>222.566</v>
          </cell>
        </row>
      </sheetData>
      <sheetData sheetId="937">
        <row r="81">
          <cell r="H81">
            <v>222.566</v>
          </cell>
        </row>
      </sheetData>
      <sheetData sheetId="938">
        <row r="81">
          <cell r="H81">
            <v>222.566</v>
          </cell>
        </row>
      </sheetData>
      <sheetData sheetId="939">
        <row r="81">
          <cell r="H81">
            <v>222.566</v>
          </cell>
        </row>
      </sheetData>
      <sheetData sheetId="940">
        <row r="81">
          <cell r="H81">
            <v>222.566</v>
          </cell>
        </row>
      </sheetData>
      <sheetData sheetId="941">
        <row r="81">
          <cell r="H81">
            <v>222.566</v>
          </cell>
        </row>
      </sheetData>
      <sheetData sheetId="942">
        <row r="81">
          <cell r="H81">
            <v>222.566</v>
          </cell>
        </row>
      </sheetData>
      <sheetData sheetId="943">
        <row r="81">
          <cell r="H81">
            <v>222.566</v>
          </cell>
        </row>
      </sheetData>
      <sheetData sheetId="944">
        <row r="81">
          <cell r="H81">
            <v>222.566</v>
          </cell>
        </row>
      </sheetData>
      <sheetData sheetId="945">
        <row r="81">
          <cell r="H81">
            <v>222.566</v>
          </cell>
        </row>
      </sheetData>
      <sheetData sheetId="946">
        <row r="81">
          <cell r="H81">
            <v>222.566</v>
          </cell>
        </row>
      </sheetData>
      <sheetData sheetId="947">
        <row r="81">
          <cell r="H81">
            <v>222.566</v>
          </cell>
        </row>
      </sheetData>
      <sheetData sheetId="948">
        <row r="81">
          <cell r="H81">
            <v>222.566</v>
          </cell>
        </row>
      </sheetData>
      <sheetData sheetId="949">
        <row r="81">
          <cell r="H81">
            <v>222.566</v>
          </cell>
        </row>
      </sheetData>
      <sheetData sheetId="950">
        <row r="81">
          <cell r="H81">
            <v>222.566</v>
          </cell>
        </row>
      </sheetData>
      <sheetData sheetId="951">
        <row r="81">
          <cell r="H81">
            <v>222.566</v>
          </cell>
        </row>
      </sheetData>
      <sheetData sheetId="952">
        <row r="81">
          <cell r="H81">
            <v>222.566</v>
          </cell>
        </row>
      </sheetData>
      <sheetData sheetId="953">
        <row r="81">
          <cell r="H81">
            <v>222.566</v>
          </cell>
        </row>
      </sheetData>
      <sheetData sheetId="954">
        <row r="81">
          <cell r="H81">
            <v>222.566</v>
          </cell>
        </row>
      </sheetData>
      <sheetData sheetId="955">
        <row r="81">
          <cell r="H81">
            <v>222.566</v>
          </cell>
        </row>
      </sheetData>
      <sheetData sheetId="956">
        <row r="81">
          <cell r="H81">
            <v>222.566</v>
          </cell>
        </row>
      </sheetData>
      <sheetData sheetId="957"/>
      <sheetData sheetId="958">
        <row r="81">
          <cell r="H81">
            <v>222.566</v>
          </cell>
        </row>
      </sheetData>
      <sheetData sheetId="959">
        <row r="81">
          <cell r="H81">
            <v>222.566</v>
          </cell>
        </row>
      </sheetData>
      <sheetData sheetId="960">
        <row r="81">
          <cell r="H81">
            <v>222.566</v>
          </cell>
        </row>
      </sheetData>
      <sheetData sheetId="961">
        <row r="81">
          <cell r="H81">
            <v>222.566</v>
          </cell>
        </row>
      </sheetData>
      <sheetData sheetId="962">
        <row r="81">
          <cell r="H81">
            <v>222.566</v>
          </cell>
        </row>
      </sheetData>
      <sheetData sheetId="963">
        <row r="81">
          <cell r="H81">
            <v>222.566</v>
          </cell>
        </row>
      </sheetData>
      <sheetData sheetId="964">
        <row r="81">
          <cell r="H81">
            <v>222.566</v>
          </cell>
        </row>
      </sheetData>
      <sheetData sheetId="965">
        <row r="81">
          <cell r="H81">
            <v>222.566</v>
          </cell>
        </row>
      </sheetData>
      <sheetData sheetId="966">
        <row r="81">
          <cell r="H81">
            <v>222.566</v>
          </cell>
        </row>
      </sheetData>
      <sheetData sheetId="967">
        <row r="81">
          <cell r="H81">
            <v>222.566</v>
          </cell>
        </row>
      </sheetData>
      <sheetData sheetId="968">
        <row r="81">
          <cell r="H81">
            <v>222.566</v>
          </cell>
        </row>
      </sheetData>
      <sheetData sheetId="969">
        <row r="81">
          <cell r="H81">
            <v>222.566</v>
          </cell>
        </row>
      </sheetData>
      <sheetData sheetId="970">
        <row r="81">
          <cell r="H81">
            <v>222.566</v>
          </cell>
        </row>
      </sheetData>
      <sheetData sheetId="971">
        <row r="81">
          <cell r="H81">
            <v>222.566</v>
          </cell>
        </row>
      </sheetData>
      <sheetData sheetId="972">
        <row r="81">
          <cell r="H81">
            <v>222.566</v>
          </cell>
        </row>
      </sheetData>
      <sheetData sheetId="973">
        <row r="81">
          <cell r="H81">
            <v>222.566</v>
          </cell>
        </row>
      </sheetData>
      <sheetData sheetId="974">
        <row r="81">
          <cell r="H81">
            <v>222.566</v>
          </cell>
        </row>
      </sheetData>
      <sheetData sheetId="975">
        <row r="81">
          <cell r="H81">
            <v>222.566</v>
          </cell>
        </row>
      </sheetData>
      <sheetData sheetId="976">
        <row r="81">
          <cell r="H81">
            <v>222.566</v>
          </cell>
        </row>
      </sheetData>
      <sheetData sheetId="977">
        <row r="81">
          <cell r="H81">
            <v>222.566</v>
          </cell>
        </row>
      </sheetData>
      <sheetData sheetId="978">
        <row r="81">
          <cell r="H81">
            <v>222.566</v>
          </cell>
        </row>
      </sheetData>
      <sheetData sheetId="979">
        <row r="81">
          <cell r="H81">
            <v>222.566</v>
          </cell>
        </row>
      </sheetData>
      <sheetData sheetId="980">
        <row r="81">
          <cell r="H81">
            <v>222.566</v>
          </cell>
        </row>
      </sheetData>
      <sheetData sheetId="981">
        <row r="81">
          <cell r="H81">
            <v>222.566</v>
          </cell>
        </row>
      </sheetData>
      <sheetData sheetId="982">
        <row r="81">
          <cell r="H81">
            <v>222.566</v>
          </cell>
        </row>
      </sheetData>
      <sheetData sheetId="983">
        <row r="81">
          <cell r="H81">
            <v>222.566</v>
          </cell>
        </row>
      </sheetData>
      <sheetData sheetId="984">
        <row r="81">
          <cell r="H81">
            <v>222.566</v>
          </cell>
        </row>
      </sheetData>
      <sheetData sheetId="985">
        <row r="81">
          <cell r="H81">
            <v>222.566</v>
          </cell>
        </row>
      </sheetData>
      <sheetData sheetId="986">
        <row r="81">
          <cell r="H81">
            <v>222.566</v>
          </cell>
        </row>
      </sheetData>
      <sheetData sheetId="987">
        <row r="81">
          <cell r="H81">
            <v>222.566</v>
          </cell>
        </row>
      </sheetData>
      <sheetData sheetId="988">
        <row r="81">
          <cell r="H81">
            <v>222.566</v>
          </cell>
        </row>
      </sheetData>
      <sheetData sheetId="989">
        <row r="81">
          <cell r="H81">
            <v>222.566</v>
          </cell>
        </row>
      </sheetData>
      <sheetData sheetId="990">
        <row r="81">
          <cell r="H81">
            <v>222.566</v>
          </cell>
        </row>
      </sheetData>
      <sheetData sheetId="991">
        <row r="81">
          <cell r="H81">
            <v>222.566</v>
          </cell>
        </row>
      </sheetData>
      <sheetData sheetId="992">
        <row r="81">
          <cell r="H81">
            <v>222.566</v>
          </cell>
        </row>
      </sheetData>
      <sheetData sheetId="993">
        <row r="81">
          <cell r="H81">
            <v>222.566</v>
          </cell>
        </row>
      </sheetData>
      <sheetData sheetId="994">
        <row r="81">
          <cell r="H81">
            <v>222.566</v>
          </cell>
        </row>
      </sheetData>
      <sheetData sheetId="995">
        <row r="81">
          <cell r="H81">
            <v>222.566</v>
          </cell>
        </row>
      </sheetData>
      <sheetData sheetId="996">
        <row r="81">
          <cell r="H81">
            <v>222.566</v>
          </cell>
        </row>
      </sheetData>
      <sheetData sheetId="997">
        <row r="81">
          <cell r="H81">
            <v>222.566</v>
          </cell>
        </row>
      </sheetData>
      <sheetData sheetId="998">
        <row r="81">
          <cell r="H81">
            <v>222.566</v>
          </cell>
        </row>
      </sheetData>
      <sheetData sheetId="999">
        <row r="81">
          <cell r="H81">
            <v>222.566</v>
          </cell>
        </row>
      </sheetData>
      <sheetData sheetId="1000">
        <row r="81">
          <cell r="H81">
            <v>222.566</v>
          </cell>
        </row>
      </sheetData>
      <sheetData sheetId="1001">
        <row r="81">
          <cell r="H81">
            <v>222.566</v>
          </cell>
        </row>
      </sheetData>
      <sheetData sheetId="1002">
        <row r="81">
          <cell r="H81">
            <v>222.566</v>
          </cell>
        </row>
      </sheetData>
      <sheetData sheetId="1003">
        <row r="81">
          <cell r="H81">
            <v>222.566</v>
          </cell>
        </row>
      </sheetData>
      <sheetData sheetId="1004">
        <row r="81">
          <cell r="H81">
            <v>222.566</v>
          </cell>
        </row>
      </sheetData>
      <sheetData sheetId="1005">
        <row r="81">
          <cell r="H81">
            <v>222.566</v>
          </cell>
        </row>
      </sheetData>
      <sheetData sheetId="1006">
        <row r="81">
          <cell r="H81">
            <v>222.566</v>
          </cell>
        </row>
      </sheetData>
      <sheetData sheetId="1007">
        <row r="81">
          <cell r="H81">
            <v>222.566</v>
          </cell>
        </row>
      </sheetData>
      <sheetData sheetId="1008">
        <row r="81">
          <cell r="H81">
            <v>222.566</v>
          </cell>
        </row>
      </sheetData>
      <sheetData sheetId="1009">
        <row r="81">
          <cell r="H81">
            <v>222.566</v>
          </cell>
        </row>
      </sheetData>
      <sheetData sheetId="1010">
        <row r="81">
          <cell r="H81">
            <v>222.566</v>
          </cell>
        </row>
      </sheetData>
      <sheetData sheetId="1011">
        <row r="81">
          <cell r="H81">
            <v>222.566</v>
          </cell>
        </row>
      </sheetData>
      <sheetData sheetId="1012">
        <row r="81">
          <cell r="H81">
            <v>222.566</v>
          </cell>
        </row>
      </sheetData>
      <sheetData sheetId="1013">
        <row r="81">
          <cell r="H81">
            <v>222.566</v>
          </cell>
        </row>
      </sheetData>
      <sheetData sheetId="1014">
        <row r="81">
          <cell r="H81">
            <v>222.566</v>
          </cell>
        </row>
      </sheetData>
      <sheetData sheetId="1015">
        <row r="81">
          <cell r="H81">
            <v>222.566</v>
          </cell>
        </row>
      </sheetData>
      <sheetData sheetId="1016">
        <row r="81">
          <cell r="H81">
            <v>222.566</v>
          </cell>
        </row>
      </sheetData>
      <sheetData sheetId="1017">
        <row r="81">
          <cell r="H81">
            <v>222.566</v>
          </cell>
        </row>
      </sheetData>
      <sheetData sheetId="1018">
        <row r="81">
          <cell r="H81">
            <v>222.566</v>
          </cell>
        </row>
      </sheetData>
      <sheetData sheetId="1019">
        <row r="81">
          <cell r="H81">
            <v>222.566</v>
          </cell>
        </row>
      </sheetData>
      <sheetData sheetId="1020">
        <row r="81">
          <cell r="H81">
            <v>222.566</v>
          </cell>
        </row>
      </sheetData>
      <sheetData sheetId="1021">
        <row r="81">
          <cell r="H81">
            <v>222.566</v>
          </cell>
        </row>
      </sheetData>
      <sheetData sheetId="1022">
        <row r="81">
          <cell r="H81">
            <v>222.566</v>
          </cell>
        </row>
      </sheetData>
      <sheetData sheetId="1023">
        <row r="81">
          <cell r="H81">
            <v>222.566</v>
          </cell>
        </row>
      </sheetData>
      <sheetData sheetId="1024">
        <row r="81">
          <cell r="H81">
            <v>222.566</v>
          </cell>
        </row>
      </sheetData>
      <sheetData sheetId="1025">
        <row r="81">
          <cell r="H81">
            <v>222.566</v>
          </cell>
        </row>
      </sheetData>
      <sheetData sheetId="1026">
        <row r="944">
          <cell r="H944">
            <v>439.20800000000003</v>
          </cell>
        </row>
      </sheetData>
      <sheetData sheetId="1027">
        <row r="81">
          <cell r="H81">
            <v>222.566</v>
          </cell>
        </row>
      </sheetData>
      <sheetData sheetId="1028">
        <row r="81">
          <cell r="H81">
            <v>222.566</v>
          </cell>
        </row>
      </sheetData>
      <sheetData sheetId="1029">
        <row r="81">
          <cell r="H81">
            <v>222.566</v>
          </cell>
        </row>
      </sheetData>
      <sheetData sheetId="1030">
        <row r="81">
          <cell r="H81">
            <v>222.566</v>
          </cell>
        </row>
      </sheetData>
      <sheetData sheetId="1031">
        <row r="81">
          <cell r="H81">
            <v>222.566</v>
          </cell>
        </row>
      </sheetData>
      <sheetData sheetId="1032">
        <row r="81">
          <cell r="H81">
            <v>222.566</v>
          </cell>
        </row>
      </sheetData>
      <sheetData sheetId="1033">
        <row r="81">
          <cell r="H81">
            <v>222.566</v>
          </cell>
        </row>
      </sheetData>
      <sheetData sheetId="1034">
        <row r="81">
          <cell r="H81">
            <v>222.566</v>
          </cell>
        </row>
      </sheetData>
      <sheetData sheetId="1035">
        <row r="81">
          <cell r="H81">
            <v>222.566</v>
          </cell>
        </row>
      </sheetData>
      <sheetData sheetId="1036">
        <row r="81">
          <cell r="H81">
            <v>222.566</v>
          </cell>
        </row>
      </sheetData>
      <sheetData sheetId="1037">
        <row r="81">
          <cell r="H81">
            <v>222.566</v>
          </cell>
        </row>
      </sheetData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>
        <row r="81">
          <cell r="H81">
            <v>222.566</v>
          </cell>
        </row>
      </sheetData>
      <sheetData sheetId="1055">
        <row r="81">
          <cell r="H81">
            <v>222.566</v>
          </cell>
        </row>
      </sheetData>
      <sheetData sheetId="1056">
        <row r="81">
          <cell r="H81">
            <v>222.566</v>
          </cell>
        </row>
      </sheetData>
      <sheetData sheetId="1057">
        <row r="81">
          <cell r="H81">
            <v>222.566</v>
          </cell>
        </row>
      </sheetData>
      <sheetData sheetId="1058">
        <row r="81">
          <cell r="H81">
            <v>222.566</v>
          </cell>
        </row>
      </sheetData>
      <sheetData sheetId="1059">
        <row r="81">
          <cell r="H81">
            <v>222.566</v>
          </cell>
        </row>
      </sheetData>
      <sheetData sheetId="1060">
        <row r="81">
          <cell r="H81">
            <v>222.566</v>
          </cell>
        </row>
      </sheetData>
      <sheetData sheetId="1061">
        <row r="81">
          <cell r="H81">
            <v>222.566</v>
          </cell>
        </row>
      </sheetData>
      <sheetData sheetId="1062" refreshError="1"/>
      <sheetData sheetId="1063">
        <row r="81">
          <cell r="H81">
            <v>222.566</v>
          </cell>
        </row>
      </sheetData>
      <sheetData sheetId="1064">
        <row r="81">
          <cell r="H81">
            <v>222.566</v>
          </cell>
        </row>
      </sheetData>
      <sheetData sheetId="1065">
        <row r="81">
          <cell r="H81">
            <v>222.566</v>
          </cell>
        </row>
      </sheetData>
      <sheetData sheetId="1066">
        <row r="81">
          <cell r="H81">
            <v>222.566</v>
          </cell>
        </row>
      </sheetData>
      <sheetData sheetId="1067">
        <row r="81">
          <cell r="H81">
            <v>222.566</v>
          </cell>
        </row>
      </sheetData>
      <sheetData sheetId="1068">
        <row r="81">
          <cell r="H81">
            <v>222.566</v>
          </cell>
        </row>
      </sheetData>
      <sheetData sheetId="1069">
        <row r="81">
          <cell r="H81">
            <v>222.566</v>
          </cell>
        </row>
      </sheetData>
      <sheetData sheetId="1070">
        <row r="81">
          <cell r="H81">
            <v>222.566</v>
          </cell>
        </row>
      </sheetData>
      <sheetData sheetId="1071">
        <row r="81">
          <cell r="H81">
            <v>222.566</v>
          </cell>
        </row>
      </sheetData>
      <sheetData sheetId="1072">
        <row r="81">
          <cell r="H81">
            <v>222.566</v>
          </cell>
        </row>
      </sheetData>
      <sheetData sheetId="1073">
        <row r="81">
          <cell r="H81">
            <v>222.566</v>
          </cell>
        </row>
      </sheetData>
      <sheetData sheetId="1074">
        <row r="81">
          <cell r="H81">
            <v>222.566</v>
          </cell>
        </row>
      </sheetData>
      <sheetData sheetId="1075">
        <row r="81">
          <cell r="H81">
            <v>222.566</v>
          </cell>
        </row>
      </sheetData>
      <sheetData sheetId="1076">
        <row r="81">
          <cell r="H81">
            <v>222.566</v>
          </cell>
        </row>
      </sheetData>
      <sheetData sheetId="1077">
        <row r="81">
          <cell r="H81">
            <v>222.566</v>
          </cell>
        </row>
      </sheetData>
      <sheetData sheetId="1078">
        <row r="81">
          <cell r="H81">
            <v>222.566</v>
          </cell>
        </row>
      </sheetData>
      <sheetData sheetId="1079">
        <row r="81">
          <cell r="H81">
            <v>222.566</v>
          </cell>
        </row>
      </sheetData>
      <sheetData sheetId="1080">
        <row r="81">
          <cell r="H81">
            <v>222.566</v>
          </cell>
        </row>
      </sheetData>
      <sheetData sheetId="1081">
        <row r="81">
          <cell r="H81">
            <v>222.566</v>
          </cell>
        </row>
      </sheetData>
      <sheetData sheetId="1082">
        <row r="81">
          <cell r="H81">
            <v>222.566</v>
          </cell>
        </row>
      </sheetData>
      <sheetData sheetId="1083">
        <row r="81">
          <cell r="H81">
            <v>222.566</v>
          </cell>
        </row>
      </sheetData>
      <sheetData sheetId="1084">
        <row r="81">
          <cell r="H81">
            <v>222.566</v>
          </cell>
        </row>
      </sheetData>
      <sheetData sheetId="1085">
        <row r="81">
          <cell r="H81">
            <v>222.566</v>
          </cell>
        </row>
      </sheetData>
      <sheetData sheetId="1086">
        <row r="81">
          <cell r="H81">
            <v>222.566</v>
          </cell>
        </row>
      </sheetData>
      <sheetData sheetId="1087">
        <row r="81">
          <cell r="H81">
            <v>222.566</v>
          </cell>
        </row>
      </sheetData>
      <sheetData sheetId="1088">
        <row r="81">
          <cell r="H81">
            <v>222.566</v>
          </cell>
        </row>
      </sheetData>
      <sheetData sheetId="1089">
        <row r="81">
          <cell r="H81">
            <v>222.566</v>
          </cell>
        </row>
      </sheetData>
      <sheetData sheetId="1090">
        <row r="81">
          <cell r="H81">
            <v>222.566</v>
          </cell>
        </row>
      </sheetData>
      <sheetData sheetId="1091">
        <row r="81">
          <cell r="H81">
            <v>222.566</v>
          </cell>
        </row>
      </sheetData>
      <sheetData sheetId="1092">
        <row r="81">
          <cell r="H81">
            <v>222.566</v>
          </cell>
        </row>
      </sheetData>
      <sheetData sheetId="1093">
        <row r="81">
          <cell r="H81">
            <v>222.566</v>
          </cell>
        </row>
      </sheetData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>
        <row r="81">
          <cell r="H81">
            <v>222.566</v>
          </cell>
        </row>
      </sheetData>
      <sheetData sheetId="1110">
        <row r="81">
          <cell r="H81">
            <v>222.566</v>
          </cell>
        </row>
      </sheetData>
      <sheetData sheetId="1111">
        <row r="81">
          <cell r="H81">
            <v>222.566</v>
          </cell>
        </row>
      </sheetData>
      <sheetData sheetId="1112">
        <row r="81">
          <cell r="H81">
            <v>222.566</v>
          </cell>
        </row>
      </sheetData>
      <sheetData sheetId="1113">
        <row r="81">
          <cell r="H81">
            <v>222.566</v>
          </cell>
        </row>
      </sheetData>
      <sheetData sheetId="1114">
        <row r="81">
          <cell r="H81">
            <v>222.566</v>
          </cell>
        </row>
      </sheetData>
      <sheetData sheetId="1115">
        <row r="81">
          <cell r="H81">
            <v>222.566</v>
          </cell>
        </row>
      </sheetData>
      <sheetData sheetId="1116">
        <row r="81">
          <cell r="H81">
            <v>222.566</v>
          </cell>
        </row>
      </sheetData>
      <sheetData sheetId="1117">
        <row r="81">
          <cell r="H81">
            <v>222.566</v>
          </cell>
        </row>
      </sheetData>
      <sheetData sheetId="1118">
        <row r="81">
          <cell r="H81">
            <v>222.566</v>
          </cell>
        </row>
      </sheetData>
      <sheetData sheetId="1119">
        <row r="81">
          <cell r="H81">
            <v>222.566</v>
          </cell>
        </row>
      </sheetData>
      <sheetData sheetId="1120">
        <row r="81">
          <cell r="H81">
            <v>222.566</v>
          </cell>
        </row>
      </sheetData>
      <sheetData sheetId="1121">
        <row r="81">
          <cell r="H81">
            <v>222.566</v>
          </cell>
        </row>
      </sheetData>
      <sheetData sheetId="1122">
        <row r="81">
          <cell r="H81">
            <v>222.566</v>
          </cell>
        </row>
      </sheetData>
      <sheetData sheetId="1123">
        <row r="81">
          <cell r="H81">
            <v>222.566</v>
          </cell>
        </row>
      </sheetData>
      <sheetData sheetId="1124">
        <row r="81">
          <cell r="H81">
            <v>222.566</v>
          </cell>
        </row>
      </sheetData>
      <sheetData sheetId="1125">
        <row r="81">
          <cell r="H81">
            <v>222.566</v>
          </cell>
        </row>
      </sheetData>
      <sheetData sheetId="1126" refreshError="1"/>
      <sheetData sheetId="1127">
        <row r="81">
          <cell r="H81">
            <v>222.566</v>
          </cell>
        </row>
      </sheetData>
      <sheetData sheetId="1128">
        <row r="81">
          <cell r="H81">
            <v>222.566</v>
          </cell>
        </row>
      </sheetData>
      <sheetData sheetId="1129">
        <row r="81">
          <cell r="H81">
            <v>222.566</v>
          </cell>
        </row>
      </sheetData>
      <sheetData sheetId="1130">
        <row r="81">
          <cell r="H81">
            <v>222.566</v>
          </cell>
        </row>
      </sheetData>
      <sheetData sheetId="1131">
        <row r="81">
          <cell r="H81">
            <v>222.566</v>
          </cell>
        </row>
      </sheetData>
      <sheetData sheetId="1132">
        <row r="81">
          <cell r="H81">
            <v>222.566</v>
          </cell>
        </row>
      </sheetData>
      <sheetData sheetId="1133">
        <row r="81">
          <cell r="H81">
            <v>222.566</v>
          </cell>
        </row>
      </sheetData>
      <sheetData sheetId="1134">
        <row r="81">
          <cell r="H81">
            <v>222.566</v>
          </cell>
        </row>
      </sheetData>
      <sheetData sheetId="1135">
        <row r="81">
          <cell r="H81">
            <v>222.566</v>
          </cell>
        </row>
      </sheetData>
      <sheetData sheetId="1136">
        <row r="81">
          <cell r="H81">
            <v>222.566</v>
          </cell>
        </row>
      </sheetData>
      <sheetData sheetId="1137">
        <row r="81">
          <cell r="H81">
            <v>222.566</v>
          </cell>
        </row>
      </sheetData>
      <sheetData sheetId="1138">
        <row r="81">
          <cell r="H81">
            <v>222.566</v>
          </cell>
        </row>
      </sheetData>
      <sheetData sheetId="1139">
        <row r="81">
          <cell r="H81">
            <v>222.566</v>
          </cell>
        </row>
      </sheetData>
      <sheetData sheetId="1140">
        <row r="81">
          <cell r="H81">
            <v>222.566</v>
          </cell>
        </row>
      </sheetData>
      <sheetData sheetId="1141">
        <row r="81">
          <cell r="H81">
            <v>222.566</v>
          </cell>
        </row>
      </sheetData>
      <sheetData sheetId="1142">
        <row r="81">
          <cell r="H81">
            <v>222.566</v>
          </cell>
        </row>
      </sheetData>
      <sheetData sheetId="1143">
        <row r="81">
          <cell r="H81">
            <v>222.566</v>
          </cell>
        </row>
      </sheetData>
      <sheetData sheetId="1144">
        <row r="81">
          <cell r="H81">
            <v>222.566</v>
          </cell>
        </row>
      </sheetData>
      <sheetData sheetId="1145">
        <row r="81">
          <cell r="H81">
            <v>222.566</v>
          </cell>
        </row>
      </sheetData>
      <sheetData sheetId="1146">
        <row r="81">
          <cell r="H81">
            <v>222.566</v>
          </cell>
        </row>
      </sheetData>
      <sheetData sheetId="1147">
        <row r="81">
          <cell r="H81">
            <v>222.566</v>
          </cell>
        </row>
      </sheetData>
      <sheetData sheetId="1148">
        <row r="81">
          <cell r="H81">
            <v>222.566</v>
          </cell>
        </row>
      </sheetData>
      <sheetData sheetId="1149">
        <row r="81">
          <cell r="H81">
            <v>222.566</v>
          </cell>
        </row>
      </sheetData>
      <sheetData sheetId="1150">
        <row r="81">
          <cell r="H81">
            <v>222.566</v>
          </cell>
        </row>
      </sheetData>
      <sheetData sheetId="1151">
        <row r="81">
          <cell r="H81">
            <v>222.566</v>
          </cell>
        </row>
      </sheetData>
      <sheetData sheetId="1152">
        <row r="81">
          <cell r="H81">
            <v>222.566</v>
          </cell>
        </row>
      </sheetData>
      <sheetData sheetId="1153">
        <row r="81">
          <cell r="H81">
            <v>222.566</v>
          </cell>
        </row>
      </sheetData>
      <sheetData sheetId="1154">
        <row r="81">
          <cell r="H81">
            <v>222.566</v>
          </cell>
        </row>
      </sheetData>
      <sheetData sheetId="1155">
        <row r="81">
          <cell r="H81">
            <v>222.566</v>
          </cell>
        </row>
      </sheetData>
      <sheetData sheetId="1156">
        <row r="81">
          <cell r="H81">
            <v>222.566</v>
          </cell>
        </row>
      </sheetData>
      <sheetData sheetId="1157">
        <row r="81">
          <cell r="H81">
            <v>222.566</v>
          </cell>
        </row>
      </sheetData>
      <sheetData sheetId="1158">
        <row r="81">
          <cell r="H81">
            <v>222.566</v>
          </cell>
        </row>
      </sheetData>
      <sheetData sheetId="1159">
        <row r="81">
          <cell r="H81">
            <v>222.566</v>
          </cell>
        </row>
      </sheetData>
      <sheetData sheetId="1160">
        <row r="81">
          <cell r="H81">
            <v>222.566</v>
          </cell>
        </row>
      </sheetData>
      <sheetData sheetId="1161">
        <row r="81">
          <cell r="H81">
            <v>222.566</v>
          </cell>
        </row>
      </sheetData>
      <sheetData sheetId="1162">
        <row r="81">
          <cell r="H81">
            <v>222.566</v>
          </cell>
        </row>
      </sheetData>
      <sheetData sheetId="1163">
        <row r="81">
          <cell r="H81">
            <v>222.566</v>
          </cell>
        </row>
      </sheetData>
      <sheetData sheetId="1164">
        <row r="81">
          <cell r="H81">
            <v>222.566</v>
          </cell>
        </row>
      </sheetData>
      <sheetData sheetId="1165">
        <row r="81">
          <cell r="H81">
            <v>222.566</v>
          </cell>
        </row>
      </sheetData>
      <sheetData sheetId="1166">
        <row r="81">
          <cell r="H81">
            <v>222.566</v>
          </cell>
        </row>
      </sheetData>
      <sheetData sheetId="1167">
        <row r="81">
          <cell r="H81">
            <v>222.566</v>
          </cell>
        </row>
      </sheetData>
      <sheetData sheetId="1168">
        <row r="81">
          <cell r="H81">
            <v>222.566</v>
          </cell>
        </row>
      </sheetData>
      <sheetData sheetId="1169">
        <row r="81">
          <cell r="H81">
            <v>222.566</v>
          </cell>
        </row>
      </sheetData>
      <sheetData sheetId="1170">
        <row r="81">
          <cell r="H81">
            <v>222.566</v>
          </cell>
        </row>
      </sheetData>
      <sheetData sheetId="1171">
        <row r="81">
          <cell r="H81">
            <v>222.566</v>
          </cell>
        </row>
      </sheetData>
      <sheetData sheetId="1172">
        <row r="81">
          <cell r="H81">
            <v>222.566</v>
          </cell>
        </row>
      </sheetData>
      <sheetData sheetId="1173">
        <row r="81">
          <cell r="H81">
            <v>222.566</v>
          </cell>
        </row>
      </sheetData>
      <sheetData sheetId="1174">
        <row r="81">
          <cell r="H81">
            <v>222.566</v>
          </cell>
        </row>
      </sheetData>
      <sheetData sheetId="1175">
        <row r="81">
          <cell r="H81">
            <v>222.566</v>
          </cell>
        </row>
      </sheetData>
      <sheetData sheetId="1176">
        <row r="81">
          <cell r="H81">
            <v>222.566</v>
          </cell>
        </row>
      </sheetData>
      <sheetData sheetId="1177">
        <row r="81">
          <cell r="H81">
            <v>222.566</v>
          </cell>
        </row>
      </sheetData>
      <sheetData sheetId="1178">
        <row r="81">
          <cell r="H81">
            <v>222.566</v>
          </cell>
        </row>
      </sheetData>
      <sheetData sheetId="1179">
        <row r="81">
          <cell r="H81">
            <v>222.566</v>
          </cell>
        </row>
      </sheetData>
      <sheetData sheetId="1180">
        <row r="81">
          <cell r="H81">
            <v>222.566</v>
          </cell>
        </row>
      </sheetData>
      <sheetData sheetId="1181">
        <row r="81">
          <cell r="H81">
            <v>222.566</v>
          </cell>
        </row>
      </sheetData>
      <sheetData sheetId="1182">
        <row r="81">
          <cell r="H81">
            <v>222.566</v>
          </cell>
        </row>
      </sheetData>
      <sheetData sheetId="1183">
        <row r="81">
          <cell r="H81">
            <v>222.566</v>
          </cell>
        </row>
      </sheetData>
      <sheetData sheetId="1184">
        <row r="81">
          <cell r="H81">
            <v>222.566</v>
          </cell>
        </row>
      </sheetData>
      <sheetData sheetId="1185">
        <row r="81">
          <cell r="H81">
            <v>222.566</v>
          </cell>
        </row>
      </sheetData>
      <sheetData sheetId="1186">
        <row r="81">
          <cell r="H81">
            <v>222.566</v>
          </cell>
        </row>
      </sheetData>
      <sheetData sheetId="1187">
        <row r="81">
          <cell r="H81">
            <v>222.566</v>
          </cell>
        </row>
      </sheetData>
      <sheetData sheetId="1188">
        <row r="81">
          <cell r="H81">
            <v>222.566</v>
          </cell>
        </row>
      </sheetData>
      <sheetData sheetId="1189">
        <row r="81">
          <cell r="H81">
            <v>222.566</v>
          </cell>
        </row>
      </sheetData>
      <sheetData sheetId="1190">
        <row r="81">
          <cell r="H81">
            <v>222.566</v>
          </cell>
        </row>
      </sheetData>
      <sheetData sheetId="1191">
        <row r="81">
          <cell r="H81">
            <v>222.566</v>
          </cell>
        </row>
      </sheetData>
      <sheetData sheetId="1192">
        <row r="81">
          <cell r="H81">
            <v>222.566</v>
          </cell>
        </row>
      </sheetData>
      <sheetData sheetId="1193">
        <row r="81">
          <cell r="H81">
            <v>222.566</v>
          </cell>
        </row>
      </sheetData>
      <sheetData sheetId="1194">
        <row r="81">
          <cell r="H81">
            <v>222.566</v>
          </cell>
        </row>
      </sheetData>
      <sheetData sheetId="1195">
        <row r="81">
          <cell r="H81">
            <v>222.566</v>
          </cell>
        </row>
      </sheetData>
      <sheetData sheetId="1196">
        <row r="81">
          <cell r="H81">
            <v>222.566</v>
          </cell>
        </row>
      </sheetData>
      <sheetData sheetId="1197">
        <row r="81">
          <cell r="H81">
            <v>222.566</v>
          </cell>
        </row>
      </sheetData>
      <sheetData sheetId="1198">
        <row r="81">
          <cell r="H81">
            <v>222.566</v>
          </cell>
        </row>
      </sheetData>
      <sheetData sheetId="1199">
        <row r="81">
          <cell r="H81">
            <v>222.566</v>
          </cell>
        </row>
      </sheetData>
      <sheetData sheetId="1200">
        <row r="81">
          <cell r="H81">
            <v>222.566</v>
          </cell>
        </row>
      </sheetData>
      <sheetData sheetId="1201">
        <row r="81">
          <cell r="H81">
            <v>222.566</v>
          </cell>
        </row>
      </sheetData>
      <sheetData sheetId="1202">
        <row r="81">
          <cell r="H81">
            <v>222.566</v>
          </cell>
        </row>
      </sheetData>
      <sheetData sheetId="1203">
        <row r="81">
          <cell r="H81">
            <v>222.566</v>
          </cell>
        </row>
      </sheetData>
      <sheetData sheetId="1204">
        <row r="81">
          <cell r="H81">
            <v>222.566</v>
          </cell>
        </row>
      </sheetData>
      <sheetData sheetId="1205">
        <row r="81">
          <cell r="H81">
            <v>222.566</v>
          </cell>
        </row>
      </sheetData>
      <sheetData sheetId="1206">
        <row r="81">
          <cell r="H81">
            <v>222.566</v>
          </cell>
        </row>
      </sheetData>
      <sheetData sheetId="1207">
        <row r="81">
          <cell r="H81">
            <v>222.566</v>
          </cell>
        </row>
      </sheetData>
      <sheetData sheetId="1208">
        <row r="81">
          <cell r="H81">
            <v>222.566</v>
          </cell>
        </row>
      </sheetData>
      <sheetData sheetId="1209">
        <row r="81">
          <cell r="H81">
            <v>222.566</v>
          </cell>
        </row>
      </sheetData>
      <sheetData sheetId="1210">
        <row r="81">
          <cell r="H81">
            <v>222.566</v>
          </cell>
        </row>
      </sheetData>
      <sheetData sheetId="1211">
        <row r="81">
          <cell r="H81">
            <v>222.566</v>
          </cell>
        </row>
      </sheetData>
      <sheetData sheetId="1212">
        <row r="81">
          <cell r="H81">
            <v>222.566</v>
          </cell>
        </row>
      </sheetData>
      <sheetData sheetId="1213">
        <row r="81">
          <cell r="H81">
            <v>222.566</v>
          </cell>
        </row>
      </sheetData>
      <sheetData sheetId="1214">
        <row r="81">
          <cell r="H81">
            <v>222.566</v>
          </cell>
        </row>
      </sheetData>
      <sheetData sheetId="1215">
        <row r="81">
          <cell r="H81">
            <v>222.566</v>
          </cell>
        </row>
      </sheetData>
      <sheetData sheetId="1216">
        <row r="81">
          <cell r="H81">
            <v>222.566</v>
          </cell>
        </row>
      </sheetData>
      <sheetData sheetId="1217">
        <row r="81">
          <cell r="H81">
            <v>222.566</v>
          </cell>
        </row>
      </sheetData>
      <sheetData sheetId="1218">
        <row r="81">
          <cell r="H81">
            <v>222.566</v>
          </cell>
        </row>
      </sheetData>
      <sheetData sheetId="1219">
        <row r="81">
          <cell r="H81">
            <v>222.566</v>
          </cell>
        </row>
      </sheetData>
      <sheetData sheetId="1220">
        <row r="81">
          <cell r="H81">
            <v>222.566</v>
          </cell>
        </row>
      </sheetData>
      <sheetData sheetId="1221">
        <row r="81">
          <cell r="H81">
            <v>222.566</v>
          </cell>
        </row>
      </sheetData>
      <sheetData sheetId="1222">
        <row r="81">
          <cell r="H81">
            <v>222.566</v>
          </cell>
        </row>
      </sheetData>
      <sheetData sheetId="1223">
        <row r="81">
          <cell r="H81">
            <v>222.566</v>
          </cell>
        </row>
      </sheetData>
      <sheetData sheetId="1224">
        <row r="81">
          <cell r="H81">
            <v>222.566</v>
          </cell>
        </row>
      </sheetData>
      <sheetData sheetId="1225">
        <row r="81">
          <cell r="H81">
            <v>222.566</v>
          </cell>
        </row>
      </sheetData>
      <sheetData sheetId="1226">
        <row r="81">
          <cell r="H81">
            <v>222.566</v>
          </cell>
        </row>
      </sheetData>
      <sheetData sheetId="1227">
        <row r="81">
          <cell r="H81">
            <v>222.566</v>
          </cell>
        </row>
      </sheetData>
      <sheetData sheetId="1228">
        <row r="81">
          <cell r="H81">
            <v>222.566</v>
          </cell>
        </row>
      </sheetData>
      <sheetData sheetId="1229">
        <row r="81">
          <cell r="H81">
            <v>222.566</v>
          </cell>
        </row>
      </sheetData>
      <sheetData sheetId="1230">
        <row r="81">
          <cell r="H81">
            <v>222.566</v>
          </cell>
        </row>
      </sheetData>
      <sheetData sheetId="1231">
        <row r="81">
          <cell r="H81">
            <v>222.566</v>
          </cell>
        </row>
      </sheetData>
      <sheetData sheetId="1232">
        <row r="81">
          <cell r="H81">
            <v>222.566</v>
          </cell>
        </row>
      </sheetData>
      <sheetData sheetId="1233">
        <row r="81">
          <cell r="H81">
            <v>222.566</v>
          </cell>
        </row>
      </sheetData>
      <sheetData sheetId="1234">
        <row r="81">
          <cell r="H81">
            <v>222.566</v>
          </cell>
        </row>
      </sheetData>
      <sheetData sheetId="1235">
        <row r="81">
          <cell r="H81">
            <v>222.566</v>
          </cell>
        </row>
      </sheetData>
      <sheetData sheetId="1236" refreshError="1"/>
      <sheetData sheetId="1237">
        <row r="81">
          <cell r="H81">
            <v>222.566</v>
          </cell>
        </row>
      </sheetData>
      <sheetData sheetId="1238">
        <row r="81">
          <cell r="H81">
            <v>222.566</v>
          </cell>
        </row>
      </sheetData>
      <sheetData sheetId="1239">
        <row r="81">
          <cell r="H81">
            <v>222.566</v>
          </cell>
        </row>
      </sheetData>
      <sheetData sheetId="1240">
        <row r="81">
          <cell r="H81">
            <v>222.566</v>
          </cell>
        </row>
      </sheetData>
      <sheetData sheetId="1241">
        <row r="81">
          <cell r="H81">
            <v>222.566</v>
          </cell>
        </row>
      </sheetData>
      <sheetData sheetId="1242">
        <row r="81">
          <cell r="H81">
            <v>222.566</v>
          </cell>
        </row>
      </sheetData>
      <sheetData sheetId="1243">
        <row r="81">
          <cell r="H81">
            <v>222.566</v>
          </cell>
        </row>
      </sheetData>
      <sheetData sheetId="1244">
        <row r="81">
          <cell r="H81">
            <v>222.566</v>
          </cell>
        </row>
      </sheetData>
      <sheetData sheetId="1245">
        <row r="81">
          <cell r="H81">
            <v>222.566</v>
          </cell>
        </row>
      </sheetData>
      <sheetData sheetId="1246">
        <row r="81">
          <cell r="H81">
            <v>222.566</v>
          </cell>
        </row>
      </sheetData>
      <sheetData sheetId="1247">
        <row r="81">
          <cell r="H81">
            <v>222.566</v>
          </cell>
        </row>
      </sheetData>
      <sheetData sheetId="1248">
        <row r="81">
          <cell r="H81">
            <v>222.566</v>
          </cell>
        </row>
      </sheetData>
      <sheetData sheetId="1249">
        <row r="81">
          <cell r="H81">
            <v>222.566</v>
          </cell>
        </row>
      </sheetData>
      <sheetData sheetId="1250">
        <row r="81">
          <cell r="H81">
            <v>222.566</v>
          </cell>
        </row>
      </sheetData>
      <sheetData sheetId="1251">
        <row r="81">
          <cell r="H81">
            <v>222.566</v>
          </cell>
        </row>
      </sheetData>
      <sheetData sheetId="1252">
        <row r="81">
          <cell r="H81">
            <v>222.566</v>
          </cell>
        </row>
      </sheetData>
      <sheetData sheetId="1253">
        <row r="81">
          <cell r="H81">
            <v>222.566</v>
          </cell>
        </row>
      </sheetData>
      <sheetData sheetId="1254">
        <row r="81">
          <cell r="H81">
            <v>222.566</v>
          </cell>
        </row>
      </sheetData>
      <sheetData sheetId="1255">
        <row r="81">
          <cell r="H81">
            <v>222.566</v>
          </cell>
        </row>
      </sheetData>
      <sheetData sheetId="1256">
        <row r="81">
          <cell r="H81">
            <v>222.566</v>
          </cell>
        </row>
      </sheetData>
      <sheetData sheetId="1257">
        <row r="81">
          <cell r="H81">
            <v>222.566</v>
          </cell>
        </row>
      </sheetData>
      <sheetData sheetId="1258">
        <row r="81">
          <cell r="H81">
            <v>222.566</v>
          </cell>
        </row>
      </sheetData>
      <sheetData sheetId="1259">
        <row r="81">
          <cell r="H81">
            <v>222.566</v>
          </cell>
        </row>
      </sheetData>
      <sheetData sheetId="1260">
        <row r="81">
          <cell r="H81">
            <v>222.566</v>
          </cell>
        </row>
      </sheetData>
      <sheetData sheetId="1261">
        <row r="81">
          <cell r="H81">
            <v>222.566</v>
          </cell>
        </row>
      </sheetData>
      <sheetData sheetId="1262">
        <row r="81">
          <cell r="H81">
            <v>222.566</v>
          </cell>
        </row>
      </sheetData>
      <sheetData sheetId="1263">
        <row r="81">
          <cell r="H81">
            <v>222.566</v>
          </cell>
        </row>
      </sheetData>
      <sheetData sheetId="1264">
        <row r="81">
          <cell r="H81">
            <v>222.566</v>
          </cell>
        </row>
      </sheetData>
      <sheetData sheetId="1265">
        <row r="81">
          <cell r="H81">
            <v>222.566</v>
          </cell>
        </row>
      </sheetData>
      <sheetData sheetId="1266">
        <row r="81">
          <cell r="H81">
            <v>222.566</v>
          </cell>
        </row>
      </sheetData>
      <sheetData sheetId="1267">
        <row r="81">
          <cell r="H81">
            <v>222.566</v>
          </cell>
        </row>
      </sheetData>
      <sheetData sheetId="1268">
        <row r="81">
          <cell r="H81">
            <v>222.566</v>
          </cell>
        </row>
      </sheetData>
      <sheetData sheetId="1269">
        <row r="81">
          <cell r="H81">
            <v>222.566</v>
          </cell>
        </row>
      </sheetData>
      <sheetData sheetId="1270">
        <row r="81">
          <cell r="H81">
            <v>222.566</v>
          </cell>
        </row>
      </sheetData>
      <sheetData sheetId="1271">
        <row r="81">
          <cell r="H81">
            <v>222.566</v>
          </cell>
        </row>
      </sheetData>
      <sheetData sheetId="1272">
        <row r="81">
          <cell r="H81">
            <v>222.566</v>
          </cell>
        </row>
      </sheetData>
      <sheetData sheetId="1273">
        <row r="81">
          <cell r="H81">
            <v>222.566</v>
          </cell>
        </row>
      </sheetData>
      <sheetData sheetId="1274">
        <row r="81">
          <cell r="H81">
            <v>222.566</v>
          </cell>
        </row>
      </sheetData>
      <sheetData sheetId="1275">
        <row r="81">
          <cell r="H81">
            <v>222.566</v>
          </cell>
        </row>
      </sheetData>
      <sheetData sheetId="1276">
        <row r="81">
          <cell r="H81">
            <v>222.566</v>
          </cell>
        </row>
      </sheetData>
      <sheetData sheetId="1277">
        <row r="81">
          <cell r="H81">
            <v>222.566</v>
          </cell>
        </row>
      </sheetData>
      <sheetData sheetId="1278">
        <row r="81">
          <cell r="H81">
            <v>222.566</v>
          </cell>
        </row>
      </sheetData>
      <sheetData sheetId="1279">
        <row r="81">
          <cell r="H81">
            <v>222.566</v>
          </cell>
        </row>
      </sheetData>
      <sheetData sheetId="1280">
        <row r="81">
          <cell r="H81">
            <v>222.566</v>
          </cell>
        </row>
      </sheetData>
      <sheetData sheetId="1281">
        <row r="81">
          <cell r="H81">
            <v>222.566</v>
          </cell>
        </row>
      </sheetData>
      <sheetData sheetId="1282">
        <row r="81">
          <cell r="H81">
            <v>222.566</v>
          </cell>
        </row>
      </sheetData>
      <sheetData sheetId="1283">
        <row r="81">
          <cell r="H81">
            <v>222.566</v>
          </cell>
        </row>
      </sheetData>
      <sheetData sheetId="1284">
        <row r="81">
          <cell r="H81">
            <v>222.566</v>
          </cell>
        </row>
      </sheetData>
      <sheetData sheetId="1285">
        <row r="81">
          <cell r="H81">
            <v>222.566</v>
          </cell>
        </row>
      </sheetData>
      <sheetData sheetId="1286">
        <row r="81">
          <cell r="H81">
            <v>222.566</v>
          </cell>
        </row>
      </sheetData>
      <sheetData sheetId="1287">
        <row r="81">
          <cell r="H81">
            <v>222.566</v>
          </cell>
        </row>
      </sheetData>
      <sheetData sheetId="1288">
        <row r="81">
          <cell r="H81">
            <v>222.566</v>
          </cell>
        </row>
      </sheetData>
      <sheetData sheetId="1289">
        <row r="81">
          <cell r="H81">
            <v>222.566</v>
          </cell>
        </row>
      </sheetData>
      <sheetData sheetId="1290">
        <row r="81">
          <cell r="H81">
            <v>222.566</v>
          </cell>
        </row>
      </sheetData>
      <sheetData sheetId="1291">
        <row r="81">
          <cell r="H81">
            <v>222.566</v>
          </cell>
        </row>
      </sheetData>
      <sheetData sheetId="1292">
        <row r="81">
          <cell r="H81">
            <v>222.566</v>
          </cell>
        </row>
      </sheetData>
      <sheetData sheetId="1293">
        <row r="81">
          <cell r="H81">
            <v>222.566</v>
          </cell>
        </row>
      </sheetData>
      <sheetData sheetId="1294">
        <row r="81">
          <cell r="H81">
            <v>222.566</v>
          </cell>
        </row>
      </sheetData>
      <sheetData sheetId="1295">
        <row r="81">
          <cell r="H81">
            <v>222.566</v>
          </cell>
        </row>
      </sheetData>
      <sheetData sheetId="1296">
        <row r="81">
          <cell r="H81">
            <v>222.566</v>
          </cell>
        </row>
      </sheetData>
      <sheetData sheetId="1297">
        <row r="81">
          <cell r="H81">
            <v>222.566</v>
          </cell>
        </row>
      </sheetData>
      <sheetData sheetId="1298">
        <row r="81">
          <cell r="H81">
            <v>222.566</v>
          </cell>
        </row>
      </sheetData>
      <sheetData sheetId="1299">
        <row r="81">
          <cell r="H81">
            <v>222.566</v>
          </cell>
        </row>
      </sheetData>
      <sheetData sheetId="1300">
        <row r="81">
          <cell r="H81">
            <v>222.566</v>
          </cell>
        </row>
      </sheetData>
      <sheetData sheetId="1301">
        <row r="81">
          <cell r="H81">
            <v>222.566</v>
          </cell>
        </row>
      </sheetData>
      <sheetData sheetId="1302">
        <row r="81">
          <cell r="H81">
            <v>222.566</v>
          </cell>
        </row>
      </sheetData>
      <sheetData sheetId="1303">
        <row r="81">
          <cell r="H81">
            <v>222.566</v>
          </cell>
        </row>
      </sheetData>
      <sheetData sheetId="1304">
        <row r="81">
          <cell r="H81">
            <v>222.566</v>
          </cell>
        </row>
      </sheetData>
      <sheetData sheetId="1305">
        <row r="81">
          <cell r="H81">
            <v>222.566</v>
          </cell>
        </row>
      </sheetData>
      <sheetData sheetId="1306">
        <row r="81">
          <cell r="H81">
            <v>222.566</v>
          </cell>
        </row>
      </sheetData>
      <sheetData sheetId="1307">
        <row r="81">
          <cell r="H81">
            <v>222.566</v>
          </cell>
        </row>
      </sheetData>
      <sheetData sheetId="1308">
        <row r="81">
          <cell r="H81">
            <v>222.566</v>
          </cell>
        </row>
      </sheetData>
      <sheetData sheetId="1309">
        <row r="81">
          <cell r="H81">
            <v>222.566</v>
          </cell>
        </row>
      </sheetData>
      <sheetData sheetId="1310">
        <row r="81">
          <cell r="H81">
            <v>222.566</v>
          </cell>
        </row>
      </sheetData>
      <sheetData sheetId="1311">
        <row r="81">
          <cell r="H81">
            <v>222.566</v>
          </cell>
        </row>
      </sheetData>
      <sheetData sheetId="1312">
        <row r="81">
          <cell r="H81">
            <v>222.566</v>
          </cell>
        </row>
      </sheetData>
      <sheetData sheetId="1313">
        <row r="81">
          <cell r="H81">
            <v>222.566</v>
          </cell>
        </row>
      </sheetData>
      <sheetData sheetId="1314">
        <row r="81">
          <cell r="H81">
            <v>222.566</v>
          </cell>
        </row>
      </sheetData>
      <sheetData sheetId="1315">
        <row r="81">
          <cell r="H81">
            <v>222.566</v>
          </cell>
        </row>
      </sheetData>
      <sheetData sheetId="1316">
        <row r="81">
          <cell r="H81">
            <v>222.566</v>
          </cell>
        </row>
      </sheetData>
      <sheetData sheetId="1317">
        <row r="81">
          <cell r="H81">
            <v>222.566</v>
          </cell>
        </row>
      </sheetData>
      <sheetData sheetId="1318">
        <row r="81">
          <cell r="H81">
            <v>222.566</v>
          </cell>
        </row>
      </sheetData>
      <sheetData sheetId="1319">
        <row r="81">
          <cell r="H81">
            <v>222.566</v>
          </cell>
        </row>
      </sheetData>
      <sheetData sheetId="1320">
        <row r="81">
          <cell r="H81">
            <v>222.566</v>
          </cell>
        </row>
      </sheetData>
      <sheetData sheetId="1321">
        <row r="81">
          <cell r="H81">
            <v>222.566</v>
          </cell>
        </row>
      </sheetData>
      <sheetData sheetId="1322">
        <row r="81">
          <cell r="H81">
            <v>222.566</v>
          </cell>
        </row>
      </sheetData>
      <sheetData sheetId="1323">
        <row r="81">
          <cell r="H81">
            <v>222.566</v>
          </cell>
        </row>
      </sheetData>
      <sheetData sheetId="1324">
        <row r="81">
          <cell r="H81">
            <v>222.566</v>
          </cell>
        </row>
      </sheetData>
      <sheetData sheetId="1325">
        <row r="81">
          <cell r="H81">
            <v>222.566</v>
          </cell>
        </row>
      </sheetData>
      <sheetData sheetId="1326">
        <row r="81">
          <cell r="H81">
            <v>222.566</v>
          </cell>
        </row>
      </sheetData>
      <sheetData sheetId="1327">
        <row r="81">
          <cell r="H81">
            <v>222.566</v>
          </cell>
        </row>
      </sheetData>
      <sheetData sheetId="1328">
        <row r="81">
          <cell r="H81">
            <v>222.566</v>
          </cell>
        </row>
      </sheetData>
      <sheetData sheetId="1329">
        <row r="81">
          <cell r="H81">
            <v>222.566</v>
          </cell>
        </row>
      </sheetData>
      <sheetData sheetId="1330">
        <row r="81">
          <cell r="H81">
            <v>222.566</v>
          </cell>
        </row>
      </sheetData>
      <sheetData sheetId="1331">
        <row r="81">
          <cell r="H81">
            <v>222.566</v>
          </cell>
        </row>
      </sheetData>
      <sheetData sheetId="1332">
        <row r="81">
          <cell r="H81">
            <v>222.566</v>
          </cell>
        </row>
      </sheetData>
      <sheetData sheetId="1333">
        <row r="81">
          <cell r="H81">
            <v>222.566</v>
          </cell>
        </row>
      </sheetData>
      <sheetData sheetId="1334">
        <row r="81">
          <cell r="H81">
            <v>222.566</v>
          </cell>
        </row>
      </sheetData>
      <sheetData sheetId="1335">
        <row r="81">
          <cell r="H81">
            <v>222.566</v>
          </cell>
        </row>
      </sheetData>
      <sheetData sheetId="1336">
        <row r="81">
          <cell r="H81">
            <v>222.566</v>
          </cell>
        </row>
      </sheetData>
      <sheetData sheetId="1337">
        <row r="81">
          <cell r="H81">
            <v>222.566</v>
          </cell>
        </row>
      </sheetData>
      <sheetData sheetId="1338">
        <row r="81">
          <cell r="H81">
            <v>222.566</v>
          </cell>
        </row>
      </sheetData>
      <sheetData sheetId="1339">
        <row r="81">
          <cell r="H81">
            <v>222.566</v>
          </cell>
        </row>
      </sheetData>
      <sheetData sheetId="1340">
        <row r="81">
          <cell r="H81">
            <v>222.566</v>
          </cell>
        </row>
      </sheetData>
      <sheetData sheetId="1341">
        <row r="81">
          <cell r="H81">
            <v>222.566</v>
          </cell>
        </row>
      </sheetData>
      <sheetData sheetId="1342">
        <row r="81">
          <cell r="H81">
            <v>222.566</v>
          </cell>
        </row>
      </sheetData>
      <sheetData sheetId="1343">
        <row r="81">
          <cell r="H81">
            <v>222.566</v>
          </cell>
        </row>
      </sheetData>
      <sheetData sheetId="1344">
        <row r="81">
          <cell r="H81">
            <v>222.566</v>
          </cell>
        </row>
      </sheetData>
      <sheetData sheetId="1345">
        <row r="81">
          <cell r="H81">
            <v>222.566</v>
          </cell>
        </row>
      </sheetData>
      <sheetData sheetId="1346">
        <row r="81">
          <cell r="H81">
            <v>222.566</v>
          </cell>
        </row>
      </sheetData>
      <sheetData sheetId="1347">
        <row r="81">
          <cell r="H81">
            <v>222.566</v>
          </cell>
        </row>
      </sheetData>
      <sheetData sheetId="1348">
        <row r="81">
          <cell r="H81">
            <v>222.566</v>
          </cell>
        </row>
      </sheetData>
      <sheetData sheetId="1349">
        <row r="81">
          <cell r="H81">
            <v>222.566</v>
          </cell>
        </row>
      </sheetData>
      <sheetData sheetId="1350">
        <row r="81">
          <cell r="H81">
            <v>222.566</v>
          </cell>
        </row>
      </sheetData>
      <sheetData sheetId="1351">
        <row r="81">
          <cell r="H81">
            <v>222.566</v>
          </cell>
        </row>
      </sheetData>
      <sheetData sheetId="1352">
        <row r="81">
          <cell r="H81">
            <v>222.566</v>
          </cell>
        </row>
      </sheetData>
      <sheetData sheetId="1353">
        <row r="81">
          <cell r="H81">
            <v>222.566</v>
          </cell>
        </row>
      </sheetData>
      <sheetData sheetId="1354">
        <row r="81">
          <cell r="H81">
            <v>222.566</v>
          </cell>
        </row>
      </sheetData>
      <sheetData sheetId="1355">
        <row r="81">
          <cell r="H81">
            <v>222.566</v>
          </cell>
        </row>
      </sheetData>
      <sheetData sheetId="1356">
        <row r="81">
          <cell r="H81">
            <v>222.566</v>
          </cell>
        </row>
      </sheetData>
      <sheetData sheetId="1357">
        <row r="81">
          <cell r="H81">
            <v>222.566</v>
          </cell>
        </row>
      </sheetData>
      <sheetData sheetId="1358">
        <row r="81">
          <cell r="H81">
            <v>222.566</v>
          </cell>
        </row>
      </sheetData>
      <sheetData sheetId="1359">
        <row r="81">
          <cell r="H81">
            <v>222.566</v>
          </cell>
        </row>
      </sheetData>
      <sheetData sheetId="1360">
        <row r="81">
          <cell r="H81">
            <v>222.566</v>
          </cell>
        </row>
      </sheetData>
      <sheetData sheetId="1361">
        <row r="81">
          <cell r="H81">
            <v>222.566</v>
          </cell>
        </row>
      </sheetData>
      <sheetData sheetId="1362">
        <row r="81">
          <cell r="H81">
            <v>222.566</v>
          </cell>
        </row>
      </sheetData>
      <sheetData sheetId="1363">
        <row r="81">
          <cell r="H81">
            <v>222.566</v>
          </cell>
        </row>
      </sheetData>
      <sheetData sheetId="1364">
        <row r="81">
          <cell r="H81">
            <v>222.566</v>
          </cell>
        </row>
      </sheetData>
      <sheetData sheetId="1365">
        <row r="81">
          <cell r="H81">
            <v>222.566</v>
          </cell>
        </row>
      </sheetData>
      <sheetData sheetId="1366">
        <row r="81">
          <cell r="H81">
            <v>222.566</v>
          </cell>
        </row>
      </sheetData>
      <sheetData sheetId="1367">
        <row r="81">
          <cell r="H81">
            <v>222.566</v>
          </cell>
        </row>
      </sheetData>
      <sheetData sheetId="1368">
        <row r="81">
          <cell r="H81">
            <v>222.566</v>
          </cell>
        </row>
      </sheetData>
      <sheetData sheetId="1369">
        <row r="81">
          <cell r="H81">
            <v>222.566</v>
          </cell>
        </row>
      </sheetData>
      <sheetData sheetId="1370">
        <row r="81">
          <cell r="H81">
            <v>222.566</v>
          </cell>
        </row>
      </sheetData>
      <sheetData sheetId="1371">
        <row r="81">
          <cell r="H81">
            <v>222.566</v>
          </cell>
        </row>
      </sheetData>
      <sheetData sheetId="1372">
        <row r="81">
          <cell r="H81">
            <v>222.566</v>
          </cell>
        </row>
      </sheetData>
      <sheetData sheetId="1373">
        <row r="81">
          <cell r="H81">
            <v>222.566</v>
          </cell>
        </row>
      </sheetData>
      <sheetData sheetId="1374">
        <row r="81">
          <cell r="H81">
            <v>222.566</v>
          </cell>
        </row>
      </sheetData>
      <sheetData sheetId="1375">
        <row r="81">
          <cell r="H81">
            <v>222.566</v>
          </cell>
        </row>
      </sheetData>
      <sheetData sheetId="1376">
        <row r="81">
          <cell r="H81">
            <v>222.566</v>
          </cell>
        </row>
      </sheetData>
      <sheetData sheetId="1377">
        <row r="81">
          <cell r="H81">
            <v>222.566</v>
          </cell>
        </row>
      </sheetData>
      <sheetData sheetId="1378">
        <row r="81">
          <cell r="H81">
            <v>222.566</v>
          </cell>
        </row>
      </sheetData>
      <sheetData sheetId="1379">
        <row r="81">
          <cell r="H81">
            <v>222.566</v>
          </cell>
        </row>
      </sheetData>
      <sheetData sheetId="1380">
        <row r="81">
          <cell r="H81">
            <v>222.566</v>
          </cell>
        </row>
      </sheetData>
      <sheetData sheetId="1381">
        <row r="81">
          <cell r="H81">
            <v>222.566</v>
          </cell>
        </row>
      </sheetData>
      <sheetData sheetId="1382">
        <row r="81">
          <cell r="H81">
            <v>222.566</v>
          </cell>
        </row>
      </sheetData>
      <sheetData sheetId="1383">
        <row r="81">
          <cell r="H81">
            <v>222.566</v>
          </cell>
        </row>
      </sheetData>
      <sheetData sheetId="1384">
        <row r="81">
          <cell r="H81">
            <v>222.566</v>
          </cell>
        </row>
      </sheetData>
      <sheetData sheetId="1385">
        <row r="81">
          <cell r="H81">
            <v>222.566</v>
          </cell>
        </row>
      </sheetData>
      <sheetData sheetId="1386">
        <row r="81">
          <cell r="H81">
            <v>222.566</v>
          </cell>
        </row>
      </sheetData>
      <sheetData sheetId="1387">
        <row r="81">
          <cell r="H81">
            <v>222.566</v>
          </cell>
        </row>
      </sheetData>
      <sheetData sheetId="1388">
        <row r="81">
          <cell r="H81">
            <v>222.566</v>
          </cell>
        </row>
      </sheetData>
      <sheetData sheetId="1389">
        <row r="81">
          <cell r="H81">
            <v>222.566</v>
          </cell>
        </row>
      </sheetData>
      <sheetData sheetId="1390">
        <row r="81">
          <cell r="H81">
            <v>222.566</v>
          </cell>
        </row>
      </sheetData>
      <sheetData sheetId="1391">
        <row r="81">
          <cell r="H81">
            <v>222.566</v>
          </cell>
        </row>
      </sheetData>
      <sheetData sheetId="1392">
        <row r="81">
          <cell r="H81">
            <v>222.566</v>
          </cell>
        </row>
      </sheetData>
      <sheetData sheetId="1393">
        <row r="81">
          <cell r="H81">
            <v>222.566</v>
          </cell>
        </row>
      </sheetData>
      <sheetData sheetId="1394">
        <row r="81">
          <cell r="H81">
            <v>222.566</v>
          </cell>
        </row>
      </sheetData>
      <sheetData sheetId="1395">
        <row r="81">
          <cell r="H81">
            <v>222.566</v>
          </cell>
        </row>
      </sheetData>
      <sheetData sheetId="1396">
        <row r="81">
          <cell r="H81">
            <v>222.566</v>
          </cell>
        </row>
      </sheetData>
      <sheetData sheetId="1397">
        <row r="81">
          <cell r="H81">
            <v>222.566</v>
          </cell>
        </row>
      </sheetData>
      <sheetData sheetId="1398">
        <row r="81">
          <cell r="H81">
            <v>222.566</v>
          </cell>
        </row>
      </sheetData>
      <sheetData sheetId="1399">
        <row r="81">
          <cell r="H81">
            <v>222.566</v>
          </cell>
        </row>
      </sheetData>
      <sheetData sheetId="1400">
        <row r="81">
          <cell r="H81">
            <v>222.566</v>
          </cell>
        </row>
      </sheetData>
      <sheetData sheetId="1401">
        <row r="81">
          <cell r="H81">
            <v>222.566</v>
          </cell>
        </row>
      </sheetData>
      <sheetData sheetId="1402">
        <row r="81">
          <cell r="H81">
            <v>222.566</v>
          </cell>
        </row>
      </sheetData>
      <sheetData sheetId="1403">
        <row r="81">
          <cell r="H81">
            <v>222.566</v>
          </cell>
        </row>
      </sheetData>
      <sheetData sheetId="1404">
        <row r="81">
          <cell r="H81">
            <v>222.566</v>
          </cell>
        </row>
      </sheetData>
      <sheetData sheetId="1405">
        <row r="81">
          <cell r="H81">
            <v>222.566</v>
          </cell>
        </row>
      </sheetData>
      <sheetData sheetId="1406">
        <row r="81">
          <cell r="H81">
            <v>222.566</v>
          </cell>
        </row>
      </sheetData>
      <sheetData sheetId="1407">
        <row r="81">
          <cell r="H81">
            <v>222.566</v>
          </cell>
        </row>
      </sheetData>
      <sheetData sheetId="1408">
        <row r="81">
          <cell r="H81">
            <v>222.566</v>
          </cell>
        </row>
      </sheetData>
      <sheetData sheetId="1409">
        <row r="81">
          <cell r="H81">
            <v>222.566</v>
          </cell>
        </row>
      </sheetData>
      <sheetData sheetId="1410">
        <row r="81">
          <cell r="H81">
            <v>222.566</v>
          </cell>
        </row>
      </sheetData>
      <sheetData sheetId="1411">
        <row r="81">
          <cell r="H81">
            <v>222.566</v>
          </cell>
        </row>
      </sheetData>
      <sheetData sheetId="1412">
        <row r="81">
          <cell r="H81">
            <v>222.566</v>
          </cell>
        </row>
      </sheetData>
      <sheetData sheetId="1413">
        <row r="81">
          <cell r="H81">
            <v>222.566</v>
          </cell>
        </row>
      </sheetData>
      <sheetData sheetId="1414">
        <row r="81">
          <cell r="H81">
            <v>222.566</v>
          </cell>
        </row>
      </sheetData>
      <sheetData sheetId="1415">
        <row r="81">
          <cell r="H81">
            <v>222.566</v>
          </cell>
        </row>
      </sheetData>
      <sheetData sheetId="1416">
        <row r="81">
          <cell r="H81">
            <v>222.566</v>
          </cell>
        </row>
      </sheetData>
      <sheetData sheetId="1417">
        <row r="81">
          <cell r="H81">
            <v>222.566</v>
          </cell>
        </row>
      </sheetData>
      <sheetData sheetId="1418">
        <row r="81">
          <cell r="H81">
            <v>222.566</v>
          </cell>
        </row>
      </sheetData>
      <sheetData sheetId="1419">
        <row r="81">
          <cell r="H81">
            <v>222.566</v>
          </cell>
        </row>
      </sheetData>
      <sheetData sheetId="1420">
        <row r="81">
          <cell r="H81">
            <v>222.566</v>
          </cell>
        </row>
      </sheetData>
      <sheetData sheetId="1421">
        <row r="81">
          <cell r="H81">
            <v>222.566</v>
          </cell>
        </row>
      </sheetData>
      <sheetData sheetId="1422">
        <row r="81">
          <cell r="H81">
            <v>222.566</v>
          </cell>
        </row>
      </sheetData>
      <sheetData sheetId="1423">
        <row r="81">
          <cell r="H81">
            <v>222.566</v>
          </cell>
        </row>
      </sheetData>
      <sheetData sheetId="1424">
        <row r="81">
          <cell r="H81">
            <v>222.566</v>
          </cell>
        </row>
      </sheetData>
      <sheetData sheetId="1425">
        <row r="81">
          <cell r="H81">
            <v>222.566</v>
          </cell>
        </row>
      </sheetData>
      <sheetData sheetId="1426">
        <row r="81">
          <cell r="H81">
            <v>222.566</v>
          </cell>
        </row>
      </sheetData>
      <sheetData sheetId="1427">
        <row r="81">
          <cell r="H81">
            <v>222.566</v>
          </cell>
        </row>
      </sheetData>
      <sheetData sheetId="1428">
        <row r="81">
          <cell r="H81">
            <v>222.566</v>
          </cell>
        </row>
      </sheetData>
      <sheetData sheetId="1429">
        <row r="81">
          <cell r="H81">
            <v>222.566</v>
          </cell>
        </row>
      </sheetData>
      <sheetData sheetId="1430">
        <row r="81">
          <cell r="H81">
            <v>222.566</v>
          </cell>
        </row>
      </sheetData>
      <sheetData sheetId="1431">
        <row r="81">
          <cell r="H81">
            <v>222.566</v>
          </cell>
        </row>
      </sheetData>
      <sheetData sheetId="1432">
        <row r="81">
          <cell r="H81">
            <v>222.566</v>
          </cell>
        </row>
      </sheetData>
      <sheetData sheetId="1433">
        <row r="81">
          <cell r="H81">
            <v>222.566</v>
          </cell>
        </row>
      </sheetData>
      <sheetData sheetId="1434">
        <row r="81">
          <cell r="H81">
            <v>222.566</v>
          </cell>
        </row>
      </sheetData>
      <sheetData sheetId="1435">
        <row r="81">
          <cell r="H81">
            <v>222.566</v>
          </cell>
        </row>
      </sheetData>
      <sheetData sheetId="1436">
        <row r="81">
          <cell r="H81">
            <v>222.566</v>
          </cell>
        </row>
      </sheetData>
      <sheetData sheetId="1437">
        <row r="81">
          <cell r="H81">
            <v>222.566</v>
          </cell>
        </row>
      </sheetData>
      <sheetData sheetId="1438">
        <row r="81">
          <cell r="H81">
            <v>222.566</v>
          </cell>
        </row>
      </sheetData>
      <sheetData sheetId="1439">
        <row r="81">
          <cell r="H81">
            <v>222.566</v>
          </cell>
        </row>
      </sheetData>
      <sheetData sheetId="1440">
        <row r="81">
          <cell r="H81">
            <v>222.566</v>
          </cell>
        </row>
      </sheetData>
      <sheetData sheetId="1441">
        <row r="81">
          <cell r="H81">
            <v>222.566</v>
          </cell>
        </row>
      </sheetData>
      <sheetData sheetId="1442">
        <row r="81">
          <cell r="H81">
            <v>222.566</v>
          </cell>
        </row>
      </sheetData>
      <sheetData sheetId="1443">
        <row r="81">
          <cell r="H81">
            <v>222.566</v>
          </cell>
        </row>
      </sheetData>
      <sheetData sheetId="1444">
        <row r="81">
          <cell r="H81">
            <v>222.566</v>
          </cell>
        </row>
      </sheetData>
      <sheetData sheetId="1445">
        <row r="81">
          <cell r="H81">
            <v>222.566</v>
          </cell>
        </row>
      </sheetData>
      <sheetData sheetId="1446">
        <row r="81">
          <cell r="H81">
            <v>222.566</v>
          </cell>
        </row>
      </sheetData>
      <sheetData sheetId="1447">
        <row r="81">
          <cell r="H81">
            <v>222.566</v>
          </cell>
        </row>
      </sheetData>
      <sheetData sheetId="1448">
        <row r="81">
          <cell r="H81">
            <v>222.566</v>
          </cell>
        </row>
      </sheetData>
      <sheetData sheetId="1449">
        <row r="81">
          <cell r="H81">
            <v>222.566</v>
          </cell>
        </row>
      </sheetData>
      <sheetData sheetId="1450">
        <row r="81">
          <cell r="H81">
            <v>222.566</v>
          </cell>
        </row>
      </sheetData>
      <sheetData sheetId="1451">
        <row r="81">
          <cell r="H81">
            <v>222.566</v>
          </cell>
        </row>
      </sheetData>
      <sheetData sheetId="1452">
        <row r="81">
          <cell r="H81">
            <v>222.566</v>
          </cell>
        </row>
      </sheetData>
      <sheetData sheetId="1453">
        <row r="81">
          <cell r="H81">
            <v>222.566</v>
          </cell>
        </row>
      </sheetData>
      <sheetData sheetId="1454">
        <row r="81">
          <cell r="H81">
            <v>222.566</v>
          </cell>
        </row>
      </sheetData>
      <sheetData sheetId="1455">
        <row r="81">
          <cell r="H81">
            <v>222.566</v>
          </cell>
        </row>
      </sheetData>
      <sheetData sheetId="1456">
        <row r="81">
          <cell r="H81">
            <v>222.566</v>
          </cell>
        </row>
      </sheetData>
      <sheetData sheetId="1457">
        <row r="81">
          <cell r="H81">
            <v>222.566</v>
          </cell>
        </row>
      </sheetData>
      <sheetData sheetId="1458">
        <row r="81">
          <cell r="H81">
            <v>222.566</v>
          </cell>
        </row>
      </sheetData>
      <sheetData sheetId="1459">
        <row r="81">
          <cell r="H81">
            <v>222.566</v>
          </cell>
        </row>
      </sheetData>
      <sheetData sheetId="1460">
        <row r="81">
          <cell r="H81">
            <v>222.566</v>
          </cell>
        </row>
      </sheetData>
      <sheetData sheetId="1461">
        <row r="81">
          <cell r="H81">
            <v>222.566</v>
          </cell>
        </row>
      </sheetData>
      <sheetData sheetId="1462">
        <row r="81">
          <cell r="H81">
            <v>222.566</v>
          </cell>
        </row>
      </sheetData>
      <sheetData sheetId="1463">
        <row r="81">
          <cell r="H81">
            <v>222.566</v>
          </cell>
        </row>
      </sheetData>
      <sheetData sheetId="1464">
        <row r="81">
          <cell r="H81">
            <v>222.566</v>
          </cell>
        </row>
      </sheetData>
      <sheetData sheetId="1465">
        <row r="81">
          <cell r="H81">
            <v>222.566</v>
          </cell>
        </row>
      </sheetData>
      <sheetData sheetId="1466">
        <row r="81">
          <cell r="H81">
            <v>222.566</v>
          </cell>
        </row>
      </sheetData>
      <sheetData sheetId="1467">
        <row r="81">
          <cell r="H81">
            <v>222.566</v>
          </cell>
        </row>
      </sheetData>
      <sheetData sheetId="1468">
        <row r="81">
          <cell r="H81">
            <v>222.566</v>
          </cell>
        </row>
      </sheetData>
      <sheetData sheetId="1469">
        <row r="81">
          <cell r="H81">
            <v>222.566</v>
          </cell>
        </row>
      </sheetData>
      <sheetData sheetId="1470">
        <row r="81">
          <cell r="H81">
            <v>222.566</v>
          </cell>
        </row>
      </sheetData>
      <sheetData sheetId="1471">
        <row r="81">
          <cell r="H81">
            <v>222.566</v>
          </cell>
        </row>
      </sheetData>
      <sheetData sheetId="1472">
        <row r="81">
          <cell r="H81">
            <v>222.566</v>
          </cell>
        </row>
      </sheetData>
      <sheetData sheetId="1473">
        <row r="81">
          <cell r="H81">
            <v>222.566</v>
          </cell>
        </row>
      </sheetData>
      <sheetData sheetId="1474">
        <row r="81">
          <cell r="H81">
            <v>222.566</v>
          </cell>
        </row>
      </sheetData>
      <sheetData sheetId="1475">
        <row r="81">
          <cell r="H81">
            <v>222.566</v>
          </cell>
        </row>
      </sheetData>
      <sheetData sheetId="1476">
        <row r="81">
          <cell r="H81">
            <v>222.566</v>
          </cell>
        </row>
      </sheetData>
      <sheetData sheetId="1477">
        <row r="81">
          <cell r="H81">
            <v>222.566</v>
          </cell>
        </row>
      </sheetData>
      <sheetData sheetId="1478">
        <row r="81">
          <cell r="H81">
            <v>222.566</v>
          </cell>
        </row>
      </sheetData>
      <sheetData sheetId="1479">
        <row r="81">
          <cell r="H81">
            <v>222.566</v>
          </cell>
        </row>
      </sheetData>
      <sheetData sheetId="1480">
        <row r="81">
          <cell r="H81">
            <v>222.566</v>
          </cell>
        </row>
      </sheetData>
      <sheetData sheetId="1481">
        <row r="81">
          <cell r="H81">
            <v>222.566</v>
          </cell>
        </row>
      </sheetData>
      <sheetData sheetId="1482">
        <row r="81">
          <cell r="H81">
            <v>222.566</v>
          </cell>
        </row>
      </sheetData>
      <sheetData sheetId="1483">
        <row r="81">
          <cell r="H81">
            <v>222.566</v>
          </cell>
        </row>
      </sheetData>
      <sheetData sheetId="1484">
        <row r="81">
          <cell r="H81">
            <v>222.566</v>
          </cell>
        </row>
      </sheetData>
      <sheetData sheetId="1485">
        <row r="81">
          <cell r="H81">
            <v>222.566</v>
          </cell>
        </row>
      </sheetData>
      <sheetData sheetId="1486">
        <row r="81">
          <cell r="H81">
            <v>222.566</v>
          </cell>
        </row>
      </sheetData>
      <sheetData sheetId="1487">
        <row r="81">
          <cell r="H81">
            <v>222.566</v>
          </cell>
        </row>
      </sheetData>
      <sheetData sheetId="1488">
        <row r="81">
          <cell r="H81">
            <v>222.566</v>
          </cell>
        </row>
      </sheetData>
      <sheetData sheetId="1489">
        <row r="81">
          <cell r="H81">
            <v>222.566</v>
          </cell>
        </row>
      </sheetData>
      <sheetData sheetId="1490">
        <row r="81">
          <cell r="H81">
            <v>222.566</v>
          </cell>
        </row>
      </sheetData>
      <sheetData sheetId="1491">
        <row r="81">
          <cell r="H81">
            <v>222.566</v>
          </cell>
        </row>
      </sheetData>
      <sheetData sheetId="1492">
        <row r="81">
          <cell r="H81">
            <v>222.566</v>
          </cell>
        </row>
      </sheetData>
      <sheetData sheetId="1493">
        <row r="81">
          <cell r="H81">
            <v>222.566</v>
          </cell>
        </row>
      </sheetData>
      <sheetData sheetId="1494">
        <row r="81">
          <cell r="H81">
            <v>222.566</v>
          </cell>
        </row>
      </sheetData>
      <sheetData sheetId="1495">
        <row r="81">
          <cell r="H81">
            <v>222.566</v>
          </cell>
        </row>
      </sheetData>
      <sheetData sheetId="1496">
        <row r="81">
          <cell r="H81">
            <v>222.566</v>
          </cell>
        </row>
      </sheetData>
      <sheetData sheetId="1497">
        <row r="81">
          <cell r="H81">
            <v>222.566</v>
          </cell>
        </row>
      </sheetData>
      <sheetData sheetId="1498">
        <row r="81">
          <cell r="H81">
            <v>222.566</v>
          </cell>
        </row>
      </sheetData>
      <sheetData sheetId="1499">
        <row r="81">
          <cell r="H81">
            <v>222.566</v>
          </cell>
        </row>
      </sheetData>
      <sheetData sheetId="1500">
        <row r="81">
          <cell r="H81">
            <v>222.566</v>
          </cell>
        </row>
      </sheetData>
      <sheetData sheetId="1501">
        <row r="81">
          <cell r="H81">
            <v>222.566</v>
          </cell>
        </row>
      </sheetData>
      <sheetData sheetId="1502">
        <row r="81">
          <cell r="H81">
            <v>222.566</v>
          </cell>
        </row>
      </sheetData>
      <sheetData sheetId="1503">
        <row r="81">
          <cell r="H81">
            <v>222.566</v>
          </cell>
        </row>
      </sheetData>
      <sheetData sheetId="1504">
        <row r="81">
          <cell r="H81">
            <v>222.566</v>
          </cell>
        </row>
      </sheetData>
      <sheetData sheetId="1505">
        <row r="81">
          <cell r="H81">
            <v>222.566</v>
          </cell>
        </row>
      </sheetData>
      <sheetData sheetId="1506">
        <row r="81">
          <cell r="H81">
            <v>222.566</v>
          </cell>
        </row>
      </sheetData>
      <sheetData sheetId="1507">
        <row r="81">
          <cell r="H81">
            <v>222.566</v>
          </cell>
        </row>
      </sheetData>
      <sheetData sheetId="1508">
        <row r="81">
          <cell r="H81">
            <v>222.566</v>
          </cell>
        </row>
      </sheetData>
      <sheetData sheetId="1509">
        <row r="81">
          <cell r="H81">
            <v>222.566</v>
          </cell>
        </row>
      </sheetData>
      <sheetData sheetId="1510">
        <row r="81">
          <cell r="H81">
            <v>222.566</v>
          </cell>
        </row>
      </sheetData>
      <sheetData sheetId="1511">
        <row r="81">
          <cell r="H81">
            <v>222.566</v>
          </cell>
        </row>
      </sheetData>
      <sheetData sheetId="1512">
        <row r="81">
          <cell r="H81">
            <v>222.566</v>
          </cell>
        </row>
      </sheetData>
      <sheetData sheetId="1513">
        <row r="81">
          <cell r="H81">
            <v>222.566</v>
          </cell>
        </row>
      </sheetData>
      <sheetData sheetId="1514">
        <row r="81">
          <cell r="H81">
            <v>222.566</v>
          </cell>
        </row>
      </sheetData>
      <sheetData sheetId="1515">
        <row r="81">
          <cell r="H81">
            <v>222.566</v>
          </cell>
        </row>
      </sheetData>
      <sheetData sheetId="1516">
        <row r="81">
          <cell r="H81">
            <v>222.566</v>
          </cell>
        </row>
      </sheetData>
      <sheetData sheetId="1517">
        <row r="81">
          <cell r="H81">
            <v>222.566</v>
          </cell>
        </row>
      </sheetData>
      <sheetData sheetId="1518">
        <row r="81">
          <cell r="H81">
            <v>222.566</v>
          </cell>
        </row>
      </sheetData>
      <sheetData sheetId="1519">
        <row r="81">
          <cell r="H81">
            <v>222.566</v>
          </cell>
        </row>
      </sheetData>
      <sheetData sheetId="1520">
        <row r="81">
          <cell r="H81">
            <v>222.566</v>
          </cell>
        </row>
      </sheetData>
      <sheetData sheetId="1521">
        <row r="81">
          <cell r="H81">
            <v>222.566</v>
          </cell>
        </row>
      </sheetData>
      <sheetData sheetId="1522">
        <row r="81">
          <cell r="H81">
            <v>222.566</v>
          </cell>
        </row>
      </sheetData>
      <sheetData sheetId="1523">
        <row r="81">
          <cell r="H81">
            <v>222.566</v>
          </cell>
        </row>
      </sheetData>
      <sheetData sheetId="1524">
        <row r="81">
          <cell r="H81">
            <v>222.566</v>
          </cell>
        </row>
      </sheetData>
      <sheetData sheetId="1525">
        <row r="81">
          <cell r="H81">
            <v>222.566</v>
          </cell>
        </row>
      </sheetData>
      <sheetData sheetId="1526">
        <row r="81">
          <cell r="H81">
            <v>222.566</v>
          </cell>
        </row>
      </sheetData>
      <sheetData sheetId="1527">
        <row r="81">
          <cell r="H81">
            <v>222.566</v>
          </cell>
        </row>
      </sheetData>
      <sheetData sheetId="1528">
        <row r="81">
          <cell r="H81">
            <v>222.566</v>
          </cell>
        </row>
      </sheetData>
      <sheetData sheetId="1529">
        <row r="81">
          <cell r="H81">
            <v>222.566</v>
          </cell>
        </row>
      </sheetData>
      <sheetData sheetId="1530">
        <row r="81">
          <cell r="H81">
            <v>222.566</v>
          </cell>
        </row>
      </sheetData>
      <sheetData sheetId="1531">
        <row r="81">
          <cell r="H81">
            <v>222.566</v>
          </cell>
        </row>
      </sheetData>
      <sheetData sheetId="1532">
        <row r="81">
          <cell r="H81">
            <v>222.566</v>
          </cell>
        </row>
      </sheetData>
      <sheetData sheetId="1533">
        <row r="81">
          <cell r="H81">
            <v>222.566</v>
          </cell>
        </row>
      </sheetData>
      <sheetData sheetId="1534">
        <row r="81">
          <cell r="H81">
            <v>222.566</v>
          </cell>
        </row>
      </sheetData>
      <sheetData sheetId="1535">
        <row r="81">
          <cell r="H81">
            <v>222.566</v>
          </cell>
        </row>
      </sheetData>
      <sheetData sheetId="1536">
        <row r="81">
          <cell r="H81">
            <v>222.566</v>
          </cell>
        </row>
      </sheetData>
      <sheetData sheetId="1537">
        <row r="81">
          <cell r="H81">
            <v>222.566</v>
          </cell>
        </row>
      </sheetData>
      <sheetData sheetId="1538">
        <row r="81">
          <cell r="H81">
            <v>222.566</v>
          </cell>
        </row>
      </sheetData>
      <sheetData sheetId="1539">
        <row r="81">
          <cell r="H81">
            <v>222.566</v>
          </cell>
        </row>
      </sheetData>
      <sheetData sheetId="1540">
        <row r="81">
          <cell r="H81">
            <v>222.566</v>
          </cell>
        </row>
      </sheetData>
      <sheetData sheetId="1541" refreshError="1"/>
      <sheetData sheetId="1542">
        <row r="81">
          <cell r="H81">
            <v>222.566</v>
          </cell>
        </row>
      </sheetData>
      <sheetData sheetId="1543">
        <row r="81">
          <cell r="H81">
            <v>222.566</v>
          </cell>
        </row>
      </sheetData>
      <sheetData sheetId="1544">
        <row r="81">
          <cell r="H81">
            <v>222.566</v>
          </cell>
        </row>
      </sheetData>
      <sheetData sheetId="1545">
        <row r="81">
          <cell r="H81">
            <v>222.566</v>
          </cell>
        </row>
      </sheetData>
      <sheetData sheetId="1546">
        <row r="81">
          <cell r="H81">
            <v>222.566</v>
          </cell>
        </row>
      </sheetData>
      <sheetData sheetId="1547">
        <row r="81">
          <cell r="H81">
            <v>222.566</v>
          </cell>
        </row>
      </sheetData>
      <sheetData sheetId="1548">
        <row r="81">
          <cell r="H81">
            <v>222.566</v>
          </cell>
        </row>
      </sheetData>
      <sheetData sheetId="1549">
        <row r="81">
          <cell r="H81">
            <v>222.566</v>
          </cell>
        </row>
      </sheetData>
      <sheetData sheetId="1550">
        <row r="81">
          <cell r="H81">
            <v>222.566</v>
          </cell>
        </row>
      </sheetData>
      <sheetData sheetId="1551">
        <row r="81">
          <cell r="H81">
            <v>222.566</v>
          </cell>
        </row>
      </sheetData>
      <sheetData sheetId="1552">
        <row r="81">
          <cell r="H81">
            <v>222.566</v>
          </cell>
        </row>
      </sheetData>
      <sheetData sheetId="1553">
        <row r="81">
          <cell r="H81">
            <v>222.566</v>
          </cell>
        </row>
      </sheetData>
      <sheetData sheetId="1554">
        <row r="81">
          <cell r="H81">
            <v>222.566</v>
          </cell>
        </row>
      </sheetData>
      <sheetData sheetId="1555">
        <row r="81">
          <cell r="H81">
            <v>222.566</v>
          </cell>
        </row>
      </sheetData>
      <sheetData sheetId="1556">
        <row r="81">
          <cell r="H81">
            <v>222.566</v>
          </cell>
        </row>
      </sheetData>
      <sheetData sheetId="1557">
        <row r="81">
          <cell r="H81">
            <v>222.566</v>
          </cell>
        </row>
      </sheetData>
      <sheetData sheetId="1558">
        <row r="81">
          <cell r="H81">
            <v>222.566</v>
          </cell>
        </row>
      </sheetData>
      <sheetData sheetId="1559">
        <row r="81">
          <cell r="H81">
            <v>222.566</v>
          </cell>
        </row>
      </sheetData>
      <sheetData sheetId="1560">
        <row r="81">
          <cell r="H81">
            <v>222.566</v>
          </cell>
        </row>
      </sheetData>
      <sheetData sheetId="1561">
        <row r="81">
          <cell r="H81">
            <v>222.566</v>
          </cell>
        </row>
      </sheetData>
      <sheetData sheetId="1562">
        <row r="81">
          <cell r="H81">
            <v>222.566</v>
          </cell>
        </row>
      </sheetData>
      <sheetData sheetId="1563">
        <row r="81">
          <cell r="H81">
            <v>222.566</v>
          </cell>
        </row>
      </sheetData>
      <sheetData sheetId="1564">
        <row r="81">
          <cell r="H81">
            <v>222.566</v>
          </cell>
        </row>
      </sheetData>
      <sheetData sheetId="1565">
        <row r="81">
          <cell r="H81">
            <v>222.566</v>
          </cell>
        </row>
      </sheetData>
      <sheetData sheetId="1566">
        <row r="81">
          <cell r="H81">
            <v>222.566</v>
          </cell>
        </row>
      </sheetData>
      <sheetData sheetId="1567">
        <row r="81">
          <cell r="H81">
            <v>222.566</v>
          </cell>
        </row>
      </sheetData>
      <sheetData sheetId="1568">
        <row r="81">
          <cell r="H81">
            <v>222.566</v>
          </cell>
        </row>
      </sheetData>
      <sheetData sheetId="1569">
        <row r="81">
          <cell r="H81">
            <v>222.566</v>
          </cell>
        </row>
      </sheetData>
      <sheetData sheetId="1570">
        <row r="81">
          <cell r="H81">
            <v>222.566</v>
          </cell>
        </row>
      </sheetData>
      <sheetData sheetId="1571">
        <row r="81">
          <cell r="H81">
            <v>222.566</v>
          </cell>
        </row>
      </sheetData>
      <sheetData sheetId="1572">
        <row r="81">
          <cell r="H81">
            <v>222.566</v>
          </cell>
        </row>
      </sheetData>
      <sheetData sheetId="1573">
        <row r="81">
          <cell r="H81">
            <v>222.566</v>
          </cell>
        </row>
      </sheetData>
      <sheetData sheetId="1574">
        <row r="81">
          <cell r="H81">
            <v>222.566</v>
          </cell>
        </row>
      </sheetData>
      <sheetData sheetId="1575">
        <row r="81">
          <cell r="H81">
            <v>222.566</v>
          </cell>
        </row>
      </sheetData>
      <sheetData sheetId="1576">
        <row r="81">
          <cell r="H81">
            <v>222.566</v>
          </cell>
        </row>
      </sheetData>
      <sheetData sheetId="1577">
        <row r="81">
          <cell r="H81">
            <v>222.566</v>
          </cell>
        </row>
      </sheetData>
      <sheetData sheetId="1578">
        <row r="81">
          <cell r="H81">
            <v>222.566</v>
          </cell>
        </row>
      </sheetData>
      <sheetData sheetId="1579">
        <row r="81">
          <cell r="H81">
            <v>222.566</v>
          </cell>
        </row>
      </sheetData>
      <sheetData sheetId="1580">
        <row r="81">
          <cell r="H81">
            <v>222.566</v>
          </cell>
        </row>
      </sheetData>
      <sheetData sheetId="1581">
        <row r="81">
          <cell r="H81">
            <v>222.566</v>
          </cell>
        </row>
      </sheetData>
      <sheetData sheetId="1582">
        <row r="81">
          <cell r="H81">
            <v>222.566</v>
          </cell>
        </row>
      </sheetData>
      <sheetData sheetId="1583">
        <row r="81">
          <cell r="H81">
            <v>222.566</v>
          </cell>
        </row>
      </sheetData>
      <sheetData sheetId="1584">
        <row r="81">
          <cell r="H81">
            <v>222.566</v>
          </cell>
        </row>
      </sheetData>
      <sheetData sheetId="1585">
        <row r="81">
          <cell r="H81">
            <v>222.566</v>
          </cell>
        </row>
      </sheetData>
      <sheetData sheetId="1586">
        <row r="81">
          <cell r="H81">
            <v>222.566</v>
          </cell>
        </row>
      </sheetData>
      <sheetData sheetId="1587">
        <row r="81">
          <cell r="H81">
            <v>222.566</v>
          </cell>
        </row>
      </sheetData>
      <sheetData sheetId="1588">
        <row r="81">
          <cell r="H81">
            <v>222.566</v>
          </cell>
        </row>
      </sheetData>
      <sheetData sheetId="1589">
        <row r="81">
          <cell r="H81">
            <v>222.566</v>
          </cell>
        </row>
      </sheetData>
      <sheetData sheetId="1590">
        <row r="81">
          <cell r="H81">
            <v>222.566</v>
          </cell>
        </row>
      </sheetData>
      <sheetData sheetId="1591">
        <row r="81">
          <cell r="H81">
            <v>222.566</v>
          </cell>
        </row>
      </sheetData>
      <sheetData sheetId="1592">
        <row r="81">
          <cell r="H81">
            <v>222.566</v>
          </cell>
        </row>
      </sheetData>
      <sheetData sheetId="1593">
        <row r="81">
          <cell r="H81">
            <v>222.566</v>
          </cell>
        </row>
      </sheetData>
      <sheetData sheetId="1594">
        <row r="81">
          <cell r="H81">
            <v>222.566</v>
          </cell>
        </row>
      </sheetData>
      <sheetData sheetId="1595">
        <row r="81">
          <cell r="H81">
            <v>222.566</v>
          </cell>
        </row>
      </sheetData>
      <sheetData sheetId="1596">
        <row r="81">
          <cell r="H81">
            <v>222.566</v>
          </cell>
        </row>
      </sheetData>
      <sheetData sheetId="1597">
        <row r="81">
          <cell r="H81">
            <v>222.566</v>
          </cell>
        </row>
      </sheetData>
      <sheetData sheetId="1598">
        <row r="81">
          <cell r="H81">
            <v>222.566</v>
          </cell>
        </row>
      </sheetData>
      <sheetData sheetId="1599">
        <row r="81">
          <cell r="H81">
            <v>222.566</v>
          </cell>
        </row>
      </sheetData>
      <sheetData sheetId="1600">
        <row r="81">
          <cell r="H81">
            <v>222.566</v>
          </cell>
        </row>
      </sheetData>
      <sheetData sheetId="1601">
        <row r="81">
          <cell r="H81">
            <v>222.566</v>
          </cell>
        </row>
      </sheetData>
      <sheetData sheetId="1602">
        <row r="81">
          <cell r="H81">
            <v>222.566</v>
          </cell>
        </row>
      </sheetData>
      <sheetData sheetId="1603">
        <row r="81">
          <cell r="H81">
            <v>222.566</v>
          </cell>
        </row>
      </sheetData>
      <sheetData sheetId="1604">
        <row r="81">
          <cell r="H81">
            <v>222.566</v>
          </cell>
        </row>
      </sheetData>
      <sheetData sheetId="1605">
        <row r="81">
          <cell r="H81">
            <v>222.566</v>
          </cell>
        </row>
      </sheetData>
      <sheetData sheetId="1606">
        <row r="81">
          <cell r="H81">
            <v>222.566</v>
          </cell>
        </row>
      </sheetData>
      <sheetData sheetId="1607">
        <row r="81">
          <cell r="H81">
            <v>222.566</v>
          </cell>
        </row>
      </sheetData>
      <sheetData sheetId="1608">
        <row r="81">
          <cell r="H81">
            <v>222.566</v>
          </cell>
        </row>
      </sheetData>
      <sheetData sheetId="1609">
        <row r="81">
          <cell r="H81">
            <v>222.566</v>
          </cell>
        </row>
      </sheetData>
      <sheetData sheetId="1610">
        <row r="81">
          <cell r="H81">
            <v>222.566</v>
          </cell>
        </row>
      </sheetData>
      <sheetData sheetId="1611">
        <row r="81">
          <cell r="H81">
            <v>222.566</v>
          </cell>
        </row>
      </sheetData>
      <sheetData sheetId="1612">
        <row r="81">
          <cell r="H81">
            <v>222.566</v>
          </cell>
        </row>
      </sheetData>
      <sheetData sheetId="1613">
        <row r="81">
          <cell r="H81">
            <v>222.566</v>
          </cell>
        </row>
      </sheetData>
      <sheetData sheetId="1614">
        <row r="81">
          <cell r="H81">
            <v>222.566</v>
          </cell>
        </row>
      </sheetData>
      <sheetData sheetId="1615">
        <row r="81">
          <cell r="H81">
            <v>222.566</v>
          </cell>
        </row>
      </sheetData>
      <sheetData sheetId="1616">
        <row r="81">
          <cell r="H81">
            <v>222.566</v>
          </cell>
        </row>
      </sheetData>
      <sheetData sheetId="1617">
        <row r="81">
          <cell r="H81">
            <v>222.566</v>
          </cell>
        </row>
      </sheetData>
      <sheetData sheetId="1618">
        <row r="81">
          <cell r="H81">
            <v>222.566</v>
          </cell>
        </row>
      </sheetData>
      <sheetData sheetId="1619">
        <row r="81">
          <cell r="H81">
            <v>222.566</v>
          </cell>
        </row>
      </sheetData>
      <sheetData sheetId="1620">
        <row r="81">
          <cell r="H81">
            <v>222.566</v>
          </cell>
        </row>
      </sheetData>
      <sheetData sheetId="1621">
        <row r="81">
          <cell r="H81">
            <v>222.566</v>
          </cell>
        </row>
      </sheetData>
      <sheetData sheetId="1622">
        <row r="81">
          <cell r="H81">
            <v>222.566</v>
          </cell>
        </row>
      </sheetData>
      <sheetData sheetId="1623">
        <row r="81">
          <cell r="H81">
            <v>222.566</v>
          </cell>
        </row>
      </sheetData>
      <sheetData sheetId="1624">
        <row r="81">
          <cell r="H81">
            <v>222.566</v>
          </cell>
        </row>
      </sheetData>
      <sheetData sheetId="1625">
        <row r="81">
          <cell r="H81">
            <v>222.566</v>
          </cell>
        </row>
      </sheetData>
      <sheetData sheetId="1626">
        <row r="81">
          <cell r="H81">
            <v>222.566</v>
          </cell>
        </row>
      </sheetData>
      <sheetData sheetId="1627">
        <row r="81">
          <cell r="H81">
            <v>222.566</v>
          </cell>
        </row>
      </sheetData>
      <sheetData sheetId="1628">
        <row r="81">
          <cell r="H81">
            <v>222.566</v>
          </cell>
        </row>
      </sheetData>
      <sheetData sheetId="1629">
        <row r="81">
          <cell r="H81">
            <v>222.566</v>
          </cell>
        </row>
      </sheetData>
      <sheetData sheetId="1630">
        <row r="81">
          <cell r="H81">
            <v>222.566</v>
          </cell>
        </row>
      </sheetData>
      <sheetData sheetId="1631">
        <row r="81">
          <cell r="H81">
            <v>222.566</v>
          </cell>
        </row>
      </sheetData>
      <sheetData sheetId="1632">
        <row r="81">
          <cell r="H81">
            <v>222.566</v>
          </cell>
        </row>
      </sheetData>
      <sheetData sheetId="1633">
        <row r="81">
          <cell r="H81">
            <v>222.566</v>
          </cell>
        </row>
      </sheetData>
      <sheetData sheetId="1634">
        <row r="81">
          <cell r="H81">
            <v>222.566</v>
          </cell>
        </row>
      </sheetData>
      <sheetData sheetId="1635">
        <row r="81">
          <cell r="H81">
            <v>222.566</v>
          </cell>
        </row>
      </sheetData>
      <sheetData sheetId="1636">
        <row r="81">
          <cell r="H81">
            <v>222.566</v>
          </cell>
        </row>
      </sheetData>
      <sheetData sheetId="1637">
        <row r="81">
          <cell r="H81">
            <v>222.566</v>
          </cell>
        </row>
      </sheetData>
      <sheetData sheetId="1638">
        <row r="81">
          <cell r="H81">
            <v>222.566</v>
          </cell>
        </row>
      </sheetData>
      <sheetData sheetId="1639">
        <row r="81">
          <cell r="H81">
            <v>222.566</v>
          </cell>
        </row>
      </sheetData>
      <sheetData sheetId="1640">
        <row r="81">
          <cell r="H81">
            <v>222.566</v>
          </cell>
        </row>
      </sheetData>
      <sheetData sheetId="1641">
        <row r="81">
          <cell r="H81">
            <v>222.566</v>
          </cell>
        </row>
      </sheetData>
      <sheetData sheetId="1642">
        <row r="81">
          <cell r="H81">
            <v>222.566</v>
          </cell>
        </row>
      </sheetData>
      <sheetData sheetId="1643">
        <row r="81">
          <cell r="H81">
            <v>222.566</v>
          </cell>
        </row>
      </sheetData>
      <sheetData sheetId="1644">
        <row r="81">
          <cell r="H81">
            <v>222.566</v>
          </cell>
        </row>
      </sheetData>
      <sheetData sheetId="1645">
        <row r="81">
          <cell r="H81">
            <v>222.566</v>
          </cell>
        </row>
      </sheetData>
      <sheetData sheetId="1646">
        <row r="81">
          <cell r="H81">
            <v>222.566</v>
          </cell>
        </row>
      </sheetData>
      <sheetData sheetId="1647">
        <row r="81">
          <cell r="H81">
            <v>222.566</v>
          </cell>
        </row>
      </sheetData>
      <sheetData sheetId="1648">
        <row r="81">
          <cell r="H81">
            <v>222.566</v>
          </cell>
        </row>
      </sheetData>
      <sheetData sheetId="1649">
        <row r="81">
          <cell r="H81">
            <v>222.566</v>
          </cell>
        </row>
      </sheetData>
      <sheetData sheetId="1650">
        <row r="81">
          <cell r="H81">
            <v>222.566</v>
          </cell>
        </row>
      </sheetData>
      <sheetData sheetId="1651">
        <row r="81">
          <cell r="H81">
            <v>222.566</v>
          </cell>
        </row>
      </sheetData>
      <sheetData sheetId="1652">
        <row r="81">
          <cell r="H81">
            <v>222.566</v>
          </cell>
        </row>
      </sheetData>
      <sheetData sheetId="1653">
        <row r="81">
          <cell r="H81">
            <v>222.566</v>
          </cell>
        </row>
      </sheetData>
      <sheetData sheetId="1654">
        <row r="81">
          <cell r="H81">
            <v>222.566</v>
          </cell>
        </row>
      </sheetData>
      <sheetData sheetId="1655">
        <row r="81">
          <cell r="H81">
            <v>222.566</v>
          </cell>
        </row>
      </sheetData>
      <sheetData sheetId="1656">
        <row r="81">
          <cell r="H81">
            <v>222.566</v>
          </cell>
        </row>
      </sheetData>
      <sheetData sheetId="1657">
        <row r="81">
          <cell r="H81">
            <v>222.566</v>
          </cell>
        </row>
      </sheetData>
      <sheetData sheetId="1658">
        <row r="81">
          <cell r="H81">
            <v>222.566</v>
          </cell>
        </row>
      </sheetData>
      <sheetData sheetId="1659">
        <row r="81">
          <cell r="H81">
            <v>222.566</v>
          </cell>
        </row>
      </sheetData>
      <sheetData sheetId="1660">
        <row r="81">
          <cell r="H81">
            <v>222.566</v>
          </cell>
        </row>
      </sheetData>
      <sheetData sheetId="1661">
        <row r="81">
          <cell r="H81">
            <v>222.566</v>
          </cell>
        </row>
      </sheetData>
      <sheetData sheetId="1662">
        <row r="81">
          <cell r="H81">
            <v>222.566</v>
          </cell>
        </row>
      </sheetData>
      <sheetData sheetId="1663">
        <row r="81">
          <cell r="H81">
            <v>222.566</v>
          </cell>
        </row>
      </sheetData>
      <sheetData sheetId="1664">
        <row r="81">
          <cell r="H81">
            <v>222.566</v>
          </cell>
        </row>
      </sheetData>
      <sheetData sheetId="1665">
        <row r="81">
          <cell r="H81">
            <v>222.566</v>
          </cell>
        </row>
      </sheetData>
      <sheetData sheetId="1666">
        <row r="81">
          <cell r="H81">
            <v>222.566</v>
          </cell>
        </row>
      </sheetData>
      <sheetData sheetId="1667">
        <row r="81">
          <cell r="H81">
            <v>222.566</v>
          </cell>
        </row>
      </sheetData>
      <sheetData sheetId="1668">
        <row r="81">
          <cell r="H81">
            <v>222.566</v>
          </cell>
        </row>
      </sheetData>
      <sheetData sheetId="1669">
        <row r="81">
          <cell r="H81">
            <v>222.566</v>
          </cell>
        </row>
      </sheetData>
      <sheetData sheetId="1670">
        <row r="81">
          <cell r="H81">
            <v>222.566</v>
          </cell>
        </row>
      </sheetData>
      <sheetData sheetId="1671">
        <row r="81">
          <cell r="H81">
            <v>222.566</v>
          </cell>
        </row>
      </sheetData>
      <sheetData sheetId="1672">
        <row r="81">
          <cell r="H81">
            <v>222.566</v>
          </cell>
        </row>
      </sheetData>
      <sheetData sheetId="1673">
        <row r="81">
          <cell r="H81">
            <v>222.566</v>
          </cell>
        </row>
      </sheetData>
      <sheetData sheetId="1674">
        <row r="81">
          <cell r="H81">
            <v>222.566</v>
          </cell>
        </row>
      </sheetData>
      <sheetData sheetId="1675">
        <row r="81">
          <cell r="H81">
            <v>222.566</v>
          </cell>
        </row>
      </sheetData>
      <sheetData sheetId="1676">
        <row r="81">
          <cell r="H81">
            <v>222.566</v>
          </cell>
        </row>
      </sheetData>
      <sheetData sheetId="1677">
        <row r="81">
          <cell r="H81">
            <v>222.566</v>
          </cell>
        </row>
      </sheetData>
      <sheetData sheetId="1678">
        <row r="81">
          <cell r="H81">
            <v>222.566</v>
          </cell>
        </row>
      </sheetData>
      <sheetData sheetId="1679">
        <row r="81">
          <cell r="H81">
            <v>222.566</v>
          </cell>
        </row>
      </sheetData>
      <sheetData sheetId="1680">
        <row r="81">
          <cell r="H81">
            <v>222.566</v>
          </cell>
        </row>
      </sheetData>
      <sheetData sheetId="1681">
        <row r="81">
          <cell r="H81">
            <v>222.566</v>
          </cell>
        </row>
      </sheetData>
      <sheetData sheetId="1682">
        <row r="81">
          <cell r="H81">
            <v>222.566</v>
          </cell>
        </row>
      </sheetData>
      <sheetData sheetId="1683">
        <row r="81">
          <cell r="H81">
            <v>222.566</v>
          </cell>
        </row>
      </sheetData>
      <sheetData sheetId="1684">
        <row r="81">
          <cell r="H81">
            <v>222.566</v>
          </cell>
        </row>
      </sheetData>
      <sheetData sheetId="1685">
        <row r="81">
          <cell r="H81">
            <v>222.566</v>
          </cell>
        </row>
      </sheetData>
      <sheetData sheetId="1686">
        <row r="81">
          <cell r="H81">
            <v>222.566</v>
          </cell>
        </row>
      </sheetData>
      <sheetData sheetId="1687">
        <row r="81">
          <cell r="H81">
            <v>222.566</v>
          </cell>
        </row>
      </sheetData>
      <sheetData sheetId="1688">
        <row r="81">
          <cell r="H81">
            <v>222.566</v>
          </cell>
        </row>
      </sheetData>
      <sheetData sheetId="1689">
        <row r="81">
          <cell r="H81">
            <v>222.566</v>
          </cell>
        </row>
      </sheetData>
      <sheetData sheetId="1690">
        <row r="81">
          <cell r="H81">
            <v>222.566</v>
          </cell>
        </row>
      </sheetData>
      <sheetData sheetId="1691">
        <row r="81">
          <cell r="H81">
            <v>222.566</v>
          </cell>
        </row>
      </sheetData>
      <sheetData sheetId="1692">
        <row r="81">
          <cell r="H81">
            <v>222.566</v>
          </cell>
        </row>
      </sheetData>
      <sheetData sheetId="1693">
        <row r="81">
          <cell r="H81">
            <v>222.566</v>
          </cell>
        </row>
      </sheetData>
      <sheetData sheetId="1694">
        <row r="81">
          <cell r="H81">
            <v>222.566</v>
          </cell>
        </row>
      </sheetData>
      <sheetData sheetId="1695">
        <row r="81">
          <cell r="H81">
            <v>222.566</v>
          </cell>
        </row>
      </sheetData>
      <sheetData sheetId="1696">
        <row r="81">
          <cell r="H81">
            <v>222.566</v>
          </cell>
        </row>
      </sheetData>
      <sheetData sheetId="1697">
        <row r="81">
          <cell r="H81">
            <v>222.566</v>
          </cell>
        </row>
      </sheetData>
      <sheetData sheetId="1698">
        <row r="81">
          <cell r="H81">
            <v>222.566</v>
          </cell>
        </row>
      </sheetData>
      <sheetData sheetId="1699">
        <row r="81">
          <cell r="H81">
            <v>222.566</v>
          </cell>
        </row>
      </sheetData>
      <sheetData sheetId="1700">
        <row r="81">
          <cell r="H81">
            <v>222.566</v>
          </cell>
        </row>
      </sheetData>
      <sheetData sheetId="1701">
        <row r="81">
          <cell r="H81">
            <v>222.566</v>
          </cell>
        </row>
      </sheetData>
      <sheetData sheetId="1702">
        <row r="81">
          <cell r="H81">
            <v>222.566</v>
          </cell>
        </row>
      </sheetData>
      <sheetData sheetId="1703">
        <row r="81">
          <cell r="H81">
            <v>222.566</v>
          </cell>
        </row>
      </sheetData>
      <sheetData sheetId="1704">
        <row r="81">
          <cell r="H81">
            <v>222.566</v>
          </cell>
        </row>
      </sheetData>
      <sheetData sheetId="1705">
        <row r="81">
          <cell r="H81">
            <v>222.566</v>
          </cell>
        </row>
      </sheetData>
      <sheetData sheetId="1706">
        <row r="81">
          <cell r="H81">
            <v>222.566</v>
          </cell>
        </row>
      </sheetData>
      <sheetData sheetId="1707">
        <row r="81">
          <cell r="H81">
            <v>222.566</v>
          </cell>
        </row>
      </sheetData>
      <sheetData sheetId="1708">
        <row r="81">
          <cell r="H81">
            <v>222.566</v>
          </cell>
        </row>
      </sheetData>
      <sheetData sheetId="1709">
        <row r="81">
          <cell r="H81">
            <v>222.566</v>
          </cell>
        </row>
      </sheetData>
      <sheetData sheetId="1710">
        <row r="81">
          <cell r="H81">
            <v>222.566</v>
          </cell>
        </row>
      </sheetData>
      <sheetData sheetId="1711">
        <row r="81">
          <cell r="H81">
            <v>222.566</v>
          </cell>
        </row>
      </sheetData>
      <sheetData sheetId="1712">
        <row r="81">
          <cell r="H81">
            <v>222.566</v>
          </cell>
        </row>
      </sheetData>
      <sheetData sheetId="1713">
        <row r="81">
          <cell r="H81">
            <v>222.566</v>
          </cell>
        </row>
      </sheetData>
      <sheetData sheetId="1714">
        <row r="81">
          <cell r="H81">
            <v>222.566</v>
          </cell>
        </row>
      </sheetData>
      <sheetData sheetId="1715">
        <row r="81">
          <cell r="H81">
            <v>222.566</v>
          </cell>
        </row>
      </sheetData>
      <sheetData sheetId="1716">
        <row r="81">
          <cell r="H81">
            <v>222.566</v>
          </cell>
        </row>
      </sheetData>
      <sheetData sheetId="1717">
        <row r="81">
          <cell r="H81">
            <v>222.566</v>
          </cell>
        </row>
      </sheetData>
      <sheetData sheetId="1718">
        <row r="81">
          <cell r="H81">
            <v>222.566</v>
          </cell>
        </row>
      </sheetData>
      <sheetData sheetId="1719">
        <row r="81">
          <cell r="H81">
            <v>222.566</v>
          </cell>
        </row>
      </sheetData>
      <sheetData sheetId="1720">
        <row r="81">
          <cell r="H81">
            <v>222.566</v>
          </cell>
        </row>
      </sheetData>
      <sheetData sheetId="1721">
        <row r="81">
          <cell r="H81">
            <v>222.566</v>
          </cell>
        </row>
      </sheetData>
      <sheetData sheetId="1722">
        <row r="81">
          <cell r="H81">
            <v>222.566</v>
          </cell>
        </row>
      </sheetData>
      <sheetData sheetId="1723">
        <row r="81">
          <cell r="H81">
            <v>222.566</v>
          </cell>
        </row>
      </sheetData>
      <sheetData sheetId="1724">
        <row r="81">
          <cell r="H81">
            <v>222.566</v>
          </cell>
        </row>
      </sheetData>
      <sheetData sheetId="1725">
        <row r="81">
          <cell r="H81">
            <v>222.566</v>
          </cell>
        </row>
      </sheetData>
      <sheetData sheetId="1726">
        <row r="81">
          <cell r="H81">
            <v>222.566</v>
          </cell>
        </row>
      </sheetData>
      <sheetData sheetId="1727">
        <row r="81">
          <cell r="H81">
            <v>222.566</v>
          </cell>
        </row>
      </sheetData>
      <sheetData sheetId="1728">
        <row r="81">
          <cell r="H81">
            <v>222.566</v>
          </cell>
        </row>
      </sheetData>
      <sheetData sheetId="1729">
        <row r="81">
          <cell r="H81">
            <v>222.566</v>
          </cell>
        </row>
      </sheetData>
      <sheetData sheetId="1730">
        <row r="81">
          <cell r="H81">
            <v>222.566</v>
          </cell>
        </row>
      </sheetData>
      <sheetData sheetId="1731">
        <row r="81">
          <cell r="H81">
            <v>222.566</v>
          </cell>
        </row>
      </sheetData>
      <sheetData sheetId="1732">
        <row r="81">
          <cell r="H81">
            <v>222.566</v>
          </cell>
        </row>
      </sheetData>
      <sheetData sheetId="1733">
        <row r="81">
          <cell r="H81">
            <v>222.566</v>
          </cell>
        </row>
      </sheetData>
      <sheetData sheetId="1734">
        <row r="81">
          <cell r="H81">
            <v>222.566</v>
          </cell>
        </row>
      </sheetData>
      <sheetData sheetId="1735">
        <row r="81">
          <cell r="H81">
            <v>222.566</v>
          </cell>
        </row>
      </sheetData>
      <sheetData sheetId="1736">
        <row r="81">
          <cell r="H81">
            <v>222.566</v>
          </cell>
        </row>
      </sheetData>
      <sheetData sheetId="1737">
        <row r="81">
          <cell r="H81">
            <v>222.566</v>
          </cell>
        </row>
      </sheetData>
      <sheetData sheetId="1738">
        <row r="81">
          <cell r="H81">
            <v>222.566</v>
          </cell>
        </row>
      </sheetData>
      <sheetData sheetId="1739">
        <row r="81">
          <cell r="H81">
            <v>222.566</v>
          </cell>
        </row>
      </sheetData>
      <sheetData sheetId="1740">
        <row r="81">
          <cell r="H81">
            <v>222.566</v>
          </cell>
        </row>
      </sheetData>
      <sheetData sheetId="1741">
        <row r="81">
          <cell r="H81">
            <v>222.566</v>
          </cell>
        </row>
      </sheetData>
      <sheetData sheetId="1742">
        <row r="81">
          <cell r="H81">
            <v>222.566</v>
          </cell>
        </row>
      </sheetData>
      <sheetData sheetId="1743">
        <row r="81">
          <cell r="H81">
            <v>222.566</v>
          </cell>
        </row>
      </sheetData>
      <sheetData sheetId="1744">
        <row r="81">
          <cell r="H81">
            <v>222.566</v>
          </cell>
        </row>
      </sheetData>
      <sheetData sheetId="1745">
        <row r="81">
          <cell r="H81">
            <v>222.566</v>
          </cell>
        </row>
      </sheetData>
      <sheetData sheetId="1746">
        <row r="81">
          <cell r="H81">
            <v>222.566</v>
          </cell>
        </row>
      </sheetData>
      <sheetData sheetId="1747">
        <row r="81">
          <cell r="H81">
            <v>222.566</v>
          </cell>
        </row>
      </sheetData>
      <sheetData sheetId="1748">
        <row r="81">
          <cell r="H81">
            <v>222.566</v>
          </cell>
        </row>
      </sheetData>
      <sheetData sheetId="1749">
        <row r="81">
          <cell r="H81">
            <v>222.566</v>
          </cell>
        </row>
      </sheetData>
      <sheetData sheetId="1750">
        <row r="81">
          <cell r="H81">
            <v>222.566</v>
          </cell>
        </row>
      </sheetData>
      <sheetData sheetId="1751">
        <row r="81">
          <cell r="H81">
            <v>222.566</v>
          </cell>
        </row>
      </sheetData>
      <sheetData sheetId="1752">
        <row r="81">
          <cell r="H81">
            <v>222.566</v>
          </cell>
        </row>
      </sheetData>
      <sheetData sheetId="1753">
        <row r="81">
          <cell r="H81">
            <v>222.566</v>
          </cell>
        </row>
      </sheetData>
      <sheetData sheetId="1754">
        <row r="81">
          <cell r="H81">
            <v>222.566</v>
          </cell>
        </row>
      </sheetData>
      <sheetData sheetId="1755">
        <row r="81">
          <cell r="H81">
            <v>222.566</v>
          </cell>
        </row>
      </sheetData>
      <sheetData sheetId="1756">
        <row r="81">
          <cell r="H81">
            <v>222.566</v>
          </cell>
        </row>
      </sheetData>
      <sheetData sheetId="1757">
        <row r="81">
          <cell r="H81">
            <v>222.566</v>
          </cell>
        </row>
      </sheetData>
      <sheetData sheetId="1758">
        <row r="81">
          <cell r="H81">
            <v>222.566</v>
          </cell>
        </row>
      </sheetData>
      <sheetData sheetId="1759">
        <row r="81">
          <cell r="H81">
            <v>222.566</v>
          </cell>
        </row>
      </sheetData>
      <sheetData sheetId="1760">
        <row r="81">
          <cell r="H81">
            <v>222.566</v>
          </cell>
        </row>
      </sheetData>
      <sheetData sheetId="1761">
        <row r="81">
          <cell r="H81">
            <v>222.566</v>
          </cell>
        </row>
      </sheetData>
      <sheetData sheetId="1762">
        <row r="81">
          <cell r="H81">
            <v>222.566</v>
          </cell>
        </row>
      </sheetData>
      <sheetData sheetId="1763">
        <row r="81">
          <cell r="H81">
            <v>222.566</v>
          </cell>
        </row>
      </sheetData>
      <sheetData sheetId="1764">
        <row r="81">
          <cell r="H81">
            <v>222.566</v>
          </cell>
        </row>
      </sheetData>
      <sheetData sheetId="1765">
        <row r="81">
          <cell r="H81">
            <v>222.566</v>
          </cell>
        </row>
      </sheetData>
      <sheetData sheetId="1766">
        <row r="81">
          <cell r="H81">
            <v>222.566</v>
          </cell>
        </row>
      </sheetData>
      <sheetData sheetId="1767">
        <row r="81">
          <cell r="H81">
            <v>222.566</v>
          </cell>
        </row>
      </sheetData>
      <sheetData sheetId="1768">
        <row r="81">
          <cell r="H81">
            <v>222.566</v>
          </cell>
        </row>
      </sheetData>
      <sheetData sheetId="1769">
        <row r="81">
          <cell r="H81">
            <v>222.566</v>
          </cell>
        </row>
      </sheetData>
      <sheetData sheetId="1770">
        <row r="81">
          <cell r="H81">
            <v>222.566</v>
          </cell>
        </row>
      </sheetData>
      <sheetData sheetId="1771">
        <row r="81">
          <cell r="H81">
            <v>222.566</v>
          </cell>
        </row>
      </sheetData>
      <sheetData sheetId="1772">
        <row r="81">
          <cell r="H81">
            <v>222.566</v>
          </cell>
        </row>
      </sheetData>
      <sheetData sheetId="1773">
        <row r="81">
          <cell r="H81">
            <v>222.566</v>
          </cell>
        </row>
      </sheetData>
      <sheetData sheetId="1774">
        <row r="81">
          <cell r="H81">
            <v>222.566</v>
          </cell>
        </row>
      </sheetData>
      <sheetData sheetId="1775">
        <row r="81">
          <cell r="H81">
            <v>222.566</v>
          </cell>
        </row>
      </sheetData>
      <sheetData sheetId="1776">
        <row r="81">
          <cell r="H81">
            <v>222.566</v>
          </cell>
        </row>
      </sheetData>
      <sheetData sheetId="1777">
        <row r="81">
          <cell r="H81">
            <v>222.566</v>
          </cell>
        </row>
      </sheetData>
      <sheetData sheetId="1778">
        <row r="81">
          <cell r="H81">
            <v>222.566</v>
          </cell>
        </row>
      </sheetData>
      <sheetData sheetId="1779">
        <row r="81">
          <cell r="H81">
            <v>222.566</v>
          </cell>
        </row>
      </sheetData>
      <sheetData sheetId="1780">
        <row r="81">
          <cell r="H81">
            <v>222.566</v>
          </cell>
        </row>
      </sheetData>
      <sheetData sheetId="1781">
        <row r="81">
          <cell r="H81">
            <v>222.566</v>
          </cell>
        </row>
      </sheetData>
      <sheetData sheetId="1782">
        <row r="81">
          <cell r="H81">
            <v>222.566</v>
          </cell>
        </row>
      </sheetData>
      <sheetData sheetId="1783">
        <row r="81">
          <cell r="H81">
            <v>222.566</v>
          </cell>
        </row>
      </sheetData>
      <sheetData sheetId="1784">
        <row r="81">
          <cell r="H81">
            <v>222.566</v>
          </cell>
        </row>
      </sheetData>
      <sheetData sheetId="1785">
        <row r="81">
          <cell r="H81">
            <v>222.566</v>
          </cell>
        </row>
      </sheetData>
      <sheetData sheetId="1786">
        <row r="81">
          <cell r="H81">
            <v>222.566</v>
          </cell>
        </row>
      </sheetData>
      <sheetData sheetId="1787">
        <row r="81">
          <cell r="H81">
            <v>222.566</v>
          </cell>
        </row>
      </sheetData>
      <sheetData sheetId="1788">
        <row r="81">
          <cell r="H81">
            <v>222.566</v>
          </cell>
        </row>
      </sheetData>
      <sheetData sheetId="1789">
        <row r="81">
          <cell r="H81">
            <v>222.566</v>
          </cell>
        </row>
      </sheetData>
      <sheetData sheetId="1790">
        <row r="81">
          <cell r="H81">
            <v>222.566</v>
          </cell>
        </row>
      </sheetData>
      <sheetData sheetId="1791">
        <row r="944">
          <cell r="H944">
            <v>439.20800000000003</v>
          </cell>
        </row>
      </sheetData>
      <sheetData sheetId="1792">
        <row r="81">
          <cell r="H81">
            <v>222.566</v>
          </cell>
        </row>
      </sheetData>
      <sheetData sheetId="1793">
        <row r="81">
          <cell r="H81">
            <v>222.566</v>
          </cell>
        </row>
      </sheetData>
      <sheetData sheetId="1794">
        <row r="81">
          <cell r="H81">
            <v>222.566</v>
          </cell>
        </row>
      </sheetData>
      <sheetData sheetId="1795">
        <row r="81">
          <cell r="H81">
            <v>222.566</v>
          </cell>
        </row>
      </sheetData>
      <sheetData sheetId="1796">
        <row r="81">
          <cell r="H81">
            <v>222.566</v>
          </cell>
        </row>
      </sheetData>
      <sheetData sheetId="1797">
        <row r="81">
          <cell r="H81">
            <v>222.566</v>
          </cell>
        </row>
      </sheetData>
      <sheetData sheetId="1798">
        <row r="81">
          <cell r="H81">
            <v>222.566</v>
          </cell>
        </row>
      </sheetData>
      <sheetData sheetId="1799">
        <row r="81">
          <cell r="H81">
            <v>222.566</v>
          </cell>
        </row>
      </sheetData>
      <sheetData sheetId="1800">
        <row r="81">
          <cell r="H81">
            <v>222.566</v>
          </cell>
        </row>
      </sheetData>
      <sheetData sheetId="1801">
        <row r="81">
          <cell r="H81">
            <v>222.566</v>
          </cell>
        </row>
      </sheetData>
      <sheetData sheetId="1802">
        <row r="81">
          <cell r="H81">
            <v>222.566</v>
          </cell>
        </row>
      </sheetData>
      <sheetData sheetId="1803">
        <row r="81">
          <cell r="H81">
            <v>222.566</v>
          </cell>
        </row>
      </sheetData>
      <sheetData sheetId="1804">
        <row r="81">
          <cell r="H81">
            <v>222.566</v>
          </cell>
        </row>
      </sheetData>
      <sheetData sheetId="1805">
        <row r="81">
          <cell r="H81">
            <v>222.566</v>
          </cell>
        </row>
      </sheetData>
      <sheetData sheetId="1806">
        <row r="81">
          <cell r="H81">
            <v>222.566</v>
          </cell>
        </row>
      </sheetData>
      <sheetData sheetId="1807">
        <row r="81">
          <cell r="H81">
            <v>222.566</v>
          </cell>
        </row>
      </sheetData>
      <sheetData sheetId="1808">
        <row r="81">
          <cell r="H81">
            <v>222.566</v>
          </cell>
        </row>
      </sheetData>
      <sheetData sheetId="1809">
        <row r="81">
          <cell r="H81">
            <v>222.566</v>
          </cell>
        </row>
      </sheetData>
      <sheetData sheetId="1810">
        <row r="81">
          <cell r="H81">
            <v>222.566</v>
          </cell>
        </row>
      </sheetData>
      <sheetData sheetId="1811">
        <row r="81">
          <cell r="H81">
            <v>222.566</v>
          </cell>
        </row>
      </sheetData>
      <sheetData sheetId="1812">
        <row r="81">
          <cell r="H81">
            <v>222.566</v>
          </cell>
        </row>
      </sheetData>
      <sheetData sheetId="1813">
        <row r="81">
          <cell r="H81">
            <v>222.566</v>
          </cell>
        </row>
      </sheetData>
      <sheetData sheetId="1814">
        <row r="81">
          <cell r="H81">
            <v>222.566</v>
          </cell>
        </row>
      </sheetData>
      <sheetData sheetId="1815">
        <row r="81">
          <cell r="H81">
            <v>222.566</v>
          </cell>
        </row>
      </sheetData>
      <sheetData sheetId="1816">
        <row r="81">
          <cell r="H81">
            <v>222.566</v>
          </cell>
        </row>
      </sheetData>
      <sheetData sheetId="1817">
        <row r="81">
          <cell r="H81">
            <v>222.566</v>
          </cell>
        </row>
      </sheetData>
      <sheetData sheetId="1818">
        <row r="81">
          <cell r="H81">
            <v>222.566</v>
          </cell>
        </row>
      </sheetData>
      <sheetData sheetId="1819">
        <row r="81">
          <cell r="H81">
            <v>222.566</v>
          </cell>
        </row>
      </sheetData>
      <sheetData sheetId="1820">
        <row r="81">
          <cell r="H81">
            <v>222.566</v>
          </cell>
        </row>
      </sheetData>
      <sheetData sheetId="1821">
        <row r="81">
          <cell r="H81">
            <v>222.566</v>
          </cell>
        </row>
      </sheetData>
      <sheetData sheetId="1822">
        <row r="81">
          <cell r="H81">
            <v>222.566</v>
          </cell>
        </row>
      </sheetData>
      <sheetData sheetId="1823">
        <row r="81">
          <cell r="H81">
            <v>222.566</v>
          </cell>
        </row>
      </sheetData>
      <sheetData sheetId="1824">
        <row r="81">
          <cell r="H81">
            <v>222.566</v>
          </cell>
        </row>
      </sheetData>
      <sheetData sheetId="1825">
        <row r="81">
          <cell r="H81">
            <v>222.566</v>
          </cell>
        </row>
      </sheetData>
      <sheetData sheetId="1826">
        <row r="81">
          <cell r="H81">
            <v>222.566</v>
          </cell>
        </row>
      </sheetData>
      <sheetData sheetId="1827">
        <row r="81">
          <cell r="H81">
            <v>222.566</v>
          </cell>
        </row>
      </sheetData>
      <sheetData sheetId="1828">
        <row r="81">
          <cell r="H81">
            <v>222.566</v>
          </cell>
        </row>
      </sheetData>
      <sheetData sheetId="1829">
        <row r="81">
          <cell r="H81">
            <v>222.566</v>
          </cell>
        </row>
      </sheetData>
      <sheetData sheetId="1830">
        <row r="81">
          <cell r="H81">
            <v>222.566</v>
          </cell>
        </row>
      </sheetData>
      <sheetData sheetId="1831">
        <row r="81">
          <cell r="H81">
            <v>222.566</v>
          </cell>
        </row>
      </sheetData>
      <sheetData sheetId="1832">
        <row r="81">
          <cell r="H81">
            <v>222.566</v>
          </cell>
        </row>
      </sheetData>
      <sheetData sheetId="1833">
        <row r="81">
          <cell r="H81">
            <v>222.566</v>
          </cell>
        </row>
      </sheetData>
      <sheetData sheetId="1834">
        <row r="81">
          <cell r="H81">
            <v>222.566</v>
          </cell>
        </row>
      </sheetData>
      <sheetData sheetId="1835">
        <row r="81">
          <cell r="H81">
            <v>222.566</v>
          </cell>
        </row>
      </sheetData>
      <sheetData sheetId="1836">
        <row r="81">
          <cell r="H81">
            <v>222.566</v>
          </cell>
        </row>
      </sheetData>
      <sheetData sheetId="1837">
        <row r="81">
          <cell r="H81">
            <v>222.566</v>
          </cell>
        </row>
      </sheetData>
      <sheetData sheetId="1838">
        <row r="81">
          <cell r="H81">
            <v>222.566</v>
          </cell>
        </row>
      </sheetData>
      <sheetData sheetId="1839">
        <row r="81">
          <cell r="H81">
            <v>222.566</v>
          </cell>
        </row>
      </sheetData>
      <sheetData sheetId="1840">
        <row r="81">
          <cell r="H81">
            <v>222.566</v>
          </cell>
        </row>
      </sheetData>
      <sheetData sheetId="1841">
        <row r="81">
          <cell r="H81">
            <v>222.566</v>
          </cell>
        </row>
      </sheetData>
      <sheetData sheetId="1842">
        <row r="81">
          <cell r="H81">
            <v>222.566</v>
          </cell>
        </row>
      </sheetData>
      <sheetData sheetId="1843">
        <row r="81">
          <cell r="H81">
            <v>222.566</v>
          </cell>
        </row>
      </sheetData>
      <sheetData sheetId="1844">
        <row r="81">
          <cell r="H81">
            <v>222.566</v>
          </cell>
        </row>
      </sheetData>
      <sheetData sheetId="1845">
        <row r="81">
          <cell r="H81">
            <v>222.566</v>
          </cell>
        </row>
      </sheetData>
      <sheetData sheetId="1846">
        <row r="81">
          <cell r="H81">
            <v>222.566</v>
          </cell>
        </row>
      </sheetData>
      <sheetData sheetId="1847">
        <row r="81">
          <cell r="H81">
            <v>222.566</v>
          </cell>
        </row>
      </sheetData>
      <sheetData sheetId="1848">
        <row r="81">
          <cell r="H81">
            <v>222.566</v>
          </cell>
        </row>
      </sheetData>
      <sheetData sheetId="1849">
        <row r="81">
          <cell r="H81">
            <v>222.566</v>
          </cell>
        </row>
      </sheetData>
      <sheetData sheetId="1850">
        <row r="81">
          <cell r="H81">
            <v>222.566</v>
          </cell>
        </row>
      </sheetData>
      <sheetData sheetId="1851">
        <row r="81">
          <cell r="H81">
            <v>222.566</v>
          </cell>
        </row>
      </sheetData>
      <sheetData sheetId="1852">
        <row r="81">
          <cell r="H81">
            <v>222.566</v>
          </cell>
        </row>
      </sheetData>
      <sheetData sheetId="1853">
        <row r="81">
          <cell r="H81">
            <v>222.566</v>
          </cell>
        </row>
      </sheetData>
      <sheetData sheetId="1854">
        <row r="81">
          <cell r="H81">
            <v>222.566</v>
          </cell>
        </row>
      </sheetData>
      <sheetData sheetId="1855">
        <row r="81">
          <cell r="H81">
            <v>222.566</v>
          </cell>
        </row>
      </sheetData>
      <sheetData sheetId="1856">
        <row r="81">
          <cell r="H81">
            <v>222.566</v>
          </cell>
        </row>
      </sheetData>
      <sheetData sheetId="1857">
        <row r="81">
          <cell r="H81">
            <v>222.566</v>
          </cell>
        </row>
      </sheetData>
      <sheetData sheetId="1858">
        <row r="81">
          <cell r="H81">
            <v>222.566</v>
          </cell>
        </row>
      </sheetData>
      <sheetData sheetId="1859">
        <row r="81">
          <cell r="H81">
            <v>222.566</v>
          </cell>
        </row>
      </sheetData>
      <sheetData sheetId="1860">
        <row r="81">
          <cell r="H81">
            <v>222.566</v>
          </cell>
        </row>
      </sheetData>
      <sheetData sheetId="1861">
        <row r="81">
          <cell r="H81">
            <v>222.566</v>
          </cell>
        </row>
      </sheetData>
      <sheetData sheetId="1862">
        <row r="81">
          <cell r="H81">
            <v>222.566</v>
          </cell>
        </row>
      </sheetData>
      <sheetData sheetId="1863">
        <row r="81">
          <cell r="H81">
            <v>222.566</v>
          </cell>
        </row>
      </sheetData>
      <sheetData sheetId="1864">
        <row r="81">
          <cell r="H81">
            <v>222.566</v>
          </cell>
        </row>
      </sheetData>
      <sheetData sheetId="1865">
        <row r="81">
          <cell r="H81">
            <v>222.566</v>
          </cell>
        </row>
      </sheetData>
      <sheetData sheetId="1866">
        <row r="81">
          <cell r="H81">
            <v>222.566</v>
          </cell>
        </row>
      </sheetData>
      <sheetData sheetId="1867">
        <row r="81">
          <cell r="H81">
            <v>222.566</v>
          </cell>
        </row>
      </sheetData>
      <sheetData sheetId="1868">
        <row r="81">
          <cell r="H81">
            <v>222.566</v>
          </cell>
        </row>
      </sheetData>
      <sheetData sheetId="1869">
        <row r="81">
          <cell r="H81">
            <v>222.566</v>
          </cell>
        </row>
      </sheetData>
      <sheetData sheetId="1870">
        <row r="81">
          <cell r="H81">
            <v>222.566</v>
          </cell>
        </row>
      </sheetData>
      <sheetData sheetId="1871">
        <row r="81">
          <cell r="H81">
            <v>222.566</v>
          </cell>
        </row>
      </sheetData>
      <sheetData sheetId="1872">
        <row r="81">
          <cell r="H81">
            <v>222.566</v>
          </cell>
        </row>
      </sheetData>
      <sheetData sheetId="1873">
        <row r="81">
          <cell r="H81">
            <v>222.566</v>
          </cell>
        </row>
      </sheetData>
      <sheetData sheetId="1874">
        <row r="81">
          <cell r="H81">
            <v>222.566</v>
          </cell>
        </row>
      </sheetData>
      <sheetData sheetId="1875">
        <row r="81">
          <cell r="H81">
            <v>222.566</v>
          </cell>
        </row>
      </sheetData>
      <sheetData sheetId="1876">
        <row r="81">
          <cell r="H81">
            <v>222.566</v>
          </cell>
        </row>
      </sheetData>
      <sheetData sheetId="1877">
        <row r="81">
          <cell r="H81">
            <v>222.566</v>
          </cell>
        </row>
      </sheetData>
      <sheetData sheetId="1878">
        <row r="81">
          <cell r="H81">
            <v>222.566</v>
          </cell>
        </row>
      </sheetData>
      <sheetData sheetId="1879">
        <row r="81">
          <cell r="H81">
            <v>222.566</v>
          </cell>
        </row>
      </sheetData>
      <sheetData sheetId="1880">
        <row r="81">
          <cell r="H81">
            <v>222.566</v>
          </cell>
        </row>
      </sheetData>
      <sheetData sheetId="1881">
        <row r="81">
          <cell r="H81">
            <v>222.566</v>
          </cell>
        </row>
      </sheetData>
      <sheetData sheetId="1882">
        <row r="81">
          <cell r="H81">
            <v>222.566</v>
          </cell>
        </row>
      </sheetData>
      <sheetData sheetId="1883">
        <row r="81">
          <cell r="H81">
            <v>222.566</v>
          </cell>
        </row>
      </sheetData>
      <sheetData sheetId="1884">
        <row r="81">
          <cell r="H81">
            <v>222.566</v>
          </cell>
        </row>
      </sheetData>
      <sheetData sheetId="1885">
        <row r="81">
          <cell r="H81">
            <v>222.566</v>
          </cell>
        </row>
      </sheetData>
      <sheetData sheetId="1886">
        <row r="81">
          <cell r="H81">
            <v>222.566</v>
          </cell>
        </row>
      </sheetData>
      <sheetData sheetId="1887">
        <row r="81">
          <cell r="H81">
            <v>222.566</v>
          </cell>
        </row>
      </sheetData>
      <sheetData sheetId="1888">
        <row r="81">
          <cell r="H81">
            <v>222.566</v>
          </cell>
        </row>
      </sheetData>
      <sheetData sheetId="1889">
        <row r="81">
          <cell r="H81">
            <v>222.566</v>
          </cell>
        </row>
      </sheetData>
      <sheetData sheetId="1890">
        <row r="81">
          <cell r="H81">
            <v>222.566</v>
          </cell>
        </row>
      </sheetData>
      <sheetData sheetId="1891">
        <row r="81">
          <cell r="H81">
            <v>222.566</v>
          </cell>
        </row>
      </sheetData>
      <sheetData sheetId="1892">
        <row r="81">
          <cell r="H81">
            <v>222.566</v>
          </cell>
        </row>
      </sheetData>
      <sheetData sheetId="1893">
        <row r="81">
          <cell r="H81">
            <v>222.566</v>
          </cell>
        </row>
      </sheetData>
      <sheetData sheetId="1894">
        <row r="81">
          <cell r="H81">
            <v>222.566</v>
          </cell>
        </row>
      </sheetData>
      <sheetData sheetId="1895">
        <row r="81">
          <cell r="H81">
            <v>222.566</v>
          </cell>
        </row>
      </sheetData>
      <sheetData sheetId="1896">
        <row r="81">
          <cell r="H81">
            <v>222.566</v>
          </cell>
        </row>
      </sheetData>
      <sheetData sheetId="1897">
        <row r="81">
          <cell r="H81">
            <v>222.566</v>
          </cell>
        </row>
      </sheetData>
      <sheetData sheetId="1898">
        <row r="81">
          <cell r="H81">
            <v>222.566</v>
          </cell>
        </row>
      </sheetData>
      <sheetData sheetId="1899">
        <row r="81">
          <cell r="H81">
            <v>222.566</v>
          </cell>
        </row>
      </sheetData>
      <sheetData sheetId="1900">
        <row r="81">
          <cell r="H81">
            <v>222.566</v>
          </cell>
        </row>
      </sheetData>
      <sheetData sheetId="1901">
        <row r="81">
          <cell r="H81">
            <v>222.566</v>
          </cell>
        </row>
      </sheetData>
      <sheetData sheetId="1902">
        <row r="81">
          <cell r="H81">
            <v>222.566</v>
          </cell>
        </row>
      </sheetData>
      <sheetData sheetId="1903">
        <row r="81">
          <cell r="H81">
            <v>222.566</v>
          </cell>
        </row>
      </sheetData>
      <sheetData sheetId="1904">
        <row r="81">
          <cell r="H81">
            <v>222.566</v>
          </cell>
        </row>
      </sheetData>
      <sheetData sheetId="1905">
        <row r="81">
          <cell r="H81">
            <v>222.566</v>
          </cell>
        </row>
      </sheetData>
      <sheetData sheetId="1906">
        <row r="81">
          <cell r="H81">
            <v>222.566</v>
          </cell>
        </row>
      </sheetData>
      <sheetData sheetId="1907">
        <row r="81">
          <cell r="H81">
            <v>222.566</v>
          </cell>
        </row>
      </sheetData>
      <sheetData sheetId="1908">
        <row r="81">
          <cell r="H81">
            <v>222.566</v>
          </cell>
        </row>
      </sheetData>
      <sheetData sheetId="1909">
        <row r="81">
          <cell r="H81">
            <v>222.566</v>
          </cell>
        </row>
      </sheetData>
      <sheetData sheetId="1910">
        <row r="81">
          <cell r="H81">
            <v>222.566</v>
          </cell>
        </row>
      </sheetData>
      <sheetData sheetId="1911">
        <row r="81">
          <cell r="H81">
            <v>222.566</v>
          </cell>
        </row>
      </sheetData>
      <sheetData sheetId="1912">
        <row r="81">
          <cell r="H81">
            <v>222.566</v>
          </cell>
        </row>
      </sheetData>
      <sheetData sheetId="1913">
        <row r="81">
          <cell r="H81">
            <v>222.566</v>
          </cell>
        </row>
      </sheetData>
      <sheetData sheetId="1914">
        <row r="81">
          <cell r="H81">
            <v>222.566</v>
          </cell>
        </row>
      </sheetData>
      <sheetData sheetId="1915">
        <row r="81">
          <cell r="H81">
            <v>222.566</v>
          </cell>
        </row>
      </sheetData>
      <sheetData sheetId="1916">
        <row r="81">
          <cell r="H81">
            <v>222.566</v>
          </cell>
        </row>
      </sheetData>
      <sheetData sheetId="1917">
        <row r="81">
          <cell r="H81">
            <v>222.566</v>
          </cell>
        </row>
      </sheetData>
      <sheetData sheetId="1918">
        <row r="81">
          <cell r="H81">
            <v>222.566</v>
          </cell>
        </row>
      </sheetData>
      <sheetData sheetId="1919">
        <row r="81">
          <cell r="H81">
            <v>222.566</v>
          </cell>
        </row>
      </sheetData>
      <sheetData sheetId="1920">
        <row r="81">
          <cell r="H81">
            <v>222.566</v>
          </cell>
        </row>
      </sheetData>
      <sheetData sheetId="1921">
        <row r="81">
          <cell r="H81">
            <v>222.566</v>
          </cell>
        </row>
      </sheetData>
      <sheetData sheetId="1922">
        <row r="81">
          <cell r="H81">
            <v>222.566</v>
          </cell>
        </row>
      </sheetData>
      <sheetData sheetId="1923">
        <row r="81">
          <cell r="H81">
            <v>222.566</v>
          </cell>
        </row>
      </sheetData>
      <sheetData sheetId="1924">
        <row r="81">
          <cell r="H81">
            <v>222.566</v>
          </cell>
        </row>
      </sheetData>
      <sheetData sheetId="1925">
        <row r="81">
          <cell r="H81">
            <v>222.566</v>
          </cell>
        </row>
      </sheetData>
      <sheetData sheetId="1926">
        <row r="81">
          <cell r="H81">
            <v>222.566</v>
          </cell>
        </row>
      </sheetData>
      <sheetData sheetId="1927">
        <row r="81">
          <cell r="H81">
            <v>222.566</v>
          </cell>
        </row>
      </sheetData>
      <sheetData sheetId="1928">
        <row r="81">
          <cell r="H81">
            <v>222.566</v>
          </cell>
        </row>
      </sheetData>
      <sheetData sheetId="1929">
        <row r="81">
          <cell r="H81">
            <v>222.566</v>
          </cell>
        </row>
      </sheetData>
      <sheetData sheetId="1930">
        <row r="81">
          <cell r="H81">
            <v>222.566</v>
          </cell>
        </row>
      </sheetData>
      <sheetData sheetId="1931">
        <row r="81">
          <cell r="H81">
            <v>222.566</v>
          </cell>
        </row>
      </sheetData>
      <sheetData sheetId="1932">
        <row r="81">
          <cell r="H81">
            <v>222.566</v>
          </cell>
        </row>
      </sheetData>
      <sheetData sheetId="1933">
        <row r="81">
          <cell r="H81">
            <v>222.566</v>
          </cell>
        </row>
      </sheetData>
      <sheetData sheetId="1934">
        <row r="81">
          <cell r="H81">
            <v>222.566</v>
          </cell>
        </row>
      </sheetData>
      <sheetData sheetId="1935">
        <row r="81">
          <cell r="H81">
            <v>222.566</v>
          </cell>
        </row>
      </sheetData>
      <sheetData sheetId="1936">
        <row r="81">
          <cell r="H81">
            <v>222.566</v>
          </cell>
        </row>
      </sheetData>
      <sheetData sheetId="1937">
        <row r="81">
          <cell r="H81">
            <v>222.566</v>
          </cell>
        </row>
      </sheetData>
      <sheetData sheetId="1938">
        <row r="81">
          <cell r="H81">
            <v>222.566</v>
          </cell>
        </row>
      </sheetData>
      <sheetData sheetId="1939">
        <row r="81">
          <cell r="H81">
            <v>222.566</v>
          </cell>
        </row>
      </sheetData>
      <sheetData sheetId="1940">
        <row r="81">
          <cell r="H81">
            <v>222.566</v>
          </cell>
        </row>
      </sheetData>
      <sheetData sheetId="1941">
        <row r="81">
          <cell r="H81">
            <v>222.566</v>
          </cell>
        </row>
      </sheetData>
      <sheetData sheetId="1942">
        <row r="81">
          <cell r="H81">
            <v>222.566</v>
          </cell>
        </row>
      </sheetData>
      <sheetData sheetId="1943">
        <row r="81">
          <cell r="H81">
            <v>222.566</v>
          </cell>
        </row>
      </sheetData>
      <sheetData sheetId="1944">
        <row r="81">
          <cell r="H81">
            <v>222.566</v>
          </cell>
        </row>
      </sheetData>
      <sheetData sheetId="1945">
        <row r="81">
          <cell r="H81">
            <v>222.566</v>
          </cell>
        </row>
      </sheetData>
      <sheetData sheetId="1946">
        <row r="81">
          <cell r="H81">
            <v>222.566</v>
          </cell>
        </row>
      </sheetData>
      <sheetData sheetId="1947">
        <row r="81">
          <cell r="H81">
            <v>222.566</v>
          </cell>
        </row>
      </sheetData>
      <sheetData sheetId="1948">
        <row r="81">
          <cell r="H81">
            <v>222.566</v>
          </cell>
        </row>
      </sheetData>
      <sheetData sheetId="1949">
        <row r="81">
          <cell r="H81">
            <v>222.566</v>
          </cell>
        </row>
      </sheetData>
      <sheetData sheetId="1950">
        <row r="81">
          <cell r="H81">
            <v>222.566</v>
          </cell>
        </row>
      </sheetData>
      <sheetData sheetId="1951">
        <row r="81">
          <cell r="H81">
            <v>222.566</v>
          </cell>
        </row>
      </sheetData>
      <sheetData sheetId="1952">
        <row r="81">
          <cell r="H81">
            <v>222.566</v>
          </cell>
        </row>
      </sheetData>
      <sheetData sheetId="1953">
        <row r="81">
          <cell r="H81">
            <v>222.566</v>
          </cell>
        </row>
      </sheetData>
      <sheetData sheetId="1954">
        <row r="81">
          <cell r="H81">
            <v>222.566</v>
          </cell>
        </row>
      </sheetData>
      <sheetData sheetId="1955">
        <row r="81">
          <cell r="H81">
            <v>222.566</v>
          </cell>
        </row>
      </sheetData>
      <sheetData sheetId="1956">
        <row r="81">
          <cell r="H81">
            <v>222.566</v>
          </cell>
        </row>
      </sheetData>
      <sheetData sheetId="1957">
        <row r="81">
          <cell r="H81">
            <v>222.566</v>
          </cell>
        </row>
      </sheetData>
      <sheetData sheetId="1958">
        <row r="81">
          <cell r="H81">
            <v>222.566</v>
          </cell>
        </row>
      </sheetData>
      <sheetData sheetId="1959">
        <row r="81">
          <cell r="H81">
            <v>222.566</v>
          </cell>
        </row>
      </sheetData>
      <sheetData sheetId="1960">
        <row r="81">
          <cell r="H81">
            <v>222.566</v>
          </cell>
        </row>
      </sheetData>
      <sheetData sheetId="1961">
        <row r="81">
          <cell r="H81">
            <v>222.566</v>
          </cell>
        </row>
      </sheetData>
      <sheetData sheetId="1962">
        <row r="81">
          <cell r="H81">
            <v>222.566</v>
          </cell>
        </row>
      </sheetData>
      <sheetData sheetId="1963">
        <row r="81">
          <cell r="H81">
            <v>222.566</v>
          </cell>
        </row>
      </sheetData>
      <sheetData sheetId="1964">
        <row r="81">
          <cell r="H81">
            <v>222.566</v>
          </cell>
        </row>
      </sheetData>
      <sheetData sheetId="1965">
        <row r="81">
          <cell r="H81">
            <v>222.566</v>
          </cell>
        </row>
      </sheetData>
      <sheetData sheetId="1966">
        <row r="81">
          <cell r="H81">
            <v>222.566</v>
          </cell>
        </row>
      </sheetData>
      <sheetData sheetId="1967">
        <row r="81">
          <cell r="H81">
            <v>222.566</v>
          </cell>
        </row>
      </sheetData>
      <sheetData sheetId="1968">
        <row r="81">
          <cell r="H81">
            <v>222.566</v>
          </cell>
        </row>
      </sheetData>
      <sheetData sheetId="1969">
        <row r="81">
          <cell r="H81">
            <v>222.566</v>
          </cell>
        </row>
      </sheetData>
      <sheetData sheetId="1970">
        <row r="81">
          <cell r="H81">
            <v>222.566</v>
          </cell>
        </row>
      </sheetData>
      <sheetData sheetId="1971">
        <row r="81">
          <cell r="H81">
            <v>222.566</v>
          </cell>
        </row>
      </sheetData>
      <sheetData sheetId="1972">
        <row r="81">
          <cell r="H81">
            <v>222.566</v>
          </cell>
        </row>
      </sheetData>
      <sheetData sheetId="1973">
        <row r="81">
          <cell r="H81">
            <v>222.566</v>
          </cell>
        </row>
      </sheetData>
      <sheetData sheetId="1974">
        <row r="81">
          <cell r="H81">
            <v>222.566</v>
          </cell>
        </row>
      </sheetData>
      <sheetData sheetId="1975">
        <row r="81">
          <cell r="H81">
            <v>222.566</v>
          </cell>
        </row>
      </sheetData>
      <sheetData sheetId="1976">
        <row r="81">
          <cell r="H81">
            <v>222.566</v>
          </cell>
        </row>
      </sheetData>
      <sheetData sheetId="1977">
        <row r="81">
          <cell r="H81">
            <v>222.566</v>
          </cell>
        </row>
      </sheetData>
      <sheetData sheetId="1978">
        <row r="81">
          <cell r="H81">
            <v>222.566</v>
          </cell>
        </row>
      </sheetData>
      <sheetData sheetId="1979">
        <row r="81">
          <cell r="H81">
            <v>222.566</v>
          </cell>
        </row>
      </sheetData>
      <sheetData sheetId="1980">
        <row r="81">
          <cell r="H81">
            <v>222.566</v>
          </cell>
        </row>
      </sheetData>
      <sheetData sheetId="1981">
        <row r="81">
          <cell r="H81">
            <v>222.566</v>
          </cell>
        </row>
      </sheetData>
      <sheetData sheetId="1982">
        <row r="81">
          <cell r="H81">
            <v>222.566</v>
          </cell>
        </row>
      </sheetData>
      <sheetData sheetId="1983">
        <row r="81">
          <cell r="H81">
            <v>222.566</v>
          </cell>
        </row>
      </sheetData>
      <sheetData sheetId="1984">
        <row r="81">
          <cell r="H81">
            <v>222.566</v>
          </cell>
        </row>
      </sheetData>
      <sheetData sheetId="1985">
        <row r="81">
          <cell r="H81">
            <v>222.566</v>
          </cell>
        </row>
      </sheetData>
      <sheetData sheetId="1986">
        <row r="81">
          <cell r="H81">
            <v>222.566</v>
          </cell>
        </row>
      </sheetData>
      <sheetData sheetId="1987">
        <row r="81">
          <cell r="H81">
            <v>222.566</v>
          </cell>
        </row>
      </sheetData>
      <sheetData sheetId="1988">
        <row r="81">
          <cell r="H81">
            <v>222.566</v>
          </cell>
        </row>
      </sheetData>
      <sheetData sheetId="1989">
        <row r="81">
          <cell r="H81">
            <v>222.566</v>
          </cell>
        </row>
      </sheetData>
      <sheetData sheetId="1990">
        <row r="81">
          <cell r="H81">
            <v>222.566</v>
          </cell>
        </row>
      </sheetData>
      <sheetData sheetId="1991">
        <row r="81">
          <cell r="H81">
            <v>222.566</v>
          </cell>
        </row>
      </sheetData>
      <sheetData sheetId="1992">
        <row r="81">
          <cell r="H81">
            <v>222.566</v>
          </cell>
        </row>
      </sheetData>
      <sheetData sheetId="1993">
        <row r="81">
          <cell r="H81">
            <v>222.566</v>
          </cell>
        </row>
      </sheetData>
      <sheetData sheetId="1994">
        <row r="81">
          <cell r="H81">
            <v>222.566</v>
          </cell>
        </row>
      </sheetData>
      <sheetData sheetId="1995">
        <row r="81">
          <cell r="H81">
            <v>222.566</v>
          </cell>
        </row>
      </sheetData>
      <sheetData sheetId="1996">
        <row r="81">
          <cell r="H81">
            <v>222.566</v>
          </cell>
        </row>
      </sheetData>
      <sheetData sheetId="1997">
        <row r="81">
          <cell r="H81">
            <v>222.566</v>
          </cell>
        </row>
      </sheetData>
      <sheetData sheetId="1998">
        <row r="81">
          <cell r="H81">
            <v>222.566</v>
          </cell>
        </row>
      </sheetData>
      <sheetData sheetId="1999">
        <row r="81">
          <cell r="H81">
            <v>222.566</v>
          </cell>
        </row>
      </sheetData>
      <sheetData sheetId="2000">
        <row r="81">
          <cell r="H81">
            <v>222.566</v>
          </cell>
        </row>
      </sheetData>
      <sheetData sheetId="2001">
        <row r="81">
          <cell r="H81">
            <v>222.566</v>
          </cell>
        </row>
      </sheetData>
      <sheetData sheetId="2002">
        <row r="81">
          <cell r="H81">
            <v>222.566</v>
          </cell>
        </row>
      </sheetData>
      <sheetData sheetId="2003">
        <row r="81">
          <cell r="H81">
            <v>222.566</v>
          </cell>
        </row>
      </sheetData>
      <sheetData sheetId="2004">
        <row r="81">
          <cell r="H81">
            <v>222.566</v>
          </cell>
        </row>
      </sheetData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>
        <row r="81">
          <cell r="H81">
            <v>222.566</v>
          </cell>
        </row>
      </sheetData>
      <sheetData sheetId="2072">
        <row r="81">
          <cell r="H81">
            <v>222.566</v>
          </cell>
        </row>
      </sheetData>
      <sheetData sheetId="2073">
        <row r="81">
          <cell r="H81">
            <v>222.566</v>
          </cell>
        </row>
      </sheetData>
      <sheetData sheetId="2074">
        <row r="81">
          <cell r="H81">
            <v>222.566</v>
          </cell>
        </row>
      </sheetData>
      <sheetData sheetId="2075">
        <row r="81">
          <cell r="H81">
            <v>222.566</v>
          </cell>
        </row>
      </sheetData>
      <sheetData sheetId="2076">
        <row r="81">
          <cell r="H81">
            <v>222.566</v>
          </cell>
        </row>
      </sheetData>
      <sheetData sheetId="2077" refreshError="1"/>
      <sheetData sheetId="2078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/>
      <sheetData sheetId="2088">
        <row r="81">
          <cell r="H81">
            <v>222.566</v>
          </cell>
        </row>
      </sheetData>
      <sheetData sheetId="2089"/>
      <sheetData sheetId="2090">
        <row r="81">
          <cell r="H81">
            <v>222.566</v>
          </cell>
        </row>
      </sheetData>
      <sheetData sheetId="2091">
        <row r="81">
          <cell r="H81">
            <v>222.566</v>
          </cell>
        </row>
      </sheetData>
      <sheetData sheetId="2092">
        <row r="81">
          <cell r="H81">
            <v>222.566</v>
          </cell>
        </row>
      </sheetData>
      <sheetData sheetId="2093"/>
      <sheetData sheetId="2094">
        <row r="81">
          <cell r="H81">
            <v>222.566</v>
          </cell>
        </row>
      </sheetData>
      <sheetData sheetId="2095"/>
      <sheetData sheetId="2096"/>
      <sheetData sheetId="2097">
        <row r="81">
          <cell r="H81">
            <v>222.566</v>
          </cell>
        </row>
      </sheetData>
      <sheetData sheetId="2098">
        <row r="81">
          <cell r="H81">
            <v>222.566</v>
          </cell>
        </row>
      </sheetData>
      <sheetData sheetId="2099">
        <row r="81">
          <cell r="H81">
            <v>222.566</v>
          </cell>
        </row>
      </sheetData>
      <sheetData sheetId="2100">
        <row r="81">
          <cell r="H81">
            <v>222.566</v>
          </cell>
        </row>
      </sheetData>
      <sheetData sheetId="2101">
        <row r="81">
          <cell r="H81">
            <v>222.566</v>
          </cell>
        </row>
      </sheetData>
      <sheetData sheetId="2102">
        <row r="81">
          <cell r="H81">
            <v>222.566</v>
          </cell>
        </row>
      </sheetData>
      <sheetData sheetId="2103">
        <row r="81">
          <cell r="H81">
            <v>222.566</v>
          </cell>
        </row>
      </sheetData>
      <sheetData sheetId="2104">
        <row r="81">
          <cell r="H81">
            <v>222.566</v>
          </cell>
        </row>
      </sheetData>
      <sheetData sheetId="2105"/>
      <sheetData sheetId="2106">
        <row r="81">
          <cell r="H81">
            <v>222.566</v>
          </cell>
        </row>
      </sheetData>
      <sheetData sheetId="2107">
        <row r="81">
          <cell r="H81">
            <v>222.566</v>
          </cell>
        </row>
      </sheetData>
      <sheetData sheetId="2108">
        <row r="81">
          <cell r="H81">
            <v>222.566</v>
          </cell>
        </row>
      </sheetData>
      <sheetData sheetId="2109">
        <row r="81">
          <cell r="H81">
            <v>222.566</v>
          </cell>
        </row>
      </sheetData>
      <sheetData sheetId="2110"/>
      <sheetData sheetId="2111">
        <row r="81">
          <cell r="H81">
            <v>222.566</v>
          </cell>
        </row>
      </sheetData>
      <sheetData sheetId="2112">
        <row r="81">
          <cell r="H81">
            <v>222.566</v>
          </cell>
        </row>
      </sheetData>
      <sheetData sheetId="2113" refreshError="1"/>
      <sheetData sheetId="2114" refreshError="1"/>
      <sheetData sheetId="2115" refreshError="1"/>
      <sheetData sheetId="2116"/>
      <sheetData sheetId="2117">
        <row r="81">
          <cell r="H81">
            <v>222.566</v>
          </cell>
        </row>
      </sheetData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>
        <row r="81">
          <cell r="H81">
            <v>222.566</v>
          </cell>
        </row>
      </sheetData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>
        <row r="81">
          <cell r="H81">
            <v>222.566</v>
          </cell>
        </row>
      </sheetData>
      <sheetData sheetId="2225">
        <row r="81">
          <cell r="H81">
            <v>222.566</v>
          </cell>
        </row>
      </sheetData>
      <sheetData sheetId="2226" refreshError="1"/>
      <sheetData sheetId="2227">
        <row r="81">
          <cell r="H81">
            <v>222.566</v>
          </cell>
        </row>
      </sheetData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>
        <row r="81">
          <cell r="H81">
            <v>222.566</v>
          </cell>
        </row>
      </sheetData>
      <sheetData sheetId="2266">
        <row r="81">
          <cell r="H81">
            <v>222.566</v>
          </cell>
        </row>
      </sheetData>
      <sheetData sheetId="2267">
        <row r="81">
          <cell r="H81">
            <v>222.566</v>
          </cell>
        </row>
      </sheetData>
      <sheetData sheetId="2268">
        <row r="81">
          <cell r="H81">
            <v>222.566</v>
          </cell>
        </row>
      </sheetData>
      <sheetData sheetId="2269">
        <row r="81">
          <cell r="H81">
            <v>222.566</v>
          </cell>
        </row>
      </sheetData>
      <sheetData sheetId="2270">
        <row r="81">
          <cell r="H81">
            <v>222.566</v>
          </cell>
        </row>
      </sheetData>
      <sheetData sheetId="2271" refreshError="1"/>
      <sheetData sheetId="2272">
        <row r="81">
          <cell r="H81">
            <v>222.566</v>
          </cell>
        </row>
      </sheetData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>
        <row r="81">
          <cell r="H81">
            <v>222.566</v>
          </cell>
        </row>
      </sheetData>
      <sheetData sheetId="2321">
        <row r="81">
          <cell r="H81">
            <v>222.566</v>
          </cell>
        </row>
      </sheetData>
      <sheetData sheetId="2322">
        <row r="81">
          <cell r="H81">
            <v>222.566</v>
          </cell>
        </row>
      </sheetData>
      <sheetData sheetId="2323">
        <row r="81">
          <cell r="H81">
            <v>222.566</v>
          </cell>
        </row>
      </sheetData>
      <sheetData sheetId="2324">
        <row r="81">
          <cell r="H81">
            <v>222.566</v>
          </cell>
        </row>
      </sheetData>
      <sheetData sheetId="2325">
        <row r="81">
          <cell r="H81">
            <v>222.566</v>
          </cell>
        </row>
      </sheetData>
      <sheetData sheetId="2326">
        <row r="81">
          <cell r="H81">
            <v>222.566</v>
          </cell>
        </row>
      </sheetData>
      <sheetData sheetId="2327">
        <row r="81">
          <cell r="H81">
            <v>222.566</v>
          </cell>
        </row>
      </sheetData>
      <sheetData sheetId="2328">
        <row r="81">
          <cell r="H81">
            <v>222.566</v>
          </cell>
        </row>
      </sheetData>
      <sheetData sheetId="2329">
        <row r="81">
          <cell r="H81">
            <v>222.566</v>
          </cell>
        </row>
      </sheetData>
      <sheetData sheetId="2330">
        <row r="81">
          <cell r="H81">
            <v>222.566</v>
          </cell>
        </row>
      </sheetData>
      <sheetData sheetId="2331">
        <row r="81">
          <cell r="H81">
            <v>222.566</v>
          </cell>
        </row>
      </sheetData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>
        <row r="81">
          <cell r="H81">
            <v>222.566</v>
          </cell>
        </row>
      </sheetData>
      <sheetData sheetId="2343">
        <row r="81">
          <cell r="H81">
            <v>222.566</v>
          </cell>
        </row>
      </sheetData>
      <sheetData sheetId="2344">
        <row r="81">
          <cell r="H81">
            <v>222.566</v>
          </cell>
        </row>
      </sheetData>
      <sheetData sheetId="2345">
        <row r="81">
          <cell r="H81">
            <v>222.566</v>
          </cell>
        </row>
      </sheetData>
      <sheetData sheetId="2346">
        <row r="81">
          <cell r="H81">
            <v>222.566</v>
          </cell>
        </row>
      </sheetData>
      <sheetData sheetId="2347">
        <row r="81">
          <cell r="H81">
            <v>222.566</v>
          </cell>
        </row>
      </sheetData>
      <sheetData sheetId="2348">
        <row r="81">
          <cell r="H81">
            <v>222.566</v>
          </cell>
        </row>
      </sheetData>
      <sheetData sheetId="2349">
        <row r="81">
          <cell r="H81">
            <v>222.566</v>
          </cell>
        </row>
      </sheetData>
      <sheetData sheetId="2350">
        <row r="81">
          <cell r="H81">
            <v>222.566</v>
          </cell>
        </row>
      </sheetData>
      <sheetData sheetId="2351">
        <row r="81">
          <cell r="H81">
            <v>222.566</v>
          </cell>
        </row>
      </sheetData>
      <sheetData sheetId="2352">
        <row r="81">
          <cell r="H81">
            <v>222.566</v>
          </cell>
        </row>
      </sheetData>
      <sheetData sheetId="2353">
        <row r="81">
          <cell r="H81">
            <v>222.566</v>
          </cell>
        </row>
      </sheetData>
      <sheetData sheetId="2354">
        <row r="81">
          <cell r="H81">
            <v>222.566</v>
          </cell>
        </row>
      </sheetData>
      <sheetData sheetId="2355">
        <row r="81">
          <cell r="H81">
            <v>222.566</v>
          </cell>
        </row>
      </sheetData>
      <sheetData sheetId="2356">
        <row r="81">
          <cell r="H81">
            <v>222.566</v>
          </cell>
        </row>
      </sheetData>
      <sheetData sheetId="2357">
        <row r="81">
          <cell r="H81">
            <v>222.566</v>
          </cell>
        </row>
      </sheetData>
      <sheetData sheetId="2358">
        <row r="81">
          <cell r="H81">
            <v>222.566</v>
          </cell>
        </row>
      </sheetData>
      <sheetData sheetId="2359">
        <row r="81">
          <cell r="H81">
            <v>222.566</v>
          </cell>
        </row>
      </sheetData>
      <sheetData sheetId="2360">
        <row r="81">
          <cell r="H81">
            <v>222.566</v>
          </cell>
        </row>
      </sheetData>
      <sheetData sheetId="2361">
        <row r="81">
          <cell r="H81">
            <v>222.566</v>
          </cell>
        </row>
      </sheetData>
      <sheetData sheetId="2362">
        <row r="81">
          <cell r="H81">
            <v>222.566</v>
          </cell>
        </row>
      </sheetData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>
        <row r="81">
          <cell r="H81">
            <v>222.566</v>
          </cell>
        </row>
      </sheetData>
      <sheetData sheetId="2370" refreshError="1"/>
      <sheetData sheetId="2371" refreshError="1"/>
      <sheetData sheetId="2372" refreshError="1"/>
      <sheetData sheetId="2373">
        <row r="81">
          <cell r="H81">
            <v>222.566</v>
          </cell>
        </row>
      </sheetData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>
        <row r="81">
          <cell r="H81">
            <v>222.566</v>
          </cell>
        </row>
      </sheetData>
      <sheetData sheetId="2475">
        <row r="81">
          <cell r="H81">
            <v>222.566</v>
          </cell>
        </row>
      </sheetData>
      <sheetData sheetId="2476">
        <row r="81">
          <cell r="H81">
            <v>222.566</v>
          </cell>
        </row>
      </sheetData>
      <sheetData sheetId="2477">
        <row r="81">
          <cell r="H81">
            <v>222.566</v>
          </cell>
        </row>
      </sheetData>
      <sheetData sheetId="2478">
        <row r="81">
          <cell r="H81">
            <v>222.566</v>
          </cell>
        </row>
      </sheetData>
      <sheetData sheetId="2479">
        <row r="81">
          <cell r="H81">
            <v>222.566</v>
          </cell>
        </row>
      </sheetData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>
        <row r="81">
          <cell r="H81">
            <v>222.566</v>
          </cell>
        </row>
      </sheetData>
      <sheetData sheetId="2520"/>
      <sheetData sheetId="2521"/>
      <sheetData sheetId="2522">
        <row r="81">
          <cell r="H81">
            <v>222.566</v>
          </cell>
        </row>
      </sheetData>
      <sheetData sheetId="2523">
        <row r="81">
          <cell r="H81">
            <v>222.566</v>
          </cell>
        </row>
      </sheetData>
      <sheetData sheetId="2524">
        <row r="81">
          <cell r="H81">
            <v>222.566</v>
          </cell>
        </row>
      </sheetData>
      <sheetData sheetId="2525">
        <row r="81">
          <cell r="H81">
            <v>222.566</v>
          </cell>
        </row>
      </sheetData>
      <sheetData sheetId="2526">
        <row r="81">
          <cell r="H81">
            <v>222.566</v>
          </cell>
        </row>
      </sheetData>
      <sheetData sheetId="2527"/>
      <sheetData sheetId="2528"/>
      <sheetData sheetId="2529"/>
      <sheetData sheetId="2530">
        <row r="81">
          <cell r="H81">
            <v>222.566</v>
          </cell>
        </row>
      </sheetData>
      <sheetData sheetId="2531">
        <row r="81">
          <cell r="H81">
            <v>222.566</v>
          </cell>
        </row>
      </sheetData>
      <sheetData sheetId="2532">
        <row r="81">
          <cell r="H81">
            <v>222.566</v>
          </cell>
        </row>
      </sheetData>
      <sheetData sheetId="2533"/>
      <sheetData sheetId="2534">
        <row r="81">
          <cell r="H81">
            <v>222.566</v>
          </cell>
        </row>
      </sheetData>
      <sheetData sheetId="2535"/>
      <sheetData sheetId="2536"/>
      <sheetData sheetId="2537"/>
      <sheetData sheetId="2538"/>
      <sheetData sheetId="2539">
        <row r="81">
          <cell r="H81">
            <v>222.566</v>
          </cell>
        </row>
      </sheetData>
      <sheetData sheetId="2540">
        <row r="81">
          <cell r="H81">
            <v>222.566</v>
          </cell>
        </row>
      </sheetData>
      <sheetData sheetId="2541"/>
      <sheetData sheetId="2542"/>
      <sheetData sheetId="2543"/>
      <sheetData sheetId="2544">
        <row r="81">
          <cell r="H81">
            <v>222.566</v>
          </cell>
        </row>
      </sheetData>
      <sheetData sheetId="2545"/>
      <sheetData sheetId="2546"/>
      <sheetData sheetId="2547"/>
      <sheetData sheetId="2548"/>
      <sheetData sheetId="2549">
        <row r="81">
          <cell r="H81">
            <v>222.566</v>
          </cell>
        </row>
      </sheetData>
      <sheetData sheetId="2550">
        <row r="81">
          <cell r="H81">
            <v>222.566</v>
          </cell>
        </row>
      </sheetData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>
        <row r="81">
          <cell r="H81">
            <v>222.566</v>
          </cell>
        </row>
      </sheetData>
      <sheetData sheetId="2560"/>
      <sheetData sheetId="2561"/>
      <sheetData sheetId="2562"/>
      <sheetData sheetId="2563">
        <row r="81">
          <cell r="H81">
            <v>222.566</v>
          </cell>
        </row>
      </sheetData>
      <sheetData sheetId="2564"/>
      <sheetData sheetId="2565"/>
      <sheetData sheetId="2566">
        <row r="81">
          <cell r="H81">
            <v>222.566</v>
          </cell>
        </row>
      </sheetData>
      <sheetData sheetId="2567"/>
      <sheetData sheetId="2568"/>
      <sheetData sheetId="2569"/>
      <sheetData sheetId="2570">
        <row r="81">
          <cell r="H81">
            <v>222.566</v>
          </cell>
        </row>
      </sheetData>
      <sheetData sheetId="2571">
        <row r="81">
          <cell r="H81">
            <v>222.566</v>
          </cell>
        </row>
      </sheetData>
      <sheetData sheetId="2572"/>
      <sheetData sheetId="2573">
        <row r="81">
          <cell r="H81">
            <v>222.566</v>
          </cell>
        </row>
      </sheetData>
      <sheetData sheetId="2574">
        <row r="81">
          <cell r="H81">
            <v>222.566</v>
          </cell>
        </row>
      </sheetData>
      <sheetData sheetId="2575">
        <row r="81">
          <cell r="H81">
            <v>222.566</v>
          </cell>
        </row>
      </sheetData>
      <sheetData sheetId="2576"/>
      <sheetData sheetId="2577">
        <row r="81">
          <cell r="H81">
            <v>222.566</v>
          </cell>
        </row>
      </sheetData>
      <sheetData sheetId="2578">
        <row r="81">
          <cell r="H81">
            <v>222.566</v>
          </cell>
        </row>
      </sheetData>
      <sheetData sheetId="2579">
        <row r="81">
          <cell r="H81">
            <v>222.566</v>
          </cell>
        </row>
      </sheetData>
      <sheetData sheetId="2580"/>
      <sheetData sheetId="2581"/>
      <sheetData sheetId="2582"/>
      <sheetData sheetId="2583">
        <row r="81">
          <cell r="H81">
            <v>222.566</v>
          </cell>
        </row>
      </sheetData>
      <sheetData sheetId="2584">
        <row r="81">
          <cell r="H81">
            <v>222.566</v>
          </cell>
        </row>
      </sheetData>
      <sheetData sheetId="2585">
        <row r="81">
          <cell r="H81">
            <v>222.566</v>
          </cell>
        </row>
      </sheetData>
      <sheetData sheetId="2586"/>
      <sheetData sheetId="2587"/>
      <sheetData sheetId="2588">
        <row r="81">
          <cell r="H81">
            <v>222.566</v>
          </cell>
        </row>
      </sheetData>
      <sheetData sheetId="2589">
        <row r="944">
          <cell r="H944">
            <v>439.20800000000003</v>
          </cell>
        </row>
      </sheetData>
      <sheetData sheetId="2590"/>
      <sheetData sheetId="2591">
        <row r="81">
          <cell r="H81">
            <v>222.566</v>
          </cell>
        </row>
      </sheetData>
      <sheetData sheetId="2592">
        <row r="81">
          <cell r="H81">
            <v>222.566</v>
          </cell>
        </row>
      </sheetData>
      <sheetData sheetId="2593"/>
      <sheetData sheetId="2594">
        <row r="81">
          <cell r="H81">
            <v>222.566</v>
          </cell>
        </row>
      </sheetData>
      <sheetData sheetId="2595">
        <row r="81">
          <cell r="H81">
            <v>222.566</v>
          </cell>
        </row>
      </sheetData>
      <sheetData sheetId="2596">
        <row r="81">
          <cell r="H81">
            <v>222.566</v>
          </cell>
        </row>
      </sheetData>
      <sheetData sheetId="2597">
        <row r="81">
          <cell r="H81">
            <v>222.566</v>
          </cell>
        </row>
      </sheetData>
      <sheetData sheetId="2598"/>
      <sheetData sheetId="2599">
        <row r="81">
          <cell r="H81">
            <v>222.566</v>
          </cell>
        </row>
      </sheetData>
      <sheetData sheetId="2600">
        <row r="81">
          <cell r="H81">
            <v>222.566</v>
          </cell>
        </row>
      </sheetData>
      <sheetData sheetId="2601">
        <row r="81">
          <cell r="H81">
            <v>222.566</v>
          </cell>
        </row>
      </sheetData>
      <sheetData sheetId="2602">
        <row r="81">
          <cell r="H81">
            <v>222.566</v>
          </cell>
        </row>
      </sheetData>
      <sheetData sheetId="2603">
        <row r="81">
          <cell r="H81">
            <v>222.566</v>
          </cell>
        </row>
      </sheetData>
      <sheetData sheetId="2604">
        <row r="81">
          <cell r="H81">
            <v>222.566</v>
          </cell>
        </row>
      </sheetData>
      <sheetData sheetId="2605"/>
      <sheetData sheetId="2606"/>
      <sheetData sheetId="2607"/>
      <sheetData sheetId="2608">
        <row r="81">
          <cell r="H81">
            <v>222.566</v>
          </cell>
        </row>
      </sheetData>
      <sheetData sheetId="2609"/>
      <sheetData sheetId="2610"/>
      <sheetData sheetId="2611"/>
      <sheetData sheetId="2612"/>
      <sheetData sheetId="2613"/>
      <sheetData sheetId="2614"/>
      <sheetData sheetId="2615">
        <row r="81">
          <cell r="H81">
            <v>222.566</v>
          </cell>
        </row>
      </sheetData>
      <sheetData sheetId="2616">
        <row r="81">
          <cell r="H81">
            <v>222.566</v>
          </cell>
        </row>
      </sheetData>
      <sheetData sheetId="2617">
        <row r="81">
          <cell r="H81">
            <v>222.566</v>
          </cell>
        </row>
      </sheetData>
      <sheetData sheetId="2618">
        <row r="81">
          <cell r="H81">
            <v>222.566</v>
          </cell>
        </row>
      </sheetData>
      <sheetData sheetId="2619"/>
      <sheetData sheetId="2620"/>
      <sheetData sheetId="2621"/>
      <sheetData sheetId="2622"/>
      <sheetData sheetId="2623"/>
      <sheetData sheetId="2624">
        <row r="81">
          <cell r="H81">
            <v>222.566</v>
          </cell>
        </row>
      </sheetData>
      <sheetData sheetId="2625">
        <row r="81">
          <cell r="H81">
            <v>222.566</v>
          </cell>
        </row>
      </sheetData>
      <sheetData sheetId="2626">
        <row r="81">
          <cell r="H81">
            <v>222.566</v>
          </cell>
        </row>
      </sheetData>
      <sheetData sheetId="2627"/>
      <sheetData sheetId="2628"/>
      <sheetData sheetId="2629"/>
      <sheetData sheetId="2630">
        <row r="944">
          <cell r="H944">
            <v>439.20800000000003</v>
          </cell>
        </row>
      </sheetData>
      <sheetData sheetId="2631">
        <row r="81">
          <cell r="H81">
            <v>222.566</v>
          </cell>
        </row>
      </sheetData>
      <sheetData sheetId="2632">
        <row r="81">
          <cell r="H81">
            <v>222.566</v>
          </cell>
        </row>
      </sheetData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>
        <row r="81">
          <cell r="H81">
            <v>222.566</v>
          </cell>
        </row>
      </sheetData>
      <sheetData sheetId="2653"/>
      <sheetData sheetId="2654"/>
      <sheetData sheetId="2655"/>
      <sheetData sheetId="2656">
        <row r="81">
          <cell r="H81">
            <v>222.566</v>
          </cell>
        </row>
      </sheetData>
      <sheetData sheetId="2657"/>
      <sheetData sheetId="2658">
        <row r="81">
          <cell r="H81">
            <v>222.566</v>
          </cell>
        </row>
      </sheetData>
      <sheetData sheetId="2659">
        <row r="81">
          <cell r="H81">
            <v>222.566</v>
          </cell>
        </row>
      </sheetData>
      <sheetData sheetId="2660"/>
      <sheetData sheetId="2661"/>
      <sheetData sheetId="2662">
        <row r="81">
          <cell r="H81">
            <v>222.566</v>
          </cell>
        </row>
      </sheetData>
      <sheetData sheetId="2663"/>
      <sheetData sheetId="2664"/>
      <sheetData sheetId="2665">
        <row r="81">
          <cell r="H81">
            <v>222.566</v>
          </cell>
        </row>
      </sheetData>
      <sheetData sheetId="2666">
        <row r="81">
          <cell r="H81">
            <v>222.566</v>
          </cell>
        </row>
      </sheetData>
      <sheetData sheetId="2667">
        <row r="81">
          <cell r="H81">
            <v>222.566</v>
          </cell>
        </row>
      </sheetData>
      <sheetData sheetId="2668">
        <row r="81">
          <cell r="H81">
            <v>222.566</v>
          </cell>
        </row>
      </sheetData>
      <sheetData sheetId="2669">
        <row r="81">
          <cell r="H81">
            <v>222.566</v>
          </cell>
        </row>
      </sheetData>
      <sheetData sheetId="2670"/>
      <sheetData sheetId="2671">
        <row r="81">
          <cell r="H81">
            <v>222.566</v>
          </cell>
        </row>
      </sheetData>
      <sheetData sheetId="2672">
        <row r="81">
          <cell r="H81">
            <v>222.566</v>
          </cell>
        </row>
      </sheetData>
      <sheetData sheetId="2673"/>
      <sheetData sheetId="2674"/>
      <sheetData sheetId="2675"/>
      <sheetData sheetId="2676">
        <row r="81">
          <cell r="H81">
            <v>222.566</v>
          </cell>
        </row>
      </sheetData>
      <sheetData sheetId="2677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>
        <row r="81">
          <cell r="H81">
            <v>222.566</v>
          </cell>
        </row>
      </sheetData>
      <sheetData sheetId="2708">
        <row r="81">
          <cell r="H81">
            <v>222.566</v>
          </cell>
        </row>
      </sheetData>
      <sheetData sheetId="2709">
        <row r="81">
          <cell r="H81">
            <v>222.566</v>
          </cell>
        </row>
      </sheetData>
      <sheetData sheetId="2710">
        <row r="81">
          <cell r="H81">
            <v>222.566</v>
          </cell>
        </row>
      </sheetData>
      <sheetData sheetId="2711">
        <row r="81">
          <cell r="H81">
            <v>222.566</v>
          </cell>
        </row>
      </sheetData>
      <sheetData sheetId="2712">
        <row r="81">
          <cell r="H81">
            <v>222.566</v>
          </cell>
        </row>
      </sheetData>
      <sheetData sheetId="2713">
        <row r="81">
          <cell r="H81">
            <v>222.566</v>
          </cell>
        </row>
      </sheetData>
      <sheetData sheetId="2714">
        <row r="81">
          <cell r="H81">
            <v>222.566</v>
          </cell>
        </row>
      </sheetData>
      <sheetData sheetId="2715">
        <row r="81">
          <cell r="H81">
            <v>222.566</v>
          </cell>
        </row>
      </sheetData>
      <sheetData sheetId="2716">
        <row r="81">
          <cell r="H81">
            <v>222.566</v>
          </cell>
        </row>
      </sheetData>
      <sheetData sheetId="2717">
        <row r="81">
          <cell r="H81">
            <v>222.566</v>
          </cell>
        </row>
      </sheetData>
      <sheetData sheetId="2718">
        <row r="81">
          <cell r="H81">
            <v>222.566</v>
          </cell>
        </row>
      </sheetData>
      <sheetData sheetId="2719">
        <row r="81">
          <cell r="H81">
            <v>222.566</v>
          </cell>
        </row>
      </sheetData>
      <sheetData sheetId="2720">
        <row r="81">
          <cell r="H81">
            <v>222.566</v>
          </cell>
        </row>
      </sheetData>
      <sheetData sheetId="2721">
        <row r="81">
          <cell r="H81">
            <v>222.566</v>
          </cell>
        </row>
      </sheetData>
      <sheetData sheetId="2722">
        <row r="81">
          <cell r="H81">
            <v>222.566</v>
          </cell>
        </row>
      </sheetData>
      <sheetData sheetId="2723">
        <row r="81">
          <cell r="H81">
            <v>222.566</v>
          </cell>
        </row>
      </sheetData>
      <sheetData sheetId="2724">
        <row r="81">
          <cell r="H81">
            <v>222.566</v>
          </cell>
        </row>
      </sheetData>
      <sheetData sheetId="2725">
        <row r="81">
          <cell r="H81">
            <v>222.566</v>
          </cell>
        </row>
      </sheetData>
      <sheetData sheetId="2726">
        <row r="81">
          <cell r="H81">
            <v>222.566</v>
          </cell>
        </row>
      </sheetData>
      <sheetData sheetId="2727">
        <row r="81">
          <cell r="H81">
            <v>222.566</v>
          </cell>
        </row>
      </sheetData>
      <sheetData sheetId="2728">
        <row r="81">
          <cell r="H81">
            <v>222.566</v>
          </cell>
        </row>
      </sheetData>
      <sheetData sheetId="2729">
        <row r="81">
          <cell r="H81">
            <v>222.566</v>
          </cell>
        </row>
      </sheetData>
      <sheetData sheetId="2730">
        <row r="81">
          <cell r="H81">
            <v>222.566</v>
          </cell>
        </row>
      </sheetData>
      <sheetData sheetId="2731">
        <row r="81">
          <cell r="H81">
            <v>222.566</v>
          </cell>
        </row>
      </sheetData>
      <sheetData sheetId="2732">
        <row r="81">
          <cell r="H81">
            <v>222.566</v>
          </cell>
        </row>
      </sheetData>
      <sheetData sheetId="2733">
        <row r="81">
          <cell r="H81">
            <v>222.566</v>
          </cell>
        </row>
      </sheetData>
      <sheetData sheetId="2734">
        <row r="81">
          <cell r="H81">
            <v>222.566</v>
          </cell>
        </row>
      </sheetData>
      <sheetData sheetId="2735">
        <row r="81">
          <cell r="H81">
            <v>222.566</v>
          </cell>
        </row>
      </sheetData>
      <sheetData sheetId="2736">
        <row r="81">
          <cell r="H81">
            <v>222.566</v>
          </cell>
        </row>
      </sheetData>
      <sheetData sheetId="2737">
        <row r="81">
          <cell r="H81">
            <v>222.566</v>
          </cell>
        </row>
      </sheetData>
      <sheetData sheetId="2738">
        <row r="81">
          <cell r="H81">
            <v>222.566</v>
          </cell>
        </row>
      </sheetData>
      <sheetData sheetId="2739">
        <row r="81">
          <cell r="H81">
            <v>222.566</v>
          </cell>
        </row>
      </sheetData>
      <sheetData sheetId="2740">
        <row r="81">
          <cell r="H81">
            <v>222.566</v>
          </cell>
        </row>
      </sheetData>
      <sheetData sheetId="2741">
        <row r="81">
          <cell r="H81">
            <v>222.566</v>
          </cell>
        </row>
      </sheetData>
      <sheetData sheetId="2742"/>
      <sheetData sheetId="2743"/>
      <sheetData sheetId="2744"/>
      <sheetData sheetId="2745"/>
      <sheetData sheetId="2746">
        <row r="81">
          <cell r="H81">
            <v>222.566</v>
          </cell>
        </row>
      </sheetData>
      <sheetData sheetId="2747"/>
      <sheetData sheetId="2748"/>
      <sheetData sheetId="2749" refreshError="1"/>
      <sheetData sheetId="2750">
        <row r="81">
          <cell r="H81">
            <v>222.566</v>
          </cell>
        </row>
      </sheetData>
      <sheetData sheetId="2751"/>
      <sheetData sheetId="2752"/>
      <sheetData sheetId="2753">
        <row r="81">
          <cell r="H81">
            <v>222.566</v>
          </cell>
        </row>
      </sheetData>
      <sheetData sheetId="2754"/>
      <sheetData sheetId="2755">
        <row r="81">
          <cell r="H81">
            <v>222.566</v>
          </cell>
        </row>
      </sheetData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>
        <row r="81">
          <cell r="H81">
            <v>222.566</v>
          </cell>
        </row>
      </sheetData>
      <sheetData sheetId="2767"/>
      <sheetData sheetId="2768">
        <row r="81">
          <cell r="H81">
            <v>222.566</v>
          </cell>
        </row>
      </sheetData>
      <sheetData sheetId="2769">
        <row r="81">
          <cell r="H81">
            <v>222.566</v>
          </cell>
        </row>
      </sheetData>
      <sheetData sheetId="2770">
        <row r="81">
          <cell r="H81">
            <v>222.566</v>
          </cell>
        </row>
      </sheetData>
      <sheetData sheetId="2771">
        <row r="81">
          <cell r="H81">
            <v>222.566</v>
          </cell>
        </row>
      </sheetData>
      <sheetData sheetId="2772">
        <row r="81">
          <cell r="H81">
            <v>222.566</v>
          </cell>
        </row>
      </sheetData>
      <sheetData sheetId="2773">
        <row r="81">
          <cell r="H81">
            <v>222.566</v>
          </cell>
        </row>
      </sheetData>
      <sheetData sheetId="2774">
        <row r="81">
          <cell r="H81">
            <v>222.566</v>
          </cell>
        </row>
      </sheetData>
      <sheetData sheetId="2775">
        <row r="81">
          <cell r="H81">
            <v>222.566</v>
          </cell>
        </row>
      </sheetData>
      <sheetData sheetId="2776">
        <row r="81">
          <cell r="H81">
            <v>222.566</v>
          </cell>
        </row>
      </sheetData>
      <sheetData sheetId="2777">
        <row r="81">
          <cell r="H81">
            <v>222.566</v>
          </cell>
        </row>
      </sheetData>
      <sheetData sheetId="2778">
        <row r="81">
          <cell r="H81">
            <v>222.566</v>
          </cell>
        </row>
      </sheetData>
      <sheetData sheetId="2779">
        <row r="81">
          <cell r="H81">
            <v>222.566</v>
          </cell>
        </row>
      </sheetData>
      <sheetData sheetId="2780">
        <row r="81">
          <cell r="H81">
            <v>222.566</v>
          </cell>
        </row>
      </sheetData>
      <sheetData sheetId="2781">
        <row r="81">
          <cell r="H81">
            <v>222.566</v>
          </cell>
        </row>
      </sheetData>
      <sheetData sheetId="2782">
        <row r="81">
          <cell r="H81">
            <v>222.566</v>
          </cell>
        </row>
      </sheetData>
      <sheetData sheetId="2783">
        <row r="81">
          <cell r="H81">
            <v>222.566</v>
          </cell>
        </row>
      </sheetData>
      <sheetData sheetId="2784">
        <row r="81">
          <cell r="H81">
            <v>222.566</v>
          </cell>
        </row>
      </sheetData>
      <sheetData sheetId="2785">
        <row r="81">
          <cell r="H81">
            <v>222.566</v>
          </cell>
        </row>
      </sheetData>
      <sheetData sheetId="2786">
        <row r="81">
          <cell r="H81">
            <v>222.566</v>
          </cell>
        </row>
      </sheetData>
      <sheetData sheetId="2787">
        <row r="81">
          <cell r="H81">
            <v>222.566</v>
          </cell>
        </row>
      </sheetData>
      <sheetData sheetId="2788">
        <row r="81">
          <cell r="H81">
            <v>222.566</v>
          </cell>
        </row>
      </sheetData>
      <sheetData sheetId="2789"/>
      <sheetData sheetId="2790"/>
      <sheetData sheetId="2791"/>
      <sheetData sheetId="2792"/>
      <sheetData sheetId="2793"/>
      <sheetData sheetId="2794">
        <row r="81">
          <cell r="H81">
            <v>222.566</v>
          </cell>
        </row>
      </sheetData>
      <sheetData sheetId="2795">
        <row r="944">
          <cell r="H944">
            <v>439.20800000000003</v>
          </cell>
        </row>
      </sheetData>
      <sheetData sheetId="2796">
        <row r="81">
          <cell r="H81">
            <v>222.566</v>
          </cell>
        </row>
      </sheetData>
      <sheetData sheetId="2797">
        <row r="81">
          <cell r="H81">
            <v>222.566</v>
          </cell>
        </row>
      </sheetData>
      <sheetData sheetId="2798">
        <row r="81">
          <cell r="H81">
            <v>222.566</v>
          </cell>
        </row>
      </sheetData>
      <sheetData sheetId="2799">
        <row r="944">
          <cell r="H944">
            <v>439.20800000000003</v>
          </cell>
        </row>
      </sheetData>
      <sheetData sheetId="2800">
        <row r="81">
          <cell r="H81">
            <v>222.566</v>
          </cell>
        </row>
      </sheetData>
      <sheetData sheetId="2801">
        <row r="81">
          <cell r="H81">
            <v>222.566</v>
          </cell>
        </row>
      </sheetData>
      <sheetData sheetId="2802">
        <row r="81">
          <cell r="H81">
            <v>222.566</v>
          </cell>
        </row>
      </sheetData>
      <sheetData sheetId="2803">
        <row r="944">
          <cell r="H944">
            <v>439.20800000000003</v>
          </cell>
        </row>
      </sheetData>
      <sheetData sheetId="2804">
        <row r="81">
          <cell r="H81">
            <v>222.566</v>
          </cell>
        </row>
      </sheetData>
      <sheetData sheetId="2805">
        <row r="81">
          <cell r="H81">
            <v>222.566</v>
          </cell>
        </row>
      </sheetData>
      <sheetData sheetId="2806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/>
      <sheetData sheetId="2829"/>
      <sheetData sheetId="2830">
        <row r="81">
          <cell r="H81">
            <v>222.566</v>
          </cell>
        </row>
      </sheetData>
      <sheetData sheetId="2831"/>
      <sheetData sheetId="2832"/>
      <sheetData sheetId="2833"/>
      <sheetData sheetId="2834"/>
      <sheetData sheetId="2835">
        <row r="81">
          <cell r="H81">
            <v>222.566</v>
          </cell>
        </row>
      </sheetData>
      <sheetData sheetId="2836">
        <row r="81">
          <cell r="H81">
            <v>222.566</v>
          </cell>
        </row>
      </sheetData>
      <sheetData sheetId="2837">
        <row r="81">
          <cell r="H81">
            <v>222.566</v>
          </cell>
        </row>
      </sheetData>
      <sheetData sheetId="2838">
        <row r="81">
          <cell r="H81">
            <v>222.566</v>
          </cell>
        </row>
      </sheetData>
      <sheetData sheetId="2839" refreshError="1"/>
      <sheetData sheetId="2840">
        <row r="81">
          <cell r="H81">
            <v>222.566</v>
          </cell>
        </row>
      </sheetData>
      <sheetData sheetId="2841">
        <row r="81">
          <cell r="H81">
            <v>222.566</v>
          </cell>
        </row>
      </sheetData>
      <sheetData sheetId="2842">
        <row r="81">
          <cell r="H81">
            <v>222.566</v>
          </cell>
        </row>
      </sheetData>
      <sheetData sheetId="2843">
        <row r="81">
          <cell r="H81">
            <v>222.566</v>
          </cell>
        </row>
      </sheetData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>
        <row r="81">
          <cell r="H81">
            <v>222.566</v>
          </cell>
        </row>
      </sheetData>
      <sheetData sheetId="2889">
        <row r="81">
          <cell r="H81">
            <v>222.566</v>
          </cell>
        </row>
      </sheetData>
      <sheetData sheetId="2890"/>
      <sheetData sheetId="2891"/>
      <sheetData sheetId="2892"/>
      <sheetData sheetId="2893"/>
      <sheetData sheetId="2894"/>
      <sheetData sheetId="2895"/>
      <sheetData sheetId="2896">
        <row r="81">
          <cell r="H81">
            <v>222.566</v>
          </cell>
        </row>
      </sheetData>
      <sheetData sheetId="2897">
        <row r="81">
          <cell r="H81">
            <v>222.566</v>
          </cell>
        </row>
      </sheetData>
      <sheetData sheetId="2898">
        <row r="81">
          <cell r="H81">
            <v>222.566</v>
          </cell>
        </row>
      </sheetData>
      <sheetData sheetId="2899"/>
      <sheetData sheetId="2900"/>
      <sheetData sheetId="2901"/>
      <sheetData sheetId="2902"/>
      <sheetData sheetId="2903">
        <row r="81">
          <cell r="H81">
            <v>222.566</v>
          </cell>
        </row>
      </sheetData>
      <sheetData sheetId="2904">
        <row r="81">
          <cell r="H81">
            <v>222.566</v>
          </cell>
        </row>
      </sheetData>
      <sheetData sheetId="2905"/>
      <sheetData sheetId="2906"/>
      <sheetData sheetId="2907"/>
      <sheetData sheetId="2908"/>
      <sheetData sheetId="2909"/>
      <sheetData sheetId="2910"/>
      <sheetData sheetId="2911">
        <row r="81">
          <cell r="H81">
            <v>222.566</v>
          </cell>
        </row>
      </sheetData>
      <sheetData sheetId="2912">
        <row r="81">
          <cell r="H81">
            <v>222.566</v>
          </cell>
        </row>
      </sheetData>
      <sheetData sheetId="2913">
        <row r="81">
          <cell r="H81">
            <v>222.566</v>
          </cell>
        </row>
      </sheetData>
      <sheetData sheetId="2914"/>
      <sheetData sheetId="2915"/>
      <sheetData sheetId="2916">
        <row r="81">
          <cell r="H81">
            <v>222.566</v>
          </cell>
        </row>
      </sheetData>
      <sheetData sheetId="2917">
        <row r="81">
          <cell r="H81">
            <v>222.566</v>
          </cell>
        </row>
      </sheetData>
      <sheetData sheetId="2918">
        <row r="81">
          <cell r="H81">
            <v>222.566</v>
          </cell>
        </row>
      </sheetData>
      <sheetData sheetId="2919">
        <row r="81">
          <cell r="H81">
            <v>222.566</v>
          </cell>
        </row>
      </sheetData>
      <sheetData sheetId="2920">
        <row r="81">
          <cell r="H81">
            <v>222.566</v>
          </cell>
        </row>
      </sheetData>
      <sheetData sheetId="2921">
        <row r="81">
          <cell r="H81">
            <v>222.566</v>
          </cell>
        </row>
      </sheetData>
      <sheetData sheetId="2922"/>
      <sheetData sheetId="2923">
        <row r="81">
          <cell r="H81">
            <v>222.566</v>
          </cell>
        </row>
      </sheetData>
      <sheetData sheetId="2924">
        <row r="81">
          <cell r="H81">
            <v>222.566</v>
          </cell>
        </row>
      </sheetData>
      <sheetData sheetId="2925">
        <row r="81">
          <cell r="H81">
            <v>222.566</v>
          </cell>
        </row>
      </sheetData>
      <sheetData sheetId="2926">
        <row r="81">
          <cell r="H81">
            <v>222.566</v>
          </cell>
        </row>
      </sheetData>
      <sheetData sheetId="2927">
        <row r="81">
          <cell r="H81">
            <v>222.566</v>
          </cell>
        </row>
      </sheetData>
      <sheetData sheetId="2928">
        <row r="81">
          <cell r="H81">
            <v>222.566</v>
          </cell>
        </row>
      </sheetData>
      <sheetData sheetId="2929">
        <row r="81">
          <cell r="H81">
            <v>222.566</v>
          </cell>
        </row>
      </sheetData>
      <sheetData sheetId="2930">
        <row r="81">
          <cell r="H81">
            <v>222.566</v>
          </cell>
        </row>
      </sheetData>
      <sheetData sheetId="2931">
        <row r="81">
          <cell r="H81">
            <v>222.566</v>
          </cell>
        </row>
      </sheetData>
      <sheetData sheetId="2932">
        <row r="81">
          <cell r="H81">
            <v>222.566</v>
          </cell>
        </row>
      </sheetData>
      <sheetData sheetId="2933">
        <row r="81">
          <cell r="H81">
            <v>222.566</v>
          </cell>
        </row>
      </sheetData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/>
      <sheetData sheetId="2961"/>
      <sheetData sheetId="2962" refreshError="1"/>
      <sheetData sheetId="2963" refreshError="1"/>
      <sheetData sheetId="2964" refreshError="1"/>
      <sheetData sheetId="2965" refreshError="1"/>
      <sheetData sheetId="2966">
        <row r="81">
          <cell r="H81">
            <v>222.566</v>
          </cell>
        </row>
      </sheetData>
      <sheetData sheetId="2967"/>
      <sheetData sheetId="2968">
        <row r="944">
          <cell r="H944">
            <v>439.20800000000003</v>
          </cell>
        </row>
      </sheetData>
      <sheetData sheetId="2969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  <sheetName val="major_qty"/>
      <sheetName val="Major_P&amp;M_deployment"/>
      <sheetName val="p&amp;m_L&amp;T_Hire"/>
      <sheetName val="basic_"/>
      <sheetName val="Rate_Analysis"/>
      <sheetName val="major_qty2"/>
      <sheetName val="Major_P&amp;M_deployment2"/>
      <sheetName val="p&amp;m_L&amp;T_Hire2"/>
      <sheetName val="basic_2"/>
      <sheetName val="Rate_Analysis2"/>
      <sheetName val="major_qty1"/>
      <sheetName val="Major_P&amp;M_deployment1"/>
      <sheetName val="p&amp;m_L&amp;T_Hire1"/>
      <sheetName val="basic_1"/>
      <sheetName val="Rate_Analysis1"/>
      <sheetName val="major_qty3"/>
      <sheetName val="Major_P&amp;M_deployment3"/>
      <sheetName val="p&amp;m_L&amp;T_Hire3"/>
      <sheetName val="basic_3"/>
      <sheetName val="Rate_Analysis3"/>
      <sheetName val="major_qty4"/>
      <sheetName val="Major_P&amp;M_deployment4"/>
      <sheetName val="p&amp;m_L&amp;T_Hire4"/>
      <sheetName val="basic_4"/>
      <sheetName val="Rate_Analysis4"/>
      <sheetName val="major_qty5"/>
      <sheetName val="nÁuknÁu"/>
      <sheetName val="장비"/>
      <sheetName val="노무"/>
      <sheetName val="Data"/>
      <sheetName val="HS"/>
      <sheetName val="RW"/>
      <sheetName val="Area"/>
      <sheetName val="FINISH"/>
      <sheetName val="MFR"/>
      <sheetName val="Sheet1"/>
      <sheetName val="FitOutConfCentre"/>
      <sheetName val="james's"/>
      <sheetName val="IDC"/>
      <sheetName val="Misc. points"/>
      <sheetName val="qty abst"/>
      <sheetName val="Programe"/>
      <sheetName val="LABOUR"/>
      <sheetName val="cusions"/>
      <sheetName val="qty schedule"/>
      <sheetName val="Assumptions"/>
      <sheetName val="Bill No. 3"/>
      <sheetName val="FEVA"/>
      <sheetName val="HO Costs"/>
      <sheetName val="Prelim_Summ"/>
      <sheetName val="VOP_June_07"/>
      <sheetName val="VOP_June_07 _rev1_"/>
      <sheetName val="VOP_Sept_07"/>
      <sheetName val="Timesheet"/>
      <sheetName val="loadcal"/>
      <sheetName val="SUMMARY"/>
      <sheetName val="MP"/>
      <sheetName val="Input"/>
      <sheetName val="Top Sheet"/>
      <sheetName val="Iron Steel &amp; handrails"/>
      <sheetName val="ANALYSIS"/>
      <sheetName val="Publicbuilding"/>
      <sheetName val="STRUC"/>
      <sheetName val="DOOR-WIND"/>
      <sheetName val="STEEL"/>
      <sheetName val="ROOFING"/>
      <sheetName val="FLOORING"/>
      <sheetName val="MR"/>
      <sheetName val="Civil Boq"/>
      <sheetName val="WPR-IV"/>
      <sheetName val="S1BOQ"/>
      <sheetName val="VENDOR CODE WO NO"/>
      <sheetName val="Master Item List"/>
      <sheetName val="VENDER DETAIL"/>
      <sheetName val="Misc__points"/>
      <sheetName val="qty_abst"/>
      <sheetName val="Top_Sheet"/>
      <sheetName val="Misc__points2"/>
      <sheetName val="qty_abst2"/>
      <sheetName val="Top_Sheet2"/>
      <sheetName val="Iron_Steel_&amp;_handrails2"/>
      <sheetName val="Iron_Steel_&amp;_handrails"/>
      <sheetName val="Misc__points1"/>
      <sheetName val="qty_abst1"/>
      <sheetName val="Top_Sheet1"/>
      <sheetName val="Iron_Steel_&amp;_handrails1"/>
      <sheetName val="1-BOQ_Civil"/>
      <sheetName val="Concrete"/>
      <sheetName val="Reinf"/>
      <sheetName val="Main Summary"/>
      <sheetName val="Summary (G.H.Bachlor C)"/>
      <sheetName val="General preliminaries"/>
      <sheetName val="Work Done Bill (2)"/>
      <sheetName val="IS Summary"/>
      <sheetName val="BASIC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경비공통"/>
      <sheetName val="Abs Sheet(Fuel oil area)JAN"/>
      <sheetName val="WDA_Sept'13"/>
      <sheetName val="Site Dev BOQ"/>
      <sheetName val="Steel Summary"/>
      <sheetName val="int hire"/>
      <sheetName val="Drop Down (Fixed)"/>
      <sheetName val="Master"/>
      <sheetName val="Drop Down"/>
      <sheetName val="BOQ_Direct_selling cost"/>
      <sheetName val="Basis"/>
      <sheetName val="STAFFSCHED "/>
      <sheetName val="girder"/>
      <sheetName val="sept-plan"/>
      <sheetName val="Ref_Lists_SER"/>
      <sheetName val="pol-60"/>
      <sheetName val="BLK2"/>
      <sheetName val="BLK3"/>
      <sheetName val="E &amp; R"/>
      <sheetName val="radar"/>
      <sheetName val="UG"/>
      <sheetName val="Misc__points3"/>
      <sheetName val="qty_abst3"/>
      <sheetName val="Iron_Steel_&amp;_handrails3"/>
      <sheetName val="Top_Sheet3"/>
      <sheetName val="Main_Summary1"/>
      <sheetName val="Summary_(G_H_Bachlor_C)1"/>
      <sheetName val="Monthly_Format_ATH_(ro)revised"/>
      <sheetName val="General_preliminaries"/>
      <sheetName val="Civil_Boq"/>
      <sheetName val="VENDOR_CODE_WO_NO"/>
      <sheetName val="Master_Item_List"/>
      <sheetName val="Abs_Sheet(Fuel_oil_area)JAN"/>
      <sheetName val="Steel_Summary"/>
      <sheetName val="Site_Dev_BOQ"/>
      <sheetName val="IS_Summary"/>
      <sheetName val="VENDER_DETAIL"/>
      <sheetName val="Work_Done_Bill_(2)"/>
      <sheetName val="Basic_Rate"/>
      <sheetName val="INFLUENCES_ON_GM"/>
      <sheetName val="acevsSp_(ABC)"/>
      <sheetName val="Benchmark Data"/>
      <sheetName val="Sheet2"/>
      <sheetName val="Sheet3"/>
      <sheetName val="Apx AA"/>
      <sheetName val="Calendar"/>
      <sheetName val="총괄표 (2)"/>
      <sheetName val="ESTIMATE"/>
      <sheetName val="Application 03"/>
      <sheetName val="GenSummary"/>
      <sheetName val="F-Adv.Pay."/>
      <sheetName val="Gen.SUMMARY "/>
      <sheetName val="H-Ret."/>
      <sheetName val="K-Prev. Pay"/>
      <sheetName val="PRELIMS"/>
      <sheetName val="Bill 5"/>
      <sheetName val="Bill 6"/>
      <sheetName val="Bill 05 Mech. W. "/>
      <sheetName val="Bill 06 Elec. W."/>
      <sheetName val="Material On Site"/>
      <sheetName val="Payment Applicationold"/>
      <sheetName val="Bill 01"/>
      <sheetName val=" As built"/>
      <sheetName val="As Built Summary"/>
      <sheetName val="FENCE"/>
      <sheetName val="Fence Work"/>
      <sheetName val="PRL"/>
      <sheetName val="finshes"/>
      <sheetName val="Hollowcore study"/>
      <sheetName val="FinishesType-Code"/>
      <sheetName val="DATABASE(MASONRY)"/>
      <sheetName val="DATABASE(STRUCTURAL)"/>
      <sheetName val="Benchmark Data (2)"/>
      <sheetName val="Material Price List"/>
      <sheetName val="Initial Data"/>
      <sheetName val="Reference"/>
      <sheetName val="Legal Risk Analysis"/>
      <sheetName val="#REF"/>
      <sheetName val="Data 1"/>
      <sheetName val="A6"/>
      <sheetName val="ABSTRACT"/>
      <sheetName val="RA Format"/>
      <sheetName val="Measurement-ID works"/>
      <sheetName val="1"/>
      <sheetName val="IO List"/>
      <sheetName val="MORGACTS"/>
      <sheetName val="Ph 1 -ESM Pipe, Bitumen"/>
      <sheetName val="Rehab podium footing"/>
      <sheetName val="major_qty6"/>
      <sheetName val="Major_P&amp;M_deployment5"/>
      <sheetName val="p&amp;m_L&amp;T_Hire5"/>
      <sheetName val="basic_5"/>
      <sheetName val="Rate_Analysis5"/>
      <sheetName val="SPT vs PHI"/>
      <sheetName val="Planned"/>
      <sheetName val="PriceSummary"/>
      <sheetName val="Entry"/>
      <sheetName val="qty_schedule"/>
      <sheetName val="VOP_June_07__rev1_"/>
      <sheetName val="HO_Costs"/>
      <sheetName val="Bill_No__3"/>
      <sheetName val="Misc__points4"/>
      <sheetName val="qty_abst4"/>
      <sheetName val="Top_Sheet4"/>
      <sheetName val="Iron_Steel_&amp;_handrails4"/>
      <sheetName val="Civil_Boq2"/>
      <sheetName val="VENDOR_CODE_WO_NO1"/>
      <sheetName val="Master_Item_List1"/>
      <sheetName val="VENDER_DETAIL1"/>
      <sheetName val="Main_Summary2"/>
      <sheetName val="Summary_(G_H_Bachlor_C)2"/>
      <sheetName val="General_preliminaries1"/>
      <sheetName val="Work_Done_Bill_(2)1"/>
      <sheetName val="IS_Summary1"/>
      <sheetName val="Drain_Work"/>
      <sheetName val="Non-BOQ_summary"/>
      <sheetName val="Curing_Bund_for_Sep'13"/>
      <sheetName val="Basic_Rate1"/>
      <sheetName val="INFLUENCES_ON_GM1"/>
      <sheetName val="acevsSp_(ABC)1"/>
      <sheetName val="Monthly_Format_ATH_(ro)revised1"/>
      <sheetName val="Abs_Sheet(Fuel_oil_area)JAN1"/>
      <sheetName val="Site_Dev_BOQ1"/>
      <sheetName val="Steel_Summary1"/>
      <sheetName val="int_hire"/>
      <sheetName val="Drop_Down_(Fixed)"/>
      <sheetName val="Drop_Down"/>
      <sheetName val="BOQ_Direct_selling_cost"/>
      <sheetName val="STAFFSCHED_"/>
      <sheetName val="E_&amp;_R"/>
      <sheetName val="Benchmark_Data"/>
      <sheetName val="Apx_AA"/>
      <sheetName val="총괄표_(2)"/>
      <sheetName val="Application_03"/>
      <sheetName val="F-Adv_Pay_"/>
      <sheetName val="Gen_SUMMARY_"/>
      <sheetName val="H-Ret_"/>
      <sheetName val="K-Prev__Pay"/>
      <sheetName val="Bill_5"/>
      <sheetName val="Bill_6"/>
      <sheetName val="Bill_05_Mech__W__"/>
      <sheetName val="Bill_06_Elec__W_"/>
      <sheetName val="Material_On_Site"/>
      <sheetName val="Payment_Applicationold"/>
      <sheetName val="Bill_01"/>
      <sheetName val="_As_built"/>
      <sheetName val="As_Built_Summary"/>
      <sheetName val="Fence_Work"/>
      <sheetName val="Hollowcore_study"/>
      <sheetName val="Benchmark_Data_(2)"/>
      <sheetName val="Material_Price_List"/>
      <sheetName val="Initial_Data"/>
      <sheetName val="Legal_Risk_Analysis"/>
      <sheetName val="Data_1"/>
      <sheetName val="RA_Format"/>
      <sheetName val="Measurement-ID_works"/>
      <sheetName val="IO_List"/>
      <sheetName val="Ph_1_-ESM_Pipe,_Bitumen"/>
      <sheetName val="Rehab_podium_footing"/>
      <sheetName val="Cul_detail"/>
      <sheetName val="ETC Plant Cost"/>
      <sheetName val="Site Summary"/>
      <sheetName val="major_qty7"/>
      <sheetName val="Major_P&amp;M_deployment6"/>
      <sheetName val="p&amp;m_L&amp;T_Hire6"/>
      <sheetName val="basic_6"/>
      <sheetName val="Rate_Analysis6"/>
      <sheetName val="Misc__points5"/>
      <sheetName val="qty_abst5"/>
      <sheetName val="qty_schedule1"/>
      <sheetName val="VOP_June_07__rev1_1"/>
      <sheetName val="HO_Costs1"/>
      <sheetName val="Bill_No__31"/>
      <sheetName val="Top_Sheet5"/>
      <sheetName val="Iron_Steel_&amp;_handrails5"/>
      <sheetName val="Civil_Boq3"/>
      <sheetName val="VENDOR_CODE_WO_NO2"/>
      <sheetName val="Master_Item_List2"/>
      <sheetName val="VENDER_DETAIL2"/>
      <sheetName val="Main_Summary3"/>
      <sheetName val="Summary_(G_H_Bachlor_C)3"/>
      <sheetName val="General_preliminaries2"/>
      <sheetName val="Work_Done_Bill_(2)2"/>
      <sheetName val="IS_Summary2"/>
      <sheetName val="Drain_Work1"/>
      <sheetName val="Non-BOQ_summary1"/>
      <sheetName val="Curing_Bund_for_Sep'131"/>
      <sheetName val="Basic_Rate2"/>
      <sheetName val="INFLUENCES_ON_GM2"/>
      <sheetName val="acevsSp_(ABC)2"/>
      <sheetName val="Monthly_Format_ATH_(ro)revised2"/>
      <sheetName val="Abs_Sheet(Fuel_oil_area)JAN2"/>
      <sheetName val="Site_Dev_BOQ2"/>
      <sheetName val="Steel_Summary2"/>
      <sheetName val="int_hire1"/>
      <sheetName val="Drop_Down_(Fixed)1"/>
      <sheetName val="Drop_Down1"/>
      <sheetName val="BOQ_Direct_selling_cost1"/>
      <sheetName val="STAFFSCHED_1"/>
      <sheetName val="E_&amp;_R1"/>
      <sheetName val="Benchmark_Data1"/>
      <sheetName val="Apx_AA1"/>
      <sheetName val="총괄표_(2)1"/>
      <sheetName val="Benchmark_Data_(2)1"/>
      <sheetName val="Application_031"/>
      <sheetName val="F-Adv_Pay_1"/>
      <sheetName val="Gen_SUMMARY_1"/>
      <sheetName val="H-Ret_1"/>
      <sheetName val="K-Prev__Pay1"/>
      <sheetName val="Bill_51"/>
      <sheetName val="Bill_61"/>
      <sheetName val="Bill_05_Mech__W__1"/>
      <sheetName val="Bill_06_Elec__W_1"/>
      <sheetName val="Material_On_Site1"/>
      <sheetName val="Payment_Applicationold1"/>
      <sheetName val="Bill_011"/>
      <sheetName val="_As_built1"/>
      <sheetName val="As_Built_Summary1"/>
      <sheetName val="Fence_Work1"/>
      <sheetName val="Hollowcore_study1"/>
      <sheetName val="Material_Price_List1"/>
      <sheetName val="Initial_Data1"/>
      <sheetName val="Legal_Risk_Analysis1"/>
      <sheetName val="Data_11"/>
      <sheetName val="RA_Format1"/>
      <sheetName val="Measurement-ID_works1"/>
      <sheetName val="IO_List1"/>
      <sheetName val="Ph_1_-ESM_Pipe,_Bitumen1"/>
      <sheetName val="Rehab_podium_footing1"/>
      <sheetName val="Mp-team 1"/>
      <sheetName val="F4.13"/>
      <sheetName val="TOTAL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mw"/>
      <sheetName val="Vehicles"/>
      <sheetName val="PAYWORK"/>
      <sheetName val="MOS"/>
      <sheetName val="PE"/>
      <sheetName val="Sub Cont. Comp."/>
      <sheetName val="Harewood"/>
      <sheetName val="GULF"/>
      <sheetName val="1 Summary"/>
      <sheetName val="PC"/>
      <sheetName val="GRSummary"/>
      <sheetName val="Sludge Cal"/>
      <sheetName val="PointNo.5"/>
      <sheetName val="dummy"/>
      <sheetName val="Unit Rate"/>
      <sheetName val="Rates"/>
      <sheetName val="Lead"/>
      <sheetName val="Staff Forecast spread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Stress Calculation"/>
      <sheetName val="PRECAST lightconc-II"/>
      <sheetName val="Progress"/>
      <sheetName val="合成単価作成表-BLDG"/>
      <sheetName val="ETC Panorama"/>
      <sheetName val="Dropdown"/>
      <sheetName val="2gii"/>
      <sheetName val="Assumption Inputs"/>
      <sheetName val="Design"/>
      <sheetName val="P4-B"/>
      <sheetName val="d-safe DELUXE"/>
      <sheetName val="gen"/>
      <sheetName val="ABP inputs"/>
      <sheetName val="Synergy Sales Budget"/>
      <sheetName val="Main-Material"/>
      <sheetName val="AoR Finishing"/>
      <sheetName val="P+M - Tower Crane"/>
      <sheetName val="MLAP"/>
      <sheetName val="Fill this out first...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Calc_ISC"/>
      <sheetName val="Schedule(4)"/>
      <sheetName val="Shuttering Abstract"/>
      <sheetName val="omm-add"/>
      <sheetName val="Breakdown"/>
      <sheetName val="Cover"/>
      <sheetName val="Total Amount"/>
      <sheetName val="Misc__points6"/>
      <sheetName val="qty_abst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Fill_this_out_first___2"/>
      <sheetName val="Misc__points7"/>
      <sheetName val="qty_abst7"/>
      <sheetName val="basic_7"/>
      <sheetName val="Rate_Analysis7"/>
      <sheetName val="Iron_Steel_&amp;_handrails7"/>
      <sheetName val="Top_Sheet7"/>
      <sheetName val="Abs_Sheet(Fuel_oil_area)JAN4"/>
      <sheetName val="Monthly_Format_ATH_(ro)revised4"/>
      <sheetName val="Main_Summary5"/>
      <sheetName val="Summary_(G_H_Bachlor_C)5"/>
      <sheetName val="General_preliminaries4"/>
      <sheetName val="Site_Dev_BOQ4"/>
      <sheetName val="Civil_Boq5"/>
      <sheetName val="VENDOR_CODE_WO_NO4"/>
      <sheetName val="Master_Item_List4"/>
      <sheetName val="VENDER_DETAIL4"/>
      <sheetName val="BOQ_Direct_selling_cost3"/>
      <sheetName val="Drain_Work3"/>
      <sheetName val="Non-BOQ_summary3"/>
      <sheetName val="Curing_Bund_for_Sep'133"/>
      <sheetName val="IS_Summary4"/>
      <sheetName val="int_hire3"/>
      <sheetName val="Steel_Summary4"/>
      <sheetName val="Work_Done_Bill_(2)4"/>
      <sheetName val="Basic_Rate4"/>
      <sheetName val="INFLUENCES_ON_GM4"/>
      <sheetName val="acevsSp_(ABC)4"/>
      <sheetName val="Drop_Down3"/>
      <sheetName val="Drop_Down_(Fixed)3"/>
      <sheetName val="STAFFSCHED_3"/>
      <sheetName val="E_&amp;_R3"/>
      <sheetName val="Legal_Risk_Analysis3"/>
      <sheetName val="PointNo_53"/>
      <sheetName val="IIST_(2)3"/>
      <sheetName val="IIST_(3)3"/>
      <sheetName val="TMLB_II_MAY133"/>
      <sheetName val="isro_JUL133"/>
      <sheetName val="IRIS_Jul133"/>
      <sheetName val="IRS_2_jul133"/>
      <sheetName val="isro_aug133"/>
      <sheetName val="IRIS_augg133"/>
      <sheetName val="SPRE_WORKING3"/>
      <sheetName val="IRS_2augg_133"/>
      <sheetName val="iist_sept133"/>
      <sheetName val="IRIS_SEPT133"/>
      <sheetName val="SPRE_SEPT3"/>
      <sheetName val="IRS2_SEPT_133"/>
      <sheetName val="iist_OCT_133"/>
      <sheetName val="IRIS_OCT133"/>
      <sheetName val="IRIS2_OCT133"/>
      <sheetName val="iist_nov133"/>
      <sheetName val="iris_nov133"/>
      <sheetName val="spre_nov133"/>
      <sheetName val="isro_dec133"/>
      <sheetName val="IRIS_DEC133"/>
      <sheetName val="isro_jan_143"/>
      <sheetName val="isro_feb143"/>
      <sheetName val="IRIS_FEB-143"/>
      <sheetName val="TMLB-II_FEB-143"/>
      <sheetName val="Fill_this_out_first___3"/>
      <sheetName val="Staff_Forecast_spread"/>
      <sheetName val="A.O.R r1Str"/>
      <sheetName val="A.O.R r1"/>
      <sheetName val="A.O.R (2)"/>
      <sheetName val="Amortization"/>
      <sheetName val="RCC,Ret. Wall"/>
      <sheetName val="crews"/>
      <sheetName val="Ceiling"/>
      <sheetName val="Wall"/>
      <sheetName val="Main Summary- Contractor"/>
      <sheetName val="W"/>
      <sheetName val="major_qty8"/>
      <sheetName val="Major_P&amp;M_deployment7"/>
      <sheetName val="p&amp;m_L&amp;T_Hire7"/>
      <sheetName val="qty_schedule2"/>
      <sheetName val="VOP_June_07__rev1_2"/>
      <sheetName val="HO_Costs2"/>
      <sheetName val="Bill_No__32"/>
      <sheetName val="Benchmark_Data2"/>
      <sheetName val="SPT_vs_PHI"/>
      <sheetName val=""/>
      <sheetName val="TAV ANALIZ"/>
      <sheetName val="입찰내역 발주처 양식"/>
      <sheetName val="11-hsd"/>
      <sheetName val="13-septic"/>
      <sheetName val="7-ug"/>
      <sheetName val="2-utility"/>
      <sheetName val="18-misc"/>
      <sheetName val="5-pipe"/>
      <sheetName val="Build-up"/>
      <sheetName val="REL"/>
      <sheetName val="Process"/>
      <sheetName val="On-Costs"/>
      <sheetName val="77S(O)"/>
      <sheetName val="Vendor"/>
      <sheetName val="Boulevard I Summary"/>
      <sheetName val="B-I Blockwork "/>
      <sheetName val="B-II-summary sheet "/>
      <sheetName val="B-II Blockwork  (2)"/>
      <sheetName val="B - III - Summary Sheet (2)"/>
      <sheetName val="B - III - Blockwork"/>
      <sheetName val="Hold Amount"/>
      <sheetName val="V-I Summary Sheet "/>
      <sheetName val="V-I Blockwork"/>
      <sheetName val="V-II Blockwork"/>
      <sheetName val="V-III- Blockwork"/>
      <sheetName val="Panorama -Summary-dwg"/>
      <sheetName val="NTA - 02 summary sheet (2)"/>
      <sheetName val="NTA-12-Summary"/>
      <sheetName val="NTA-13-Summary "/>
      <sheetName val="NTA-14-Summary "/>
      <sheetName val="NTA-21-Summary (2)"/>
      <sheetName val="std.wt."/>
      <sheetName val="BOQ FORM FOR INQUIRY"/>
      <sheetName val="FORM OF PROPOSAL RFP-003"/>
      <sheetName val="뜃맟뭁돽띿맟?-BLDG"/>
      <sheetName val="合成??作成表-BLDG"/>
      <sheetName val="合成単価作成表_BLDG"/>
      <sheetName val="Recon"/>
      <sheetName val="Revised Summary"/>
      <sheetName val="RATE ANALYSIS."/>
      <sheetName val="COMPLEXALL"/>
      <sheetName val="DATI_CONS"/>
      <sheetName val="Demand"/>
      <sheetName val="Occ"/>
      <sheetName val="Summ"/>
      <sheetName val="RMC April 16"/>
      <sheetName val="Cement Price Variation"/>
      <sheetName val="Assumption_Inputs"/>
      <sheetName val="Code"/>
      <sheetName val="Assumption_Inputs1"/>
      <sheetName val="Stress_Calculation1"/>
      <sheetName val="Assumption_Inputs2"/>
      <sheetName val="Stress_Calculation2"/>
      <sheetName val="Assumption_Inputs3"/>
      <sheetName val="Stress_Calculation3"/>
      <sheetName val="STAFFSCHED_4"/>
      <sheetName val="Drain_Work4"/>
      <sheetName val="Non-BOQ_summary4"/>
      <sheetName val="Curing_Bund_for_Sep'134"/>
      <sheetName val="Assumption_Inputs4"/>
      <sheetName val="Stress_Calculation4"/>
      <sheetName val="PRECAST_lightconc-II"/>
      <sheetName val="Unit_Rate"/>
      <sheetName val="d-safe_DELUXE"/>
      <sheetName val="ABP_inputs"/>
      <sheetName val="Synergy_Sales_Budget"/>
      <sheetName val="Misc__points8"/>
      <sheetName val="qty_abst8"/>
      <sheetName val="basic_8"/>
      <sheetName val="Rate_Analysis8"/>
      <sheetName val="Top_Sheet8"/>
      <sheetName val="Iron_Steel_&amp;_handrails8"/>
      <sheetName val="STAFFSCHED_5"/>
      <sheetName val="IS_Summary5"/>
      <sheetName val="Work_Done_Bill_(2)5"/>
      <sheetName val="VENDOR_CODE_WO_NO5"/>
      <sheetName val="Master_Item_List5"/>
      <sheetName val="VENDER_DETAIL5"/>
      <sheetName val="General_preliminaries5"/>
      <sheetName val="Drain_Work5"/>
      <sheetName val="Non-BOQ_summary5"/>
      <sheetName val="Curing_Bund_for_Sep'135"/>
      <sheetName val="Site_Dev_BOQ5"/>
      <sheetName val="Assumption_Inputs5"/>
      <sheetName val="Stress_Calculation5"/>
      <sheetName val="PRECAST_lightconc-II1"/>
      <sheetName val="Unit_Rate1"/>
      <sheetName val="d-safe_DELUXE1"/>
      <sheetName val="ABP_inputs1"/>
      <sheetName val="Synergy_Sales_Budget1"/>
      <sheetName val="Misc__points9"/>
      <sheetName val="qty_abst9"/>
      <sheetName val="basic_9"/>
      <sheetName val="Rate_Analysis9"/>
      <sheetName val="Top_Sheet9"/>
      <sheetName val="Iron_Steel_&amp;_handrails9"/>
      <sheetName val="STAFFSCHED_6"/>
      <sheetName val="IS_Summary6"/>
      <sheetName val="Civil_Boq6"/>
      <sheetName val="Work_Done_Bill_(2)6"/>
      <sheetName val="VENDOR_CODE_WO_NO6"/>
      <sheetName val="Master_Item_List6"/>
      <sheetName val="VENDER_DETAIL6"/>
      <sheetName val="Main_Summary6"/>
      <sheetName val="Summary_(G_H_Bachlor_C)6"/>
      <sheetName val="General_preliminaries6"/>
      <sheetName val="Drain_Work6"/>
      <sheetName val="Non-BOQ_summary6"/>
      <sheetName val="Curing_Bund_for_Sep'136"/>
      <sheetName val="Site_Dev_BOQ6"/>
      <sheetName val="Assumption_Inputs6"/>
      <sheetName val="Stress_Calculation6"/>
      <sheetName val="Ph_1_-ESM_Pipe,_Bitumen2"/>
      <sheetName val="RA_Format2"/>
      <sheetName val="Measurement-ID_works2"/>
      <sheetName val="IO_List2"/>
      <sheetName val="PRECAST_lightconc-II3"/>
      <sheetName val="Unit_Rate2"/>
      <sheetName val="d-safe_DELUXE2"/>
      <sheetName val="ABP_inputs2"/>
      <sheetName val="Synergy_Sales_Budget2"/>
      <sheetName val="Detail"/>
      <sheetName val="upa"/>
      <sheetName val="LMR PF"/>
      <sheetName val="beam-reinft-IIInd floor"/>
      <sheetName val="Civil Works"/>
      <sheetName val="Name Manager"/>
      <sheetName val="Input Rates"/>
      <sheetName val="Detailed Areas"/>
      <sheetName val="Exp. Villa  R2B 216"/>
      <sheetName val="Voucher"/>
      <sheetName val="20 mm aggregates "/>
      <sheetName val="3cd Annexure"/>
      <sheetName val="factors"/>
      <sheetName val="CASH-FLOW"/>
      <sheetName val="TTL"/>
      <sheetName val="石炭性状"/>
      <sheetName val="예가표"/>
      <sheetName val="손익현황"/>
      <sheetName val="현황CODE"/>
      <sheetName val="제출계산서"/>
      <sheetName val="당초"/>
      <sheetName val="Joints"/>
      <sheetName val="具志川H社"/>
      <sheetName val="자재단가"/>
      <sheetName val="수량 총괄표"/>
      <sheetName val="품질관리비 산출"/>
      <sheetName val="BQMPALOC"/>
      <sheetName val="Waste Wtr Drg"/>
      <sheetName val="BOQ-Sum"/>
      <sheetName val="목표세부명세"/>
      <sheetName val="Sheet5"/>
      <sheetName val="jyp"/>
      <sheetName val="Lup"/>
      <sheetName val="Onerous Terms"/>
      <sheetName val="가격분석@1100(990104)"/>
      <sheetName val="Escalation"/>
      <sheetName val="ELECTRICAL"/>
      <sheetName val="A"/>
      <sheetName val="AB.SOW"/>
      <sheetName val="Valid Data"/>
      <sheetName val="갑지(추정)"/>
      <sheetName val="WORK"/>
      <sheetName val="Cash Flow Input Data_ISC"/>
      <sheetName val="Interface_SC"/>
      <sheetName val="Calc_SC"/>
      <sheetName val="Interface_ISC"/>
      <sheetName val="GD"/>
      <sheetName val="13. Steel - Ratio"/>
      <sheetName val="horizontal"/>
      <sheetName val="beam-reinft-IIInd_floor"/>
      <sheetName val="beam-reinft-IIInd_floor1"/>
      <sheetName val="beam-reinft-IIInd_floor2"/>
      <sheetName val="beam-reinft-IIInd_floor3"/>
      <sheetName val="beam-reinft-IIInd_floor4"/>
      <sheetName val="beam-reinft-IIInd_floor5"/>
      <sheetName val="beam-reinft-IIInd_floor6"/>
      <sheetName val="beam-reinft-machine rm"/>
      <sheetName val="para"/>
      <sheetName val="kppl pl"/>
      <sheetName val="Administrative Prices"/>
      <sheetName val="Settings"/>
      <sheetName val="CASHFLOWS"/>
      <sheetName val="Sec-I"/>
      <sheetName val="Set"/>
      <sheetName val="Drop-Downs"/>
      <sheetName val="Item Master"/>
      <sheetName val="Material List "/>
      <sheetName val="Labour Rate "/>
      <sheetName val="(M+L)"/>
      <sheetName val="Labour productivity"/>
      <sheetName val="Productivity"/>
      <sheetName val="Material"/>
      <sheetName val="Labour rate"/>
      <sheetName val="Reinforcement"/>
      <sheetName val="Formwork"/>
      <sheetName val="Block work"/>
      <sheetName val="Plaster"/>
      <sheetName val="RR masonry"/>
      <sheetName val="Concrete for arch."/>
      <sheetName val="Back"/>
      <sheetName val="22-SHUTTERING"/>
      <sheetName val="Activity List"/>
      <sheetName val="SUMM_ACTI. DISTRIBUTION"/>
      <sheetName val="PO Status"/>
      <sheetName val="Layout"/>
      <sheetName val="dlvoid"/>
      <sheetName val="level"/>
      <sheetName val="2 BHK"/>
      <sheetName val="Shor &amp; Shuter"/>
      <sheetName val="col-reinft1"/>
      <sheetName val="Assumption For Collection"/>
      <sheetName val="Sump"/>
      <sheetName val="Database"/>
      <sheetName val="schedule nos"/>
      <sheetName val="LOCAL RATES"/>
      <sheetName val="GulfDuraElectroProductRange"/>
      <sheetName val="EA Sum"/>
      <sheetName val="Co-ef"/>
      <sheetName val="Appendix A"/>
      <sheetName val="TPR"/>
      <sheetName val="Civil-Mat."/>
      <sheetName val="FORM5"/>
      <sheetName val="SAMPLE"/>
      <sheetName val="Day work"/>
      <sheetName val="New Lines"/>
      <sheetName val="CERTIFICATE"/>
      <sheetName val="dw evln-temp"/>
      <sheetName val="Equipment"/>
      <sheetName val="Labor"/>
      <sheetName val="Materials"/>
      <sheetName val="BOQ건축"/>
      <sheetName val="Sch. Areas"/>
      <sheetName val="Architect"/>
      <sheetName val="Construction"/>
      <sheetName val="K"/>
      <sheetName val="Steel Structure"/>
      <sheetName val="Sheet3 (2)"/>
      <sheetName val="cul-invSUBMITTED"/>
      <sheetName val="BHANDUP"/>
      <sheetName val="Apx_AA2"/>
      <sheetName val="Benchmark_Data_(2)2"/>
      <sheetName val="총괄표_(2)2"/>
      <sheetName val="Application_032"/>
      <sheetName val="F-Adv_Pay_2"/>
      <sheetName val="Gen_SUMMARY_2"/>
      <sheetName val="H-Ret_2"/>
      <sheetName val="K-Prev__Pay2"/>
      <sheetName val="Bill_52"/>
      <sheetName val="Bill_62"/>
      <sheetName val="Bill_05_Mech__W__2"/>
      <sheetName val="Bill_06_Elec__W_2"/>
      <sheetName val="Material_On_Site2"/>
      <sheetName val="Payment_Applicationold2"/>
      <sheetName val="Bill_012"/>
      <sheetName val="_As_built2"/>
      <sheetName val="As_Built_Summary2"/>
      <sheetName val="Fence_Work2"/>
      <sheetName val="Hollowcore_study2"/>
      <sheetName val="Material_Price_List2"/>
      <sheetName val="Initial_Data2"/>
      <sheetName val="Data_12"/>
      <sheetName val="Rehab_podium_footing2"/>
      <sheetName val="major_qty9"/>
      <sheetName val="Major_P&amp;M_deployment8"/>
      <sheetName val="p&amp;m_L&amp;T_Hire8"/>
      <sheetName val="qty_schedule3"/>
      <sheetName val="VOP_June_07__rev1_3"/>
      <sheetName val="HO_Costs3"/>
      <sheetName val="Bill_No__33"/>
      <sheetName val="Benchmark_Data3"/>
      <sheetName val="Apx_AA3"/>
      <sheetName val="Benchmark_Data_(2)3"/>
      <sheetName val="총괄표_(2)3"/>
      <sheetName val="Application_033"/>
      <sheetName val="F-Adv_Pay_3"/>
      <sheetName val="Gen_SUMMARY_3"/>
      <sheetName val="H-Ret_3"/>
      <sheetName val="K-Prev__Pay3"/>
      <sheetName val="Bill_53"/>
      <sheetName val="Bill_63"/>
      <sheetName val="Bill_05_Mech__W__3"/>
      <sheetName val="Bill_06_Elec__W_3"/>
      <sheetName val="Material_On_Site3"/>
      <sheetName val="Payment_Applicationold3"/>
      <sheetName val="Bill_013"/>
      <sheetName val="_As_built3"/>
      <sheetName val="As_Built_Summary3"/>
      <sheetName val="Fence_Work3"/>
      <sheetName val="Hollowcore_study3"/>
      <sheetName val="Material_Price_List3"/>
      <sheetName val="Initial_Data3"/>
      <sheetName val="Data_13"/>
      <sheetName val="RA_Format3"/>
      <sheetName val="Measurement-ID_works3"/>
      <sheetName val="IO_List3"/>
      <sheetName val="Ph_1_-ESM_Pipe,_Bitumen3"/>
      <sheetName val="Rehab_podium_footing3"/>
      <sheetName val="SPT_vs_PHI2"/>
      <sheetName val="Raw Data"/>
      <sheetName val="basic_10"/>
      <sheetName val="Rate_Analysis10"/>
      <sheetName val="Misc__points10"/>
      <sheetName val="qty_abst10"/>
      <sheetName val="Top_Sheet10"/>
      <sheetName val="Iron_Steel_&amp;_handrails10"/>
      <sheetName val="Civil_Boq7"/>
      <sheetName val="VENDOR_CODE_WO_NO7"/>
      <sheetName val="Master_Item_List7"/>
      <sheetName val="VENDER_DETAIL7"/>
      <sheetName val="Main_Summary7"/>
      <sheetName val="Summary_(G_H_Bachlor_C)7"/>
      <sheetName val="General_preliminaries7"/>
      <sheetName val="Work_Done_Bill_(2)7"/>
      <sheetName val="IS_Summary7"/>
      <sheetName val="Drain_Work7"/>
      <sheetName val="Non-BOQ_summary7"/>
      <sheetName val="Curing_Bund_for_Sep'137"/>
      <sheetName val="Basic_Rate5"/>
      <sheetName val="INFLUENCES_ON_GM5"/>
      <sheetName val="acevsSp_(ABC)5"/>
      <sheetName val="Monthly_Format_ATH_(ro)revised5"/>
      <sheetName val="Abs_Sheet(Fuel_oil_area)JAN5"/>
      <sheetName val="Site_Dev_BOQ7"/>
      <sheetName val="Steel_Summary5"/>
      <sheetName val="int_hire4"/>
      <sheetName val="Drop_Down_(Fixed)4"/>
      <sheetName val="Drop_Down4"/>
      <sheetName val="BOQ_Direct_selling_cost4"/>
      <sheetName val="STAFFSCHED_7"/>
      <sheetName val="E_&amp;_R4"/>
      <sheetName val="Legal_Risk_Analysis4"/>
      <sheetName val="Mp-team_1"/>
      <sheetName val="F4_13"/>
      <sheetName val="_Structural"/>
      <sheetName val="Travel_Cranes"/>
      <sheetName val="Recap_Architect"/>
      <sheetName val="Recap_External"/>
      <sheetName val="Recap_Struct"/>
      <sheetName val="Recap_Travel_Crane"/>
      <sheetName val="Package_1"/>
      <sheetName val="Recap_Lift"/>
      <sheetName val="Sub_Cont__Comp_"/>
      <sheetName val="1_Summary"/>
      <sheetName val="Sludge_Cal"/>
      <sheetName val="PointNo_54"/>
      <sheetName val="Unit_Rate3"/>
      <sheetName val="Staff_Forecast_spread1"/>
      <sheetName val="IIST_(2)4"/>
      <sheetName val="IIST_(3)4"/>
      <sheetName val="TMLB_II_MAY134"/>
      <sheetName val="isro_JUL134"/>
      <sheetName val="IRIS_Jul134"/>
      <sheetName val="IRS_2_jul134"/>
      <sheetName val="isro_aug134"/>
      <sheetName val="IRIS_augg134"/>
      <sheetName val="SPRE_WORKING4"/>
      <sheetName val="IRS_2augg_134"/>
      <sheetName val="iist_sept134"/>
      <sheetName val="IRIS_SEPT134"/>
      <sheetName val="SPRE_SEPT4"/>
      <sheetName val="IRS2_SEPT_134"/>
      <sheetName val="iist_OCT_134"/>
      <sheetName val="IRIS_OCT134"/>
      <sheetName val="IRIS2_OCT134"/>
      <sheetName val="iist_nov134"/>
      <sheetName val="iris_nov134"/>
      <sheetName val="spre_nov134"/>
      <sheetName val="isro_dec134"/>
      <sheetName val="IRIS_DEC134"/>
      <sheetName val="isro_jan_144"/>
      <sheetName val="isro_feb144"/>
      <sheetName val="IRIS_FEB-144"/>
      <sheetName val="TMLB-II_FEB-144"/>
      <sheetName val="Stress_Calculation7"/>
      <sheetName val="PRECAST_lightconc-II4"/>
      <sheetName val="ETC_Panorama"/>
      <sheetName val="Assumption_Inputs7"/>
      <sheetName val="d-safe_DELUXE3"/>
      <sheetName val="ABP_inputs3"/>
      <sheetName val="Synergy_Sales_Budget3"/>
      <sheetName val="AoR_Finishing"/>
      <sheetName val="P+M_-_Tower_Crane"/>
      <sheetName val="Fill_this_out_first___4"/>
      <sheetName val="Shuttering_Abstract"/>
      <sheetName val="Total_Amount"/>
      <sheetName val="A_O_R_r1Str"/>
      <sheetName val="A_O_R_r1"/>
      <sheetName val="A_O_R_(2)"/>
      <sheetName val="RCC,Ret__Wall"/>
      <sheetName val="Main_Summary-_Contractor"/>
      <sheetName val="TAV_ANALIZ"/>
      <sheetName val="입찰내역_발주처_양식"/>
      <sheetName val="Boulevard_I_Summary"/>
      <sheetName val="B-I_Blockwork_"/>
      <sheetName val="B-II-summary_sheet_"/>
      <sheetName val="B-II_Blockwork__(2)"/>
      <sheetName val="B_-_III_-_Summary_Sheet_(2)"/>
      <sheetName val="B_-_III_-_Blockwork"/>
      <sheetName val="Hold_Amount"/>
      <sheetName val="V-I_Summary_Sheet_"/>
      <sheetName val="V-I_Blockwork"/>
      <sheetName val="V-II_Blockwork"/>
      <sheetName val="V-III-_Blockwork"/>
      <sheetName val="Panorama_-Summary-dwg"/>
      <sheetName val="NTA_-_02_summary_sheet_(2)"/>
      <sheetName val="NTA-13-Summary_"/>
      <sheetName val="NTA-14-Summary_"/>
      <sheetName val="NTA-21-Summary_(2)"/>
      <sheetName val="std_wt_"/>
      <sheetName val="BOQ_FORM_FOR_INQUIRY"/>
      <sheetName val="FORM_OF_PROPOSAL_RFP-003"/>
      <sheetName val="Revised_Summary"/>
      <sheetName val="RATE_ANALYSIS_"/>
      <sheetName val="RMC_April_16"/>
      <sheetName val="Cement_Price_Variation"/>
      <sheetName val="LMR_PF"/>
      <sheetName val="beam-reinft-IIInd_floor7"/>
      <sheetName val="Civil_Works"/>
      <sheetName val="Name_Manager"/>
      <sheetName val="Input_Rates"/>
      <sheetName val="Detailed_Areas"/>
      <sheetName val="Exp__Villa__R2B_216"/>
      <sheetName val="20_mm_aggregates_"/>
      <sheetName val="3cd_Annexure"/>
      <sheetName val="수량_총괄표"/>
      <sheetName val="품질관리비_산출"/>
      <sheetName val="Waste_Wtr_Drg"/>
      <sheetName val="Onerous_Terms"/>
      <sheetName val="AB_SOW"/>
      <sheetName val="Valid_Data"/>
      <sheetName val="Cash_Flow_Input_Data_ISC"/>
      <sheetName val="13__Steel_-_Ratio"/>
      <sheetName val="beam-reinft-machine_rm"/>
      <sheetName val="kppl_pl"/>
      <sheetName val="Administrative_Prices"/>
      <sheetName val="Item_Master"/>
      <sheetName val="Material_List_"/>
      <sheetName val="Labour_Rate_"/>
      <sheetName val="Labour_productivity"/>
      <sheetName val="Labour_rate"/>
      <sheetName val="Block_work"/>
      <sheetName val="RR_masonry"/>
      <sheetName val="Concrete_for_arch_"/>
      <sheetName val="Activity_List"/>
      <sheetName val="SUMM_ACTI__DISTRIBUTION"/>
      <sheetName val="PO_Status"/>
      <sheetName val="2_BHK"/>
      <sheetName val="Shor_&amp;_Shuter"/>
      <sheetName val="Assumption_For_Collection"/>
      <sheetName val="schedule_nos"/>
      <sheetName val="basic_11"/>
      <sheetName val="Rate_Analysis11"/>
      <sheetName val="Misc__points11"/>
      <sheetName val="qty_abst11"/>
      <sheetName val="Top_Sheet11"/>
      <sheetName val="Iron_Steel_&amp;_handrails11"/>
      <sheetName val="Civil_Boq8"/>
      <sheetName val="VENDOR_CODE_WO_NO8"/>
      <sheetName val="Master_Item_List8"/>
      <sheetName val="VENDER_DETAIL8"/>
      <sheetName val="Main_Summary8"/>
      <sheetName val="Summary_(G_H_Bachlor_C)8"/>
      <sheetName val="General_preliminaries8"/>
      <sheetName val="Work_Done_Bill_(2)8"/>
      <sheetName val="IS_Summary8"/>
      <sheetName val="Drain_Work8"/>
      <sheetName val="Non-BOQ_summary8"/>
      <sheetName val="Curing_Bund_for_Sep'138"/>
      <sheetName val="Basic_Rate6"/>
      <sheetName val="INFLUENCES_ON_GM6"/>
      <sheetName val="acevsSp_(ABC)6"/>
      <sheetName val="Monthly_Format_ATH_(ro)revised6"/>
      <sheetName val="Abs_Sheet(Fuel_oil_area)JAN6"/>
      <sheetName val="Site_Dev_BOQ8"/>
      <sheetName val="Steel_Summary6"/>
      <sheetName val="int_hire5"/>
      <sheetName val="Drop_Down_(Fixed)5"/>
      <sheetName val="Drop_Down5"/>
      <sheetName val="BOQ_Direct_selling_cost5"/>
      <sheetName val="STAFFSCHED_8"/>
      <sheetName val="E_&amp;_R5"/>
      <sheetName val="Legal_Risk_Analysis5"/>
      <sheetName val="RA_Format4"/>
      <sheetName val="Measurement-ID_works4"/>
      <sheetName val="IO_List4"/>
      <sheetName val="Ph_1_-ESM_Pipe,_Bitumen4"/>
      <sheetName val="SPT_vs_PHI3"/>
      <sheetName val="Mp-team_11"/>
      <sheetName val="F4_131"/>
      <sheetName val="_Structural1"/>
      <sheetName val="Travel_Cranes1"/>
      <sheetName val="Recap_Architect1"/>
      <sheetName val="Recap_External1"/>
      <sheetName val="Recap_Struct1"/>
      <sheetName val="Recap_Travel_Crane1"/>
      <sheetName val="Package_11"/>
      <sheetName val="Recap_Lift1"/>
      <sheetName val="Sub_Cont__Comp_1"/>
      <sheetName val="1_Summary1"/>
      <sheetName val="Sludge_Cal1"/>
      <sheetName val="PointNo_55"/>
      <sheetName val="Unit_Rate4"/>
      <sheetName val="Staff_Forecast_spread2"/>
      <sheetName val="IIST_(2)5"/>
      <sheetName val="IIST_(3)5"/>
      <sheetName val="TMLB_II_MAY135"/>
      <sheetName val="isro_JUL135"/>
      <sheetName val="IRIS_Jul135"/>
      <sheetName val="IRS_2_jul135"/>
      <sheetName val="isro_aug135"/>
      <sheetName val="IRIS_augg135"/>
      <sheetName val="SPRE_WORKING5"/>
      <sheetName val="IRS_2augg_135"/>
      <sheetName val="iist_sept135"/>
      <sheetName val="IRIS_SEPT135"/>
      <sheetName val="SPRE_SEPT5"/>
      <sheetName val="IRS2_SEPT_135"/>
      <sheetName val="iist_OCT_135"/>
      <sheetName val="IRIS_OCT135"/>
      <sheetName val="IRIS2_OCT135"/>
      <sheetName val="iist_nov135"/>
      <sheetName val="iris_nov135"/>
      <sheetName val="spre_nov135"/>
      <sheetName val="isro_dec135"/>
      <sheetName val="IRIS_DEC135"/>
      <sheetName val="isro_jan_145"/>
      <sheetName val="isro_feb145"/>
      <sheetName val="IRIS_FEB-145"/>
      <sheetName val="TMLB-II_FEB-145"/>
      <sheetName val="Stress_Calculation8"/>
      <sheetName val="PRECAST_lightconc-II5"/>
      <sheetName val="ETC_Panorama1"/>
      <sheetName val="Assumption_Inputs8"/>
      <sheetName val="d-safe_DELUXE4"/>
      <sheetName val="ABP_inputs4"/>
      <sheetName val="Synergy_Sales_Budget4"/>
      <sheetName val="AoR_Finishing1"/>
      <sheetName val="P+M_-_Tower_Crane1"/>
      <sheetName val="Fill_this_out_first___5"/>
      <sheetName val="Shuttering_Abstract1"/>
      <sheetName val="Total_Amount1"/>
      <sheetName val="A_O_R_r1Str1"/>
      <sheetName val="A_O_R_r11"/>
      <sheetName val="A_O_R_(2)1"/>
      <sheetName val="RCC,Ret__Wall1"/>
      <sheetName val="Main_Summary-_Contractor1"/>
      <sheetName val="TAV_ANALIZ1"/>
      <sheetName val="입찰내역_발주처_양식1"/>
      <sheetName val="Boulevard_I_Summary1"/>
      <sheetName val="B-I_Blockwork_1"/>
      <sheetName val="B-II-summary_sheet_1"/>
      <sheetName val="B-II_Blockwork__(2)1"/>
      <sheetName val="B_-_III_-_Summary_Sheet_(2)1"/>
      <sheetName val="B_-_III_-_Blockwork1"/>
      <sheetName val="Hold_Amount1"/>
      <sheetName val="V-I_Summary_Sheet_1"/>
      <sheetName val="V-I_Blockwork1"/>
      <sheetName val="V-II_Blockwork1"/>
      <sheetName val="V-III-_Blockwork1"/>
      <sheetName val="Panorama_-Summary-dwg1"/>
      <sheetName val="NTA_-_02_summary_sheet_(2)1"/>
      <sheetName val="NTA-13-Summary_1"/>
      <sheetName val="NTA-14-Summary_1"/>
      <sheetName val="NTA-21-Summary_(2)1"/>
      <sheetName val="std_wt_1"/>
      <sheetName val="BOQ_FORM_FOR_INQUIRY1"/>
      <sheetName val="FORM_OF_PROPOSAL_RFP-0031"/>
      <sheetName val="Revised_Summary1"/>
      <sheetName val="RATE_ANALYSIS_1"/>
      <sheetName val="RMC_April_161"/>
      <sheetName val="Cement_Price_Variation1"/>
      <sheetName val="LMR_PF1"/>
      <sheetName val="beam-reinft-IIInd_floor8"/>
      <sheetName val="Civil_Works1"/>
      <sheetName val="Name_Manager1"/>
      <sheetName val="Input_Rates1"/>
      <sheetName val="Detailed_Areas1"/>
      <sheetName val="Exp__Villa__R2B_2161"/>
      <sheetName val="20_mm_aggregates_1"/>
      <sheetName val="3cd_Annexure1"/>
      <sheetName val="수량_총괄표1"/>
      <sheetName val="품질관리비_산출1"/>
      <sheetName val="Waste_Wtr_Drg1"/>
      <sheetName val="Onerous_Terms1"/>
      <sheetName val="AB_SOW1"/>
      <sheetName val="Valid_Data1"/>
      <sheetName val="Cash_Flow_Input_Data_ISC1"/>
      <sheetName val="13__Steel_-_Ratio1"/>
      <sheetName val="beam-reinft-machine_rm1"/>
      <sheetName val="kppl_pl1"/>
      <sheetName val="Administrative_Prices1"/>
      <sheetName val="Item_Master1"/>
      <sheetName val="Material_List_1"/>
      <sheetName val="Labour_Rate_1"/>
      <sheetName val="Labour_productivity1"/>
      <sheetName val="Labour_rate1"/>
      <sheetName val="Block_work1"/>
      <sheetName val="RR_masonry1"/>
      <sheetName val="Concrete_for_arch_1"/>
      <sheetName val="Activity_List1"/>
      <sheetName val="SUMM_ACTI__DISTRIBUTION1"/>
      <sheetName val="PO_Status1"/>
      <sheetName val="2_BHK1"/>
      <sheetName val="Shor_&amp;_Shuter1"/>
      <sheetName val="Assumption_For_Collection1"/>
      <sheetName val="schedule_nos1"/>
      <sheetName val="major_qty10"/>
      <sheetName val="Major_P&amp;M_deployment9"/>
      <sheetName val="p&amp;m_L&amp;T_Hire9"/>
      <sheetName val="basic_12"/>
      <sheetName val="Rate_Analysis12"/>
      <sheetName val="Misc__points12"/>
      <sheetName val="qty_abst12"/>
      <sheetName val="qty_schedule4"/>
      <sheetName val="VOP_June_07__rev1_4"/>
      <sheetName val="HO_Costs4"/>
      <sheetName val="Bill_No__34"/>
      <sheetName val="Top_Sheet12"/>
      <sheetName val="Iron_Steel_&amp;_handrails12"/>
      <sheetName val="Civil_Boq9"/>
      <sheetName val="VENDOR_CODE_WO_NO9"/>
      <sheetName val="Master_Item_List9"/>
      <sheetName val="VENDER_DETAIL9"/>
      <sheetName val="Main_Summary9"/>
      <sheetName val="Summary_(G_H_Bachlor_C)9"/>
      <sheetName val="General_preliminaries9"/>
      <sheetName val="Work_Done_Bill_(2)9"/>
      <sheetName val="IS_Summary9"/>
      <sheetName val="Drain_Work9"/>
      <sheetName val="Non-BOQ_summary9"/>
      <sheetName val="Curing_Bund_for_Sep'139"/>
      <sheetName val="Basic_Rate7"/>
      <sheetName val="INFLUENCES_ON_GM7"/>
      <sheetName val="acevsSp_(ABC)7"/>
      <sheetName val="Monthly_Format_ATH_(ro)revised7"/>
      <sheetName val="Abs_Sheet(Fuel_oil_area)JAN7"/>
      <sheetName val="Site_Dev_BOQ9"/>
      <sheetName val="Steel_Summary7"/>
      <sheetName val="int_hire6"/>
      <sheetName val="Drop_Down_(Fixed)6"/>
      <sheetName val="Drop_Down6"/>
      <sheetName val="BOQ_Direct_selling_cost6"/>
      <sheetName val="STAFFSCHED_9"/>
      <sheetName val="E_&amp;_R6"/>
      <sheetName val="Benchmark_Data4"/>
      <sheetName val="Apx_AA4"/>
      <sheetName val="Benchmark_Data_(2)4"/>
      <sheetName val="총괄표_(2)4"/>
      <sheetName val="Application_034"/>
      <sheetName val="F-Adv_Pay_4"/>
      <sheetName val="Gen_SUMMARY_4"/>
      <sheetName val="H-Ret_4"/>
      <sheetName val="K-Prev__Pay4"/>
      <sheetName val="Bill_54"/>
      <sheetName val="Bill_64"/>
      <sheetName val="Bill_05_Mech__W__4"/>
      <sheetName val="Bill_06_Elec__W_4"/>
      <sheetName val="Material_On_Site4"/>
      <sheetName val="Payment_Applicationold4"/>
      <sheetName val="Bill_014"/>
      <sheetName val="_As_built4"/>
      <sheetName val="As_Built_Summary4"/>
      <sheetName val="Fence_Work4"/>
      <sheetName val="Hollowcore_study4"/>
      <sheetName val="Material_Price_List4"/>
      <sheetName val="Initial_Data4"/>
      <sheetName val="Legal_Risk_Analysis6"/>
      <sheetName val="Data_14"/>
      <sheetName val="RA_Format5"/>
      <sheetName val="Measurement-ID_works5"/>
      <sheetName val="IO_List5"/>
      <sheetName val="Ph_1_-ESM_Pipe,_Bitumen5"/>
      <sheetName val="Rehab_podium_footing4"/>
      <sheetName val="SPT_vs_PHI4"/>
      <sheetName val="Mp-team_12"/>
      <sheetName val="F4_132"/>
      <sheetName val="_Structural2"/>
      <sheetName val="Travel_Cranes2"/>
      <sheetName val="Recap_Architect2"/>
      <sheetName val="Recap_External2"/>
      <sheetName val="Recap_Struct2"/>
      <sheetName val="Recap_Travel_Crane2"/>
      <sheetName val="Package_12"/>
      <sheetName val="Recap_Lift2"/>
      <sheetName val="Sub_Cont__Comp_2"/>
      <sheetName val="1_Summary2"/>
      <sheetName val="Sludge_Cal2"/>
      <sheetName val="PointNo_56"/>
      <sheetName val="Unit_Rate5"/>
      <sheetName val="Staff_Forecast_spread3"/>
      <sheetName val="IIST_(2)6"/>
      <sheetName val="IIST_(3)6"/>
      <sheetName val="TMLB_II_MAY136"/>
      <sheetName val="isro_JUL136"/>
      <sheetName val="IRIS_Jul136"/>
      <sheetName val="IRS_2_jul136"/>
      <sheetName val="isro_aug136"/>
      <sheetName val="IRIS_augg136"/>
      <sheetName val="SPRE_WORKING6"/>
      <sheetName val="IRS_2augg_136"/>
      <sheetName val="iist_sept136"/>
      <sheetName val="IRIS_SEPT136"/>
      <sheetName val="SPRE_SEPT6"/>
      <sheetName val="IRS2_SEPT_136"/>
      <sheetName val="iist_OCT_136"/>
      <sheetName val="IRIS_OCT136"/>
      <sheetName val="IRIS2_OCT136"/>
      <sheetName val="iist_nov136"/>
      <sheetName val="iris_nov136"/>
      <sheetName val="spre_nov136"/>
      <sheetName val="isro_dec136"/>
      <sheetName val="IRIS_DEC136"/>
      <sheetName val="isro_jan_146"/>
      <sheetName val="isro_feb146"/>
      <sheetName val="IRIS_FEB-146"/>
      <sheetName val="TMLB-II_FEB-146"/>
      <sheetName val="Stress_Calculation9"/>
      <sheetName val="PRECAST_lightconc-II6"/>
      <sheetName val="ETC_Panorama2"/>
      <sheetName val="Assumption_Inputs9"/>
      <sheetName val="d-safe_DELUXE5"/>
      <sheetName val="ABP_inputs5"/>
      <sheetName val="Synergy_Sales_Budget5"/>
      <sheetName val="AoR_Finishing2"/>
      <sheetName val="P+M_-_Tower_Crane2"/>
      <sheetName val="Fill_this_out_first___6"/>
      <sheetName val="Shuttering_Abstract2"/>
      <sheetName val="Total_Amount2"/>
      <sheetName val="A_O_R_r1Str2"/>
      <sheetName val="A_O_R_r12"/>
      <sheetName val="A_O_R_(2)2"/>
      <sheetName val="RCC,Ret__Wall2"/>
      <sheetName val="Main_Summary-_Contractor2"/>
      <sheetName val="TAV_ANALIZ2"/>
      <sheetName val="입찰내역_발주처_양식2"/>
      <sheetName val="Boulevard_I_Summary2"/>
      <sheetName val="B-I_Blockwork_2"/>
      <sheetName val="B-II-summary_sheet_2"/>
      <sheetName val="B-II_Blockwork__(2)2"/>
      <sheetName val="B_-_III_-_Summary_Sheet_(2)2"/>
      <sheetName val="B_-_III_-_Blockwork2"/>
      <sheetName val="Hold_Amount2"/>
      <sheetName val="V-I_Summary_Sheet_2"/>
      <sheetName val="V-I_Blockwork2"/>
      <sheetName val="V-II_Blockwork2"/>
      <sheetName val="V-III-_Blockwork2"/>
      <sheetName val="Panorama_-Summary-dwg2"/>
      <sheetName val="NTA_-_02_summary_sheet_(2)2"/>
      <sheetName val="NTA-13-Summary_2"/>
      <sheetName val="NTA-14-Summary_2"/>
      <sheetName val="NTA-21-Summary_(2)2"/>
      <sheetName val="std_wt_2"/>
      <sheetName val="BOQ_FORM_FOR_INQUIRY2"/>
      <sheetName val="FORM_OF_PROPOSAL_RFP-0032"/>
      <sheetName val="Revised_Summary2"/>
      <sheetName val="RATE_ANALYSIS_2"/>
      <sheetName val="RMC_April_162"/>
      <sheetName val="Cement_Price_Variation2"/>
      <sheetName val="LMR_PF2"/>
      <sheetName val="beam-reinft-IIInd_floor9"/>
      <sheetName val="Civil_Works2"/>
      <sheetName val="Name_Manager2"/>
      <sheetName val="Input_Rates2"/>
      <sheetName val="Detailed_Areas2"/>
      <sheetName val="Exp__Villa__R2B_2162"/>
      <sheetName val="20_mm_aggregates_2"/>
      <sheetName val="3cd_Annexure2"/>
      <sheetName val="수량_총괄표2"/>
      <sheetName val="품질관리비_산출2"/>
      <sheetName val="Waste_Wtr_Drg2"/>
      <sheetName val="Onerous_Terms2"/>
      <sheetName val="AB_SOW2"/>
      <sheetName val="Valid_Data2"/>
      <sheetName val="Cash_Flow_Input_Data_ISC2"/>
      <sheetName val="13__Steel_-_Ratio2"/>
      <sheetName val="beam-reinft-machine_rm2"/>
      <sheetName val="kppl_pl2"/>
      <sheetName val="Administrative_Prices2"/>
      <sheetName val="Item_Master2"/>
      <sheetName val="Material_List_2"/>
      <sheetName val="Labour_Rate_2"/>
      <sheetName val="Labour_productivity2"/>
      <sheetName val="Labour_rate2"/>
      <sheetName val="Block_work2"/>
      <sheetName val="RR_masonry2"/>
      <sheetName val="Concrete_for_arch_2"/>
      <sheetName val="Activity_List2"/>
      <sheetName val="SUMM_ACTI__DISTRIBUTION2"/>
      <sheetName val="PO_Status2"/>
      <sheetName val="2_BHK2"/>
      <sheetName val="Shor_&amp;_Shuter2"/>
      <sheetName val="Assumption_For_Collection2"/>
      <sheetName val="schedule_nos2"/>
      <sheetName val="major_qty11"/>
      <sheetName val="Major_P&amp;M_deployment10"/>
      <sheetName val="p&amp;m_L&amp;T_Hire10"/>
      <sheetName val="basic_13"/>
      <sheetName val="Rate_Analysis13"/>
      <sheetName val="Misc__points13"/>
      <sheetName val="qty_abst13"/>
      <sheetName val="qty_schedule5"/>
      <sheetName val="VOP_June_07__rev1_5"/>
      <sheetName val="HO_Costs5"/>
      <sheetName val="Bill_No__35"/>
      <sheetName val="Top_Sheet13"/>
      <sheetName val="Iron_Steel_&amp;_handrails13"/>
      <sheetName val="Civil_Boq10"/>
      <sheetName val="VENDOR_CODE_WO_NO10"/>
      <sheetName val="Master_Item_List10"/>
      <sheetName val="VENDER_DETAIL10"/>
      <sheetName val="Main_Summary10"/>
      <sheetName val="Summary_(G_H_Bachlor_C)10"/>
      <sheetName val="General_preliminaries10"/>
      <sheetName val="Work_Done_Bill_(2)10"/>
      <sheetName val="IS_Summary10"/>
      <sheetName val="Drain_Work10"/>
      <sheetName val="Non-BOQ_summary10"/>
      <sheetName val="Curing_Bund_for_Sep'1310"/>
      <sheetName val="Basic_Rate8"/>
      <sheetName val="INFLUENCES_ON_GM8"/>
      <sheetName val="acevsSp_(ABC)8"/>
      <sheetName val="Monthly_Format_ATH_(ro)revised8"/>
      <sheetName val="Abs_Sheet(Fuel_oil_area)JAN8"/>
      <sheetName val="Site_Dev_BOQ10"/>
      <sheetName val="Steel_Summary8"/>
      <sheetName val="int_hire7"/>
      <sheetName val="Drop_Down_(Fixed)7"/>
      <sheetName val="Drop_Down7"/>
      <sheetName val="BOQ_Direct_selling_cost7"/>
      <sheetName val="STAFFSCHED_10"/>
      <sheetName val="E_&amp;_R7"/>
      <sheetName val="Benchmark_Data5"/>
      <sheetName val="Apx_AA5"/>
      <sheetName val="Benchmark_Data_(2)5"/>
      <sheetName val="총괄표_(2)5"/>
      <sheetName val="Application_035"/>
      <sheetName val="F-Adv_Pay_5"/>
      <sheetName val="Gen_SUMMARY_5"/>
      <sheetName val="H-Ret_5"/>
      <sheetName val="K-Prev__Pay5"/>
      <sheetName val="Bill_55"/>
      <sheetName val="Bill_65"/>
      <sheetName val="Bill_05_Mech__W__5"/>
      <sheetName val="Bill_06_Elec__W_5"/>
      <sheetName val="Material_On_Site5"/>
      <sheetName val="Payment_Applicationold5"/>
      <sheetName val="Bill_015"/>
      <sheetName val="_As_built5"/>
      <sheetName val="As_Built_Summary5"/>
      <sheetName val="Fence_Work5"/>
      <sheetName val="Hollowcore_study5"/>
      <sheetName val="Material_Price_List5"/>
      <sheetName val="Initial_Data5"/>
      <sheetName val="Legal_Risk_Analysis7"/>
      <sheetName val="Data_15"/>
      <sheetName val="RA_Format6"/>
      <sheetName val="Measurement-ID_works6"/>
      <sheetName val="IO_List6"/>
      <sheetName val="Ph_1_-ESM_Pipe,_Bitumen6"/>
      <sheetName val="Rehab_podium_footing5"/>
      <sheetName val="SPT_vs_PHI5"/>
      <sheetName val="Mp-team_13"/>
      <sheetName val="F4_133"/>
      <sheetName val="_Structural3"/>
      <sheetName val="Travel_Cranes3"/>
      <sheetName val="Recap_Architect3"/>
      <sheetName val="Recap_External3"/>
      <sheetName val="Recap_Struct3"/>
      <sheetName val="Recap_Travel_Crane3"/>
      <sheetName val="Package_13"/>
      <sheetName val="Recap_Lift3"/>
      <sheetName val="Sub_Cont__Comp_3"/>
      <sheetName val="1_Summary3"/>
      <sheetName val="Sludge_Cal3"/>
      <sheetName val="PointNo_57"/>
      <sheetName val="Unit_Rate6"/>
      <sheetName val="Staff_Forecast_spread4"/>
      <sheetName val="IIST_(2)7"/>
      <sheetName val="IIST_(3)7"/>
      <sheetName val="TMLB_II_MAY137"/>
      <sheetName val="isro_JUL137"/>
      <sheetName val="IRIS_Jul137"/>
      <sheetName val="IRS_2_jul137"/>
      <sheetName val="isro_aug137"/>
      <sheetName val="IRIS_augg137"/>
      <sheetName val="SPRE_WORKING7"/>
      <sheetName val="IRS_2augg_137"/>
      <sheetName val="iist_sept137"/>
      <sheetName val="IRIS_SEPT137"/>
      <sheetName val="SPRE_SEPT7"/>
      <sheetName val="IRS2_SEPT_137"/>
      <sheetName val="iist_OCT_137"/>
      <sheetName val="IRIS_OCT137"/>
      <sheetName val="IRIS2_OCT137"/>
      <sheetName val="iist_nov137"/>
      <sheetName val="iris_nov137"/>
      <sheetName val="spre_nov137"/>
      <sheetName val="isro_dec137"/>
      <sheetName val="IRIS_DEC137"/>
      <sheetName val="isro_jan_147"/>
      <sheetName val="isro_feb147"/>
      <sheetName val="IRIS_FEB-147"/>
      <sheetName val="TMLB-II_FEB-147"/>
      <sheetName val="Stress_Calculation10"/>
      <sheetName val="PRECAST_lightconc-II7"/>
      <sheetName val="ETC_Panorama3"/>
      <sheetName val="Assumption_Inputs10"/>
      <sheetName val="d-safe_DELUXE6"/>
      <sheetName val="ABP_inputs6"/>
      <sheetName val="Synergy_Sales_Budget6"/>
      <sheetName val="AoR_Finishing3"/>
      <sheetName val="P+M_-_Tower_Crane3"/>
      <sheetName val="Fill_this_out_first___7"/>
      <sheetName val="Shuttering_Abstract3"/>
      <sheetName val="Total_Amount3"/>
      <sheetName val="A_O_R_r1Str3"/>
      <sheetName val="A_O_R_r13"/>
      <sheetName val="A_O_R_(2)3"/>
      <sheetName val="RCC,Ret__Wall3"/>
      <sheetName val="Main_Summary-_Contractor3"/>
      <sheetName val="TAV_ANALIZ3"/>
      <sheetName val="입찰내역_발주처_양식3"/>
      <sheetName val="Boulevard_I_Summary3"/>
      <sheetName val="B-I_Blockwork_3"/>
      <sheetName val="B-II-summary_sheet_3"/>
      <sheetName val="B-II_Blockwork__(2)3"/>
      <sheetName val="B_-_III_-_Summary_Sheet_(2)3"/>
      <sheetName val="B_-_III_-_Blockwork3"/>
      <sheetName val="Hold_Amount3"/>
      <sheetName val="V-I_Summary_Sheet_3"/>
      <sheetName val="V-I_Blockwork3"/>
      <sheetName val="V-II_Blockwork3"/>
      <sheetName val="V-III-_Blockwork3"/>
      <sheetName val="Panorama_-Summary-dwg3"/>
      <sheetName val="NTA_-_02_summary_sheet_(2)3"/>
      <sheetName val="NTA-13-Summary_3"/>
      <sheetName val="NTA-14-Summary_3"/>
      <sheetName val="NTA-21-Summary_(2)3"/>
      <sheetName val="std_wt_3"/>
      <sheetName val="BOQ_FORM_FOR_INQUIRY3"/>
      <sheetName val="FORM_OF_PROPOSAL_RFP-0033"/>
      <sheetName val="Revised_Summary3"/>
      <sheetName val="RATE_ANALYSIS_3"/>
      <sheetName val="RMC_April_163"/>
      <sheetName val="Cement_Price_Variation3"/>
      <sheetName val="LMR_PF3"/>
      <sheetName val="beam-reinft-IIInd_floor10"/>
      <sheetName val="Civil_Works3"/>
      <sheetName val="Name_Manager3"/>
      <sheetName val="Input_Rates3"/>
      <sheetName val="Detailed_Areas3"/>
      <sheetName val="Exp__Villa__R2B_2163"/>
      <sheetName val="20_mm_aggregates_3"/>
      <sheetName val="3cd_Annexure3"/>
      <sheetName val="수량_총괄표3"/>
      <sheetName val="품질관리비_산출3"/>
      <sheetName val="Waste_Wtr_Drg3"/>
      <sheetName val="Onerous_Terms3"/>
      <sheetName val="AB_SOW3"/>
      <sheetName val="Valid_Data3"/>
      <sheetName val="Cash_Flow_Input_Data_ISC3"/>
      <sheetName val="13__Steel_-_Ratio3"/>
      <sheetName val="beam-reinft-machine_rm3"/>
      <sheetName val="kppl_pl3"/>
      <sheetName val="Administrative_Prices3"/>
      <sheetName val="Item_Master3"/>
      <sheetName val="Material_List_3"/>
      <sheetName val="Labour_Rate_3"/>
      <sheetName val="Labour_productivity3"/>
      <sheetName val="Labour_rate3"/>
      <sheetName val="Block_work3"/>
      <sheetName val="RR_masonry3"/>
      <sheetName val="Concrete_for_arch_3"/>
      <sheetName val="Activity_List3"/>
      <sheetName val="SUMM_ACTI__DISTRIBUTION3"/>
      <sheetName val="PO_Status3"/>
      <sheetName val="2_BHK3"/>
      <sheetName val="Shor_&amp;_Shuter3"/>
      <sheetName val="Assumption_For_Collection3"/>
      <sheetName val="schedule_nos3"/>
      <sheetName val="major_qty12"/>
      <sheetName val="Major_P&amp;M_deployment11"/>
      <sheetName val="p&amp;m_L&amp;T_Hire11"/>
      <sheetName val="basic_14"/>
      <sheetName val="Rate_Analysis14"/>
      <sheetName val="Misc__points14"/>
      <sheetName val="qty_abst14"/>
      <sheetName val="qty_schedule6"/>
      <sheetName val="VOP_June_07__rev1_6"/>
      <sheetName val="HO_Costs6"/>
      <sheetName val="Bill_No__36"/>
      <sheetName val="Top_Sheet14"/>
      <sheetName val="Iron_Steel_&amp;_handrails14"/>
      <sheetName val="Civil_Boq11"/>
      <sheetName val="VENDOR_CODE_WO_NO11"/>
      <sheetName val="Master_Item_List11"/>
      <sheetName val="VENDER_DETAIL11"/>
      <sheetName val="Main_Summary11"/>
      <sheetName val="Summary_(G_H_Bachlor_C)11"/>
      <sheetName val="General_preliminaries11"/>
      <sheetName val="Work_Done_Bill_(2)11"/>
      <sheetName val="IS_Summary11"/>
      <sheetName val="Drain_Work11"/>
      <sheetName val="Non-BOQ_summary11"/>
      <sheetName val="Curing_Bund_for_Sep'1311"/>
      <sheetName val="Basic_Rate9"/>
      <sheetName val="INFLUENCES_ON_GM9"/>
      <sheetName val="acevsSp_(ABC)9"/>
      <sheetName val="Monthly_Format_ATH_(ro)revised9"/>
      <sheetName val="Abs_Sheet(Fuel_oil_area)JAN9"/>
      <sheetName val="Site_Dev_BOQ11"/>
      <sheetName val="Steel_Summary9"/>
      <sheetName val="int_hire8"/>
      <sheetName val="Drop_Down_(Fixed)8"/>
      <sheetName val="Drop_Down8"/>
      <sheetName val="BOQ_Direct_selling_cost8"/>
      <sheetName val="STAFFSCHED_11"/>
      <sheetName val="E_&amp;_R8"/>
      <sheetName val="Benchmark_Data6"/>
      <sheetName val="Apx_AA6"/>
      <sheetName val="Benchmark_Data_(2)6"/>
      <sheetName val="총괄표_(2)6"/>
      <sheetName val="Application_036"/>
      <sheetName val="F-Adv_Pay_6"/>
      <sheetName val="Gen_SUMMARY_6"/>
      <sheetName val="H-Ret_6"/>
      <sheetName val="K-Prev__Pay6"/>
      <sheetName val="Bill_56"/>
      <sheetName val="Bill_66"/>
      <sheetName val="Bill_05_Mech__W__6"/>
      <sheetName val="Bill_06_Elec__W_6"/>
      <sheetName val="Material_On_Site6"/>
      <sheetName val="Payment_Applicationold6"/>
      <sheetName val="Bill_016"/>
      <sheetName val="_As_built6"/>
      <sheetName val="As_Built_Summary6"/>
      <sheetName val="Fence_Work6"/>
      <sheetName val="Hollowcore_study6"/>
      <sheetName val="Material_Price_List6"/>
      <sheetName val="Initial_Data6"/>
      <sheetName val="Legal_Risk_Analysis8"/>
      <sheetName val="Data_16"/>
      <sheetName val="RA_Format7"/>
      <sheetName val="Measurement-ID_works7"/>
      <sheetName val="IO_List7"/>
      <sheetName val="Ph_1_-ESM_Pipe,_Bitumen7"/>
      <sheetName val="Rehab_podium_footing6"/>
      <sheetName val="SPT_vs_PHI6"/>
      <sheetName val="Mp-team_14"/>
      <sheetName val="F4_134"/>
      <sheetName val="_Structural4"/>
      <sheetName val="Travel_Cranes4"/>
      <sheetName val="Recap_Architect4"/>
      <sheetName val="Recap_External4"/>
      <sheetName val="Recap_Struct4"/>
      <sheetName val="Recap_Travel_Crane4"/>
      <sheetName val="Package_14"/>
      <sheetName val="Recap_Lift4"/>
      <sheetName val="Sub_Cont__Comp_4"/>
      <sheetName val="1_Summary4"/>
      <sheetName val="Sludge_Cal4"/>
      <sheetName val="PointNo_58"/>
      <sheetName val="Unit_Rate7"/>
      <sheetName val="Staff_Forecast_spread5"/>
      <sheetName val="IIST_(2)8"/>
      <sheetName val="IIST_(3)8"/>
      <sheetName val="TMLB_II_MAY138"/>
      <sheetName val="isro_JUL138"/>
      <sheetName val="IRIS_Jul138"/>
      <sheetName val="IRS_2_jul138"/>
      <sheetName val="isro_aug138"/>
      <sheetName val="IRIS_augg138"/>
      <sheetName val="SPRE_WORKING8"/>
      <sheetName val="IRS_2augg_138"/>
      <sheetName val="iist_sept138"/>
      <sheetName val="IRIS_SEPT138"/>
      <sheetName val="SPRE_SEPT8"/>
      <sheetName val="IRS2_SEPT_138"/>
      <sheetName val="iist_OCT_138"/>
      <sheetName val="IRIS_OCT138"/>
      <sheetName val="IRIS2_OCT138"/>
      <sheetName val="iist_nov138"/>
      <sheetName val="iris_nov138"/>
      <sheetName val="spre_nov138"/>
      <sheetName val="isro_dec138"/>
      <sheetName val="IRIS_DEC138"/>
      <sheetName val="isro_jan_148"/>
      <sheetName val="isro_feb148"/>
      <sheetName val="IRIS_FEB-148"/>
      <sheetName val="TMLB-II_FEB-148"/>
      <sheetName val="Stress_Calculation11"/>
      <sheetName val="PRECAST_lightconc-II8"/>
      <sheetName val="ETC_Panorama4"/>
      <sheetName val="Assumption_Inputs11"/>
      <sheetName val="d-safe_DELUXE7"/>
      <sheetName val="ABP_inputs7"/>
      <sheetName val="Synergy_Sales_Budget7"/>
      <sheetName val="AoR_Finishing4"/>
      <sheetName val="P+M_-_Tower_Crane4"/>
      <sheetName val="Fill_this_out_first___8"/>
      <sheetName val="Shuttering_Abstract4"/>
      <sheetName val="Total_Amount4"/>
      <sheetName val="A_O_R_r1Str4"/>
      <sheetName val="A_O_R_r14"/>
      <sheetName val="A_O_R_(2)4"/>
      <sheetName val="RCC,Ret__Wall4"/>
      <sheetName val="Main_Summary-_Contractor4"/>
      <sheetName val="TAV_ANALIZ4"/>
      <sheetName val="입찰내역_발주처_양식4"/>
      <sheetName val="Boulevard_I_Summary4"/>
      <sheetName val="B-I_Blockwork_4"/>
      <sheetName val="B-II-summary_sheet_4"/>
      <sheetName val="B-II_Blockwork__(2)4"/>
      <sheetName val="B_-_III_-_Summary_Sheet_(2)4"/>
      <sheetName val="B_-_III_-_Blockwork4"/>
      <sheetName val="Hold_Amount4"/>
      <sheetName val="V-I_Summary_Sheet_4"/>
      <sheetName val="V-I_Blockwork4"/>
      <sheetName val="V-II_Blockwork4"/>
      <sheetName val="V-III-_Blockwork4"/>
      <sheetName val="Panorama_-Summary-dwg4"/>
      <sheetName val="NTA_-_02_summary_sheet_(2)4"/>
      <sheetName val="NTA-13-Summary_4"/>
      <sheetName val="NTA-14-Summary_4"/>
      <sheetName val="NTA-21-Summary_(2)4"/>
      <sheetName val="std_wt_4"/>
      <sheetName val="BOQ_FORM_FOR_INQUIRY4"/>
      <sheetName val="FORM_OF_PROPOSAL_RFP-0034"/>
      <sheetName val="Revised_Summary4"/>
      <sheetName val="RATE_ANALYSIS_4"/>
      <sheetName val="RMC_April_164"/>
      <sheetName val="Cement_Price_Variation4"/>
      <sheetName val="LMR_PF4"/>
      <sheetName val="beam-reinft-IIInd_floor11"/>
      <sheetName val="Civil_Works4"/>
      <sheetName val="Name_Manager4"/>
      <sheetName val="Input_Rates4"/>
      <sheetName val="Detailed_Areas4"/>
      <sheetName val="Exp__Villa__R2B_2164"/>
      <sheetName val="20_mm_aggregates_4"/>
      <sheetName val="3cd_Annexure4"/>
      <sheetName val="수량_총괄표4"/>
      <sheetName val="품질관리비_산출4"/>
      <sheetName val="Waste_Wtr_Drg4"/>
      <sheetName val="Onerous_Terms4"/>
      <sheetName val="AB_SOW4"/>
      <sheetName val="Valid_Data4"/>
      <sheetName val="Cash_Flow_Input_Data_ISC4"/>
      <sheetName val="13__Steel_-_Ratio4"/>
      <sheetName val="beam-reinft-machine_rm4"/>
      <sheetName val="kppl_pl4"/>
      <sheetName val="Administrative_Prices4"/>
      <sheetName val="Item_Master4"/>
      <sheetName val="Material_List_4"/>
      <sheetName val="Labour_Rate_4"/>
      <sheetName val="Labour_productivity4"/>
      <sheetName val="Labour_rate4"/>
      <sheetName val="Block_work4"/>
      <sheetName val="RR_masonry4"/>
      <sheetName val="Concrete_for_arch_4"/>
      <sheetName val="Activity_List4"/>
      <sheetName val="SUMM_ACTI__DISTRIBUTION4"/>
      <sheetName val="PO_Status4"/>
      <sheetName val="2_BHK4"/>
      <sheetName val="Shor_&amp;_Shuter4"/>
      <sheetName val="Assumption_For_Collection4"/>
      <sheetName val="schedule_nos4"/>
      <sheetName val="major_qty13"/>
      <sheetName val="Major_P&amp;M_deployment12"/>
      <sheetName val="p&amp;m_L&amp;T_Hire12"/>
      <sheetName val="basic_15"/>
      <sheetName val="Rate_Analysis15"/>
      <sheetName val="Misc__points15"/>
      <sheetName val="qty_abst15"/>
      <sheetName val="qty_schedule7"/>
      <sheetName val="VOP_June_07__rev1_7"/>
      <sheetName val="HO_Costs7"/>
      <sheetName val="Bill_No__37"/>
      <sheetName val="Top_Sheet15"/>
      <sheetName val="Iron_Steel_&amp;_handrails15"/>
      <sheetName val="Civil_Boq12"/>
      <sheetName val="VENDOR_CODE_WO_NO12"/>
      <sheetName val="Master_Item_List12"/>
      <sheetName val="VENDER_DETAIL12"/>
      <sheetName val="Main_Summary12"/>
      <sheetName val="Summary_(G_H_Bachlor_C)12"/>
      <sheetName val="General_preliminaries12"/>
      <sheetName val="Work_Done_Bill_(2)12"/>
      <sheetName val="IS_Summary12"/>
      <sheetName val="Drain_Work12"/>
      <sheetName val="Non-BOQ_summary12"/>
      <sheetName val="Curing_Bund_for_Sep'1312"/>
      <sheetName val="Basic_Rate10"/>
      <sheetName val="INFLUENCES_ON_GM10"/>
      <sheetName val="acevsSp_(ABC)10"/>
      <sheetName val="Monthly_Format_ATH_(ro)revise10"/>
      <sheetName val="Abs_Sheet(Fuel_oil_area)JAN10"/>
      <sheetName val="Site_Dev_BOQ12"/>
      <sheetName val="Steel_Summary10"/>
      <sheetName val="int_hire9"/>
      <sheetName val="Drop_Down_(Fixed)9"/>
      <sheetName val="Drop_Down9"/>
      <sheetName val="BOQ_Direct_selling_cost9"/>
      <sheetName val="STAFFSCHED_12"/>
      <sheetName val="E_&amp;_R9"/>
      <sheetName val="Benchmark_Data7"/>
      <sheetName val="Apx_AA7"/>
      <sheetName val="Benchmark_Data_(2)7"/>
      <sheetName val="총괄표_(2)7"/>
      <sheetName val="Application_037"/>
      <sheetName val="F-Adv_Pay_7"/>
      <sheetName val="Gen_SUMMARY_7"/>
      <sheetName val="H-Ret_7"/>
      <sheetName val="K-Prev__Pay7"/>
      <sheetName val="Bill_57"/>
      <sheetName val="Bill_67"/>
      <sheetName val="Bill_05_Mech__W__7"/>
      <sheetName val="Bill_06_Elec__W_7"/>
      <sheetName val="Material_On_Site7"/>
      <sheetName val="Payment_Applicationold7"/>
      <sheetName val="Bill_017"/>
      <sheetName val="_As_built7"/>
      <sheetName val="As_Built_Summary7"/>
      <sheetName val="Fence_Work7"/>
      <sheetName val="Hollowcore_study7"/>
      <sheetName val="Material_Price_List7"/>
      <sheetName val="Initial_Data7"/>
      <sheetName val="Legal_Risk_Analysis9"/>
      <sheetName val="Data_17"/>
      <sheetName val="RA_Format8"/>
      <sheetName val="Measurement-ID_works8"/>
      <sheetName val="IO_List8"/>
      <sheetName val="Ph_1_-ESM_Pipe,_Bitumen8"/>
      <sheetName val="Rehab_podium_footing7"/>
      <sheetName val="SPT_vs_PHI7"/>
      <sheetName val="Mp-team_15"/>
      <sheetName val="F4_135"/>
      <sheetName val="_Structural5"/>
      <sheetName val="Travel_Cranes5"/>
      <sheetName val="Recap_Architect5"/>
      <sheetName val="Recap_External5"/>
      <sheetName val="Recap_Struct5"/>
      <sheetName val="Recap_Travel_Crane5"/>
      <sheetName val="Package_15"/>
      <sheetName val="Recap_Lift5"/>
      <sheetName val="Sub_Cont__Comp_5"/>
      <sheetName val="1_Summary5"/>
      <sheetName val="Sludge_Cal5"/>
      <sheetName val="PointNo_59"/>
      <sheetName val="Unit_Rate8"/>
      <sheetName val="Staff_Forecast_spread6"/>
      <sheetName val="IIST_(2)9"/>
      <sheetName val="IIST_(3)9"/>
      <sheetName val="TMLB_II_MAY139"/>
      <sheetName val="isro_JUL139"/>
      <sheetName val="IRIS_Jul139"/>
      <sheetName val="IRS_2_jul139"/>
      <sheetName val="isro_aug139"/>
      <sheetName val="IRIS_augg139"/>
      <sheetName val="SPRE_WORKING9"/>
      <sheetName val="IRS_2augg_139"/>
      <sheetName val="iist_sept139"/>
      <sheetName val="IRIS_SEPT139"/>
      <sheetName val="SPRE_SEPT9"/>
      <sheetName val="IRS2_SEPT_139"/>
      <sheetName val="iist_OCT_139"/>
      <sheetName val="IRIS_OCT139"/>
      <sheetName val="IRIS2_OCT139"/>
      <sheetName val="iist_nov139"/>
      <sheetName val="iris_nov139"/>
      <sheetName val="spre_nov139"/>
      <sheetName val="isro_dec139"/>
      <sheetName val="IRIS_DEC139"/>
      <sheetName val="isro_jan_149"/>
      <sheetName val="isro_feb149"/>
      <sheetName val="IRIS_FEB-149"/>
      <sheetName val="TMLB-II_FEB-149"/>
      <sheetName val="Stress_Calculation12"/>
      <sheetName val="PRECAST_lightconc-II9"/>
      <sheetName val="ETC_Panorama5"/>
      <sheetName val="Assumption_Inputs12"/>
      <sheetName val="d-safe_DELUXE8"/>
      <sheetName val="ABP_inputs8"/>
      <sheetName val="Synergy_Sales_Budget8"/>
      <sheetName val="AoR_Finishing5"/>
      <sheetName val="P+M_-_Tower_Crane5"/>
      <sheetName val="Fill_this_out_first___9"/>
      <sheetName val="Shuttering_Abstract5"/>
      <sheetName val="Total_Amount5"/>
      <sheetName val="A_O_R_r1Str5"/>
      <sheetName val="A_O_R_r15"/>
      <sheetName val="A_O_R_(2)5"/>
      <sheetName val="RCC,Ret__Wall5"/>
      <sheetName val="Main_Summary-_Contractor5"/>
      <sheetName val="TAV_ANALIZ5"/>
      <sheetName val="입찰내역_발주처_양식5"/>
      <sheetName val="Boulevard_I_Summary5"/>
      <sheetName val="B-I_Blockwork_5"/>
      <sheetName val="B-II-summary_sheet_5"/>
      <sheetName val="B-II_Blockwork__(2)5"/>
      <sheetName val="B_-_III_-_Summary_Sheet_(2)5"/>
      <sheetName val="B_-_III_-_Blockwork5"/>
      <sheetName val="Hold_Amount5"/>
      <sheetName val="V-I_Summary_Sheet_5"/>
      <sheetName val="V-I_Blockwork5"/>
      <sheetName val="V-II_Blockwork5"/>
      <sheetName val="V-III-_Blockwork5"/>
      <sheetName val="Panorama_-Summary-dwg5"/>
      <sheetName val="NTA_-_02_summary_sheet_(2)5"/>
      <sheetName val="NTA-13-Summary_5"/>
      <sheetName val="NTA-14-Summary_5"/>
      <sheetName val="NTA-21-Summary_(2)5"/>
      <sheetName val="std_wt_5"/>
      <sheetName val="BOQ_FORM_FOR_INQUIRY5"/>
      <sheetName val="FORM_OF_PROPOSAL_RFP-0035"/>
      <sheetName val="Revised_Summary5"/>
      <sheetName val="RATE_ANALYSIS_5"/>
      <sheetName val="RMC_April_165"/>
      <sheetName val="Cement_Price_Variation5"/>
      <sheetName val="LMR_PF5"/>
      <sheetName val="beam-reinft-IIInd_floor12"/>
      <sheetName val="Civil_Works5"/>
      <sheetName val="Name_Manager5"/>
      <sheetName val="Input_Rates5"/>
      <sheetName val="Detailed_Areas5"/>
      <sheetName val="Exp__Villa__R2B_2165"/>
      <sheetName val="20_mm_aggregates_5"/>
      <sheetName val="3cd_Annexure5"/>
      <sheetName val="수량_총괄표5"/>
      <sheetName val="품질관리비_산출5"/>
      <sheetName val="Waste_Wtr_Drg5"/>
      <sheetName val="Onerous_Terms5"/>
      <sheetName val="AB_SOW5"/>
      <sheetName val="Valid_Data5"/>
      <sheetName val="Cash_Flow_Input_Data_ISC5"/>
      <sheetName val="13__Steel_-_Ratio5"/>
      <sheetName val="beam-reinft-machine_rm5"/>
      <sheetName val="kppl_pl5"/>
      <sheetName val="Administrative_Prices5"/>
      <sheetName val="Item_Master5"/>
      <sheetName val="Material_List_5"/>
      <sheetName val="Labour_Rate_5"/>
      <sheetName val="Labour_productivity5"/>
      <sheetName val="Labour_rate5"/>
      <sheetName val="Block_work5"/>
      <sheetName val="RR_masonry5"/>
      <sheetName val="Concrete_for_arch_5"/>
      <sheetName val="Activity_List5"/>
      <sheetName val="SUMM_ACTI__DISTRIBUTION5"/>
      <sheetName val="PO_Status5"/>
      <sheetName val="2_BHK5"/>
      <sheetName val="Shor_&amp;_Shuter5"/>
      <sheetName val="Assumption_For_Collection5"/>
      <sheetName val="schedule_nos5"/>
      <sheetName val="ETC_Plant_Cost"/>
      <sheetName val="Site_Summary"/>
      <sheetName val="COST SUMMARY"/>
      <sheetName val="Table 1"/>
      <sheetName val="J-7"/>
      <sheetName val="K-7"/>
      <sheetName val="1-H2-WN"/>
      <sheetName val="2-C1-R1-F1-F3"/>
      <sheetName val="3-F4-F5"/>
      <sheetName val="4-B3.1-3"/>
      <sheetName val="5-R2"/>
      <sheetName val="6-F2"/>
      <sheetName val="7-H1"/>
      <sheetName val="8-H3.2,4.2"/>
      <sheetName val="9-H3.1,3.3,4.1"/>
      <sheetName val="10--A15"/>
      <sheetName val="11-A4.1,4.2,4.3,11.1,3"/>
      <sheetName val="12-A5.1-5.3-5.2"/>
      <sheetName val="13-A1.1.1.2.1.3"/>
      <sheetName val="14-A9"/>
      <sheetName val="15-P7"/>
      <sheetName val="16-B4"/>
      <sheetName val="17-A2.2,2.1,2.3"/>
      <sheetName val="18-Traffic Signs"/>
      <sheetName val="19-P1.1,1.2"/>
      <sheetName val="P2.1"/>
      <sheetName val="P2.2"/>
      <sheetName val="P2.3"/>
      <sheetName val="P2.4"/>
      <sheetName val="P4"/>
      <sheetName val="Z8.1-8.6"/>
      <sheetName val="Z9.1-9.7"/>
      <sheetName val="Z5.1-5.7"/>
      <sheetName val="Z2"/>
      <sheetName val="P3"/>
      <sheetName val="P5.2"/>
      <sheetName val="P5.1"/>
      <sheetName val="D1"/>
      <sheetName val="A7"/>
      <sheetName val="P6.1-6.2"/>
      <sheetName val="Z4.1-4.7 "/>
      <sheetName val="Z7"/>
      <sheetName val="Z1.1-1.2"/>
      <sheetName val="Z3"/>
      <sheetName val="A3.1,3.2"/>
      <sheetName val="A3.3"/>
      <sheetName val="A8"/>
      <sheetName val="P8"/>
      <sheetName val="B5-b-6"/>
      <sheetName val="B7"/>
      <sheetName val="Summary Sheet"/>
      <sheetName val="cover letter"/>
      <sheetName val="Cash2"/>
      <sheetName val="Z"/>
      <sheetName val="Steel_Structure"/>
      <sheetName val="Sheet3_(2)"/>
      <sheetName val="ETC_Plant_Cost1"/>
      <sheetName val="Steel_Structure1"/>
      <sheetName val="Sheet3_(2)1"/>
      <sheetName val="ETC_Plant_Cost2"/>
      <sheetName val="Steel_Structure2"/>
      <sheetName val="Sheet3_(2)2"/>
      <sheetName val="Site_Summary1"/>
      <sheetName val="MASONARY"/>
      <sheetName val="Working"/>
      <sheetName val="Customize Your Purchase Order"/>
      <sheetName val="Customize Your Invoice"/>
      <sheetName val="PNTEXT"/>
      <sheetName val="Intro"/>
      <sheetName val="HQ-TO"/>
      <sheetName val="WD"/>
      <sheetName val="???? ??? ??"/>
      <sheetName val="Steel_Summary11"/>
      <sheetName val="Steel_Summary12"/>
      <sheetName val="Misc__points16"/>
      <sheetName val="qty_abst16"/>
      <sheetName val="basic_16"/>
      <sheetName val="Rate_Analysis16"/>
      <sheetName val="Iron_Steel_&amp;_handrails16"/>
      <sheetName val="Top_Sheet16"/>
      <sheetName val="VENDOR_CODE_WO_NO13"/>
      <sheetName val="Master_Item_List13"/>
      <sheetName val="Steel_Summary13"/>
      <sheetName val="Civil_Boq13"/>
      <sheetName val="Main_Summary13"/>
      <sheetName val="Summary_(G_H_Bachlor_C)13"/>
      <sheetName val="General_preliminaries13"/>
      <sheetName val="VENDER_DETAIL13"/>
      <sheetName val="Misc__points17"/>
      <sheetName val="qty_abst17"/>
      <sheetName val="basic_17"/>
      <sheetName val="Rate_Analysis17"/>
      <sheetName val="Iron_Steel_&amp;_handrails17"/>
      <sheetName val="Top_Sheet17"/>
      <sheetName val="VENDOR_CODE_WO_NO14"/>
      <sheetName val="Master_Item_List14"/>
      <sheetName val="Steel_Summary14"/>
      <sheetName val="Civil_Boq14"/>
      <sheetName val="Main_Summary14"/>
      <sheetName val="Summary_(G_H_Bachlor_C)14"/>
      <sheetName val="General_preliminaries14"/>
      <sheetName val="VENDER_DETAIL14"/>
      <sheetName val="Misc__points18"/>
      <sheetName val="qty_abst18"/>
      <sheetName val="basic_18"/>
      <sheetName val="Rate_Analysis18"/>
      <sheetName val="Iron_Steel_&amp;_handrails18"/>
      <sheetName val="Top_Sheet18"/>
      <sheetName val="VENDOR_CODE_WO_NO15"/>
      <sheetName val="Master_Item_List15"/>
      <sheetName val="Steel_Summary15"/>
      <sheetName val="Civil_Boq15"/>
      <sheetName val="Main_Summary15"/>
      <sheetName val="Summary_(G_H_Bachlor_C)15"/>
      <sheetName val="General_preliminaries15"/>
      <sheetName val="VENDER_DETAIL15"/>
      <sheetName val="Misc__points19"/>
      <sheetName val="qty_abst19"/>
      <sheetName val="basic_19"/>
      <sheetName val="Rate_Analysis19"/>
      <sheetName val="Iron_Steel_&amp;_handrails19"/>
      <sheetName val="Top_Sheet19"/>
      <sheetName val="VENDOR_CODE_WO_NO16"/>
      <sheetName val="Master_Item_List16"/>
      <sheetName val="Steel_Summary16"/>
      <sheetName val="Civil_Boq16"/>
      <sheetName val="Main_Summary16"/>
      <sheetName val="Summary_(G_H_Bachlor_C)16"/>
      <sheetName val="General_preliminaries16"/>
      <sheetName val="VENDER_DETAIL16"/>
      <sheetName val="Misc__points20"/>
      <sheetName val="qty_abst20"/>
      <sheetName val="basic_20"/>
      <sheetName val="Rate_Analysis20"/>
      <sheetName val="Iron_Steel_&amp;_handrails20"/>
      <sheetName val="Top_Sheet20"/>
      <sheetName val="VENDOR_CODE_WO_NO17"/>
      <sheetName val="Master_Item_List17"/>
      <sheetName val="Steel_Summary17"/>
      <sheetName val="Civil_Boq17"/>
      <sheetName val="Main_Summary17"/>
      <sheetName val="Summary_(G_H_Bachlor_C)17"/>
      <sheetName val="General_preliminaries17"/>
      <sheetName val="VENDER_DETAIL17"/>
      <sheetName val="Misc__points21"/>
      <sheetName val="qty_abst21"/>
      <sheetName val="basic_21"/>
      <sheetName val="Rate_Analysis21"/>
      <sheetName val="Iron_Steel_&amp;_handrails21"/>
      <sheetName val="Top_Sheet21"/>
      <sheetName val="VENDOR_CODE_WO_NO18"/>
      <sheetName val="Master_Item_List18"/>
      <sheetName val="Steel_Summary18"/>
      <sheetName val="Civil_Boq18"/>
      <sheetName val="Main_Summary18"/>
      <sheetName val="Summary_(G_H_Bachlor_C)18"/>
      <sheetName val="General_preliminaries18"/>
      <sheetName val="VENDER_DETAIL18"/>
      <sheetName val="Misc__points22"/>
      <sheetName val="qty_abst22"/>
      <sheetName val="basic_22"/>
      <sheetName val="Rate_Analysis22"/>
      <sheetName val="Iron_Steel_&amp;_handrails22"/>
      <sheetName val="Top_Sheet22"/>
      <sheetName val="VENDOR_CODE_WO_NO19"/>
      <sheetName val="Master_Item_List19"/>
      <sheetName val="Steel_Summary19"/>
      <sheetName val="Civil_Boq19"/>
      <sheetName val="Main_Summary19"/>
      <sheetName val="Summary_(G_H_Bachlor_C)19"/>
      <sheetName val="General_preliminaries19"/>
      <sheetName val="VENDER_DETAIL19"/>
      <sheetName val="Misc__points23"/>
      <sheetName val="qty_abst23"/>
      <sheetName val="basic_23"/>
      <sheetName val="Rate_Analysis23"/>
      <sheetName val="Iron_Steel_&amp;_handrails23"/>
      <sheetName val="Top_Sheet23"/>
      <sheetName val="VENDOR_CODE_WO_NO20"/>
      <sheetName val="Master_Item_List20"/>
      <sheetName val="Steel_Summary20"/>
      <sheetName val="Civil_Boq20"/>
      <sheetName val="Main_Summary20"/>
      <sheetName val="Summary_(G_H_Bachlor_C)20"/>
      <sheetName val="General_preliminaries20"/>
      <sheetName val="VENDER_DETAIL20"/>
      <sheetName val="Misc__points24"/>
      <sheetName val="qty_abst24"/>
      <sheetName val="basic_24"/>
      <sheetName val="Rate_Analysis24"/>
      <sheetName val="Iron_Steel_&amp;_handrails24"/>
      <sheetName val="Top_Sheet24"/>
      <sheetName val="VENDOR_CODE_WO_NO21"/>
      <sheetName val="Master_Item_List21"/>
      <sheetName val="Steel_Summary21"/>
      <sheetName val="Civil_Boq21"/>
      <sheetName val="Main_Summary21"/>
      <sheetName val="Summary_(G_H_Bachlor_C)21"/>
      <sheetName val="General_preliminaries21"/>
      <sheetName val="VENDER_DETAIL21"/>
      <sheetName val="DEPOT WBS"/>
      <sheetName val="List"/>
      <sheetName val="Misc__points25"/>
      <sheetName val="qty_abst25"/>
      <sheetName val="basic_25"/>
      <sheetName val="Rate_Analysis25"/>
      <sheetName val="Iron_Steel_&amp;_handrails25"/>
      <sheetName val="Top_Sheet25"/>
      <sheetName val="VENDOR_CODE_WO_NO22"/>
      <sheetName val="Master_Item_List22"/>
      <sheetName val="Steel_Summary22"/>
      <sheetName val="Civil_Boq22"/>
      <sheetName val="Main_Summary22"/>
      <sheetName val="Summary_(G_H_Bachlor_C)22"/>
      <sheetName val="General_preliminaries22"/>
      <sheetName val="VENDER_DETAIL22"/>
      <sheetName val="Misc__points26"/>
      <sheetName val="qty_abst26"/>
      <sheetName val="basic_26"/>
      <sheetName val="Rate_Analysis26"/>
      <sheetName val="Iron_Steel_&amp;_handrails26"/>
      <sheetName val="Top_Sheet26"/>
      <sheetName val="VENDOR_CODE_WO_NO23"/>
      <sheetName val="Master_Item_List23"/>
      <sheetName val="Steel_Summary23"/>
      <sheetName val="Civil_Boq23"/>
      <sheetName val="Main_Summary23"/>
      <sheetName val="Summary_(G_H_Bachlor_C)23"/>
      <sheetName val="General_preliminaries23"/>
      <sheetName val="VENDER_DETAIL23"/>
      <sheetName val="Misc__points27"/>
      <sheetName val="qty_abst27"/>
      <sheetName val="basic_27"/>
      <sheetName val="Rate_Analysis27"/>
      <sheetName val="Iron_Steel_&amp;_handrails27"/>
      <sheetName val="Top_Sheet27"/>
      <sheetName val="VENDOR_CODE_WO_NO24"/>
      <sheetName val="Master_Item_List24"/>
      <sheetName val="Steel_Summary24"/>
      <sheetName val="Civil_Boq24"/>
      <sheetName val="Main_Summary24"/>
      <sheetName val="Summary_(G_H_Bachlor_C)24"/>
      <sheetName val="General_preliminaries24"/>
      <sheetName val="VENDER_DETAIL24"/>
      <sheetName val="Truss Section"/>
      <sheetName val="HWDG"/>
      <sheetName val="Démol."/>
      <sheetName val="뜃맟뭁돽띿맟_-BLDG"/>
      <sheetName val="office"/>
      <sheetName val="Lab"/>
      <sheetName val="DIV.3"/>
      <sheetName val="Fee Rate Summary"/>
      <sheetName val="Costing"/>
      <sheetName val="Load Details(B1)"/>
      <sheetName val="MG"/>
      <sheetName val="India F&amp;S Template"/>
      <sheetName val="合成__作成表-BLDG"/>
      <sheetName val="Bank Guarantee"/>
      <sheetName val="Headings"/>
      <sheetName val="Pile cap"/>
      <sheetName val="AC"/>
      <sheetName val="hist&amp;proj"/>
      <sheetName val="Electrical "/>
      <sheetName val="sheet6"/>
      <sheetName val="Form 6"/>
      <sheetName val="FORM7"/>
      <sheetName val="3M_WP"/>
      <sheetName val="Input Data R"/>
      <sheetName val="Input Data70+100MSA"/>
      <sheetName val="Input Data F"/>
      <sheetName val="ENCL9"/>
      <sheetName val="3. Elemental Summary"/>
      <sheetName val="Piling - Winch"/>
      <sheetName val="Basic Rates"/>
      <sheetName val="Qty. Abs"/>
      <sheetName val="Pile Liner &amp; Rebar"/>
      <sheetName val="BP"/>
      <sheetName val="Pile Conc."/>
      <sheetName val="Deck - Insitu Conc."/>
      <sheetName val="Precast Placing"/>
      <sheetName val="SS Rein"/>
      <sheetName val="Casting Yard"/>
      <sheetName val="Shutter"/>
      <sheetName val="Piling - Rig"/>
      <sheetName val="P&amp;M List"/>
      <sheetName val="Pile Cycle Time"/>
      <sheetName val="Enabling Structure"/>
      <sheetName val="BQ202 -App. Bridge"/>
      <sheetName val="BOQ 201&amp;203-Cont. Berth"/>
      <sheetName val="Lists"/>
      <sheetName val="Total Debtors Ageing Sheet"/>
      <sheetName val="SCHEDULE"/>
      <sheetName val="PLUMBING &amp; SANITORY"/>
      <sheetName val="VCH-SLC"/>
      <sheetName val="Item- Compact"/>
      <sheetName val="Supplier"/>
      <sheetName val="Ins &amp; Bonds"/>
      <sheetName val="YN"/>
      <sheetName val="banilad"/>
      <sheetName val="inWords"/>
      <sheetName val="dBase"/>
      <sheetName val="labour_coeff"/>
      <sheetName val="item"/>
      <sheetName val="Material&amp;equipment"/>
      <sheetName val="Mactan"/>
      <sheetName val="Mandaue"/>
      <sheetName val="AOR"/>
      <sheetName val="RateAnalysis"/>
      <sheetName val="Wordsdata"/>
      <sheetName val="細目"/>
      <sheetName val="DetEst"/>
      <sheetName val="TABLO-3"/>
      <sheetName val="CSC"/>
      <sheetName val="MATER._FUEL_SUB"/>
      <sheetName val="CEILING WORKS"/>
      <sheetName val="DRYWALL PARTITIONS"/>
      <sheetName val="GF"/>
      <sheetName val="1ST"/>
      <sheetName val="2ND"/>
      <sheetName val="3RD"/>
      <sheetName val="4TH"/>
      <sheetName val="EO Area"/>
      <sheetName val="Calc"/>
      <sheetName val="Wag&amp;Sal"/>
      <sheetName val="bill 2"/>
      <sheetName val="총괄표"/>
      <sheetName val="Micro"/>
      <sheetName val="Macro"/>
      <sheetName val="Scaff-Rose"/>
      <sheetName val="SSR _ NSSR Market final"/>
      <sheetName val="Elec Summ"/>
      <sheetName val="ELEC BOQ"/>
      <sheetName val="TRACK BUSWAY"/>
      <sheetName val="BBT"/>
      <sheetName val="LIGHTING"/>
      <sheetName val="LMS"/>
      <sheetName val=" "/>
      <sheetName val="sheeet7"/>
      <sheetName val="MASTER COMPONENT VIEW"/>
      <sheetName val="INDEX"/>
      <sheetName val="AREAS"/>
      <sheetName val="XL4Test5"/>
      <sheetName val="Internet"/>
      <sheetName val="BILL-6"/>
      <sheetName val="BILL-5"/>
      <sheetName val="CTC - Projection"/>
      <sheetName val="FY wise - 1"/>
      <sheetName val="Turn Over &amp; Target - FY18-19"/>
      <sheetName val="Staff cost"/>
      <sheetName val="Labour cost"/>
      <sheetName val="Forex"/>
      <sheetName val="Asset Details"/>
      <sheetName val="BG as on 31.12.18"/>
      <sheetName val="Detailed Billed Status"/>
      <sheetName val="C1ㅇ"/>
      <sheetName val="Misc__points29"/>
      <sheetName val="qty_abst29"/>
      <sheetName val="basic_29"/>
      <sheetName val="Rate_Analysis29"/>
      <sheetName val="Iron_Steel_&amp;_handrails29"/>
      <sheetName val="Top_Sheet29"/>
      <sheetName val="VENDOR_CODE_WO_NO26"/>
      <sheetName val="Master_Item_List26"/>
      <sheetName val="Steel_Summary26"/>
      <sheetName val="Civil_Boq26"/>
      <sheetName val="Main_Summary26"/>
      <sheetName val="Summary_(G_H_Bachlor_C)26"/>
      <sheetName val="General_preliminaries26"/>
      <sheetName val="VENDER_DETAIL26"/>
      <sheetName val="????_???_??"/>
      <sheetName val="DEPOT_WBS"/>
      <sheetName val="Misc__points28"/>
      <sheetName val="qty_abst28"/>
      <sheetName val="basic_28"/>
      <sheetName val="Rate_Analysis28"/>
      <sheetName val="Iron_Steel_&amp;_handrails28"/>
      <sheetName val="Top_Sheet28"/>
      <sheetName val="VENDOR_CODE_WO_NO25"/>
      <sheetName val="Master_Item_List25"/>
      <sheetName val="Steel_Summary25"/>
      <sheetName val="Civil_Boq25"/>
      <sheetName val="Main_Summary25"/>
      <sheetName val="Summary_(G_H_Bachlor_C)25"/>
      <sheetName val="General_preliminaries25"/>
      <sheetName val="VENDER_DETAIL25"/>
      <sheetName val="11"/>
      <sheetName val="Contents"/>
      <sheetName val="Misc__points33"/>
      <sheetName val="qty_abst33"/>
      <sheetName val="basic_33"/>
      <sheetName val="Rate_Analysis33"/>
      <sheetName val="Iron_Steel_&amp;_handrails33"/>
      <sheetName val="Top_Sheet33"/>
      <sheetName val="VENDOR_CODE_WO_NO30"/>
      <sheetName val="Master_Item_List30"/>
      <sheetName val="Steel_Summary30"/>
      <sheetName val="Civil_Boq30"/>
      <sheetName val="Main_Summary30"/>
      <sheetName val="Summary_(G_H_Bachlor_C)30"/>
      <sheetName val="General_preliminaries30"/>
      <sheetName val="VENDER_DETAIL30"/>
      <sheetName val="IS_Summary14"/>
      <sheetName val="Work_Done_Bill_(2)14"/>
      <sheetName val="Basic_Rate14"/>
      <sheetName val="INFLUENCES_ON_GM14"/>
      <sheetName val="acevsSp_(ABC)14"/>
      <sheetName val="Drain_Work13"/>
      <sheetName val="Non-BOQ_summary13"/>
      <sheetName val="Curing_Bund_for_Sep'1313"/>
      <sheetName val="Legal_Risk_Analysis13"/>
      <sheetName val="Monthly_Format_ATH_(ro)revise14"/>
      <sheetName val="Abs_Sheet(Fuel_oil_area)JAN14"/>
      <sheetName val="STAFFSCHED_13"/>
      <sheetName val="int_hire13"/>
      <sheetName val="Site_Dev_BOQ14"/>
      <sheetName val="Drop_Down_(Fixed)13"/>
      <sheetName val="Drop_Down13"/>
      <sheetName val="BOQ_Direct_selling_cost13"/>
      <sheetName val="E_&amp;_R13"/>
      <sheetName val="RA_Format11"/>
      <sheetName val="Measurement-ID_works11"/>
      <sheetName val="IO_List10"/>
      <sheetName val="Ph_1_-ESM_Pipe,_Bitumen11"/>
      <sheetName val="Data_110"/>
      <sheetName val="Rehab_podium_footing10"/>
      <sheetName val="PointNo_513"/>
      <sheetName val="Staff_Forecast_spread10"/>
      <sheetName val="IIST_(2)13"/>
      <sheetName val="IIST_(3)13"/>
      <sheetName val="TMLB_II_MAY1313"/>
      <sheetName val="isro_JUL1313"/>
      <sheetName val="IRIS_Jul1313"/>
      <sheetName val="IRS_2_jul1313"/>
      <sheetName val="isro_aug1313"/>
      <sheetName val="IRIS_augg1313"/>
      <sheetName val="SPRE_WORKING13"/>
      <sheetName val="IRS_2augg_1313"/>
      <sheetName val="iist_sept1313"/>
      <sheetName val="IRIS_SEPT1313"/>
      <sheetName val="SPRE_SEPT13"/>
      <sheetName val="IRS2_SEPT_1313"/>
      <sheetName val="iist_OCT_1313"/>
      <sheetName val="IRIS_OCT1313"/>
      <sheetName val="IRIS2_OCT1313"/>
      <sheetName val="iist_nov1313"/>
      <sheetName val="iris_nov1313"/>
      <sheetName val="spre_nov1313"/>
      <sheetName val="isro_dec1313"/>
      <sheetName val="IRIS_DEC1313"/>
      <sheetName val="isro_jan_1413"/>
      <sheetName val="isro_feb1413"/>
      <sheetName val="IRIS_FEB-1413"/>
      <sheetName val="TMLB-II_FEB-1413"/>
      <sheetName val="Unit_Rate9"/>
      <sheetName val="ETC_Panorama9"/>
      <sheetName val="PRECAST_lightconc-II10"/>
      <sheetName val="Stress_Calculation13"/>
      <sheetName val="Shuttering_Abstract9"/>
      <sheetName val="SPT_vs_PHI10"/>
      <sheetName val="Total_Amount9"/>
      <sheetName val="Fill_this_out_first___13"/>
      <sheetName val="A_O_R_r1Str9"/>
      <sheetName val="A_O_R_r19"/>
      <sheetName val="A_O_R_(2)9"/>
      <sheetName val="Assumption_Inputs13"/>
      <sheetName val="d-safe_DELUXE9"/>
      <sheetName val="ABP_inputs9"/>
      <sheetName val="Synergy_Sales_Budget9"/>
      <sheetName val="TAV_ANALIZ9"/>
      <sheetName val="Sludge_Cal9"/>
      <sheetName val="입찰내역_발주처_양식9"/>
      <sheetName val="Boulevard_I_Summary9"/>
      <sheetName val="B-I_Blockwork_9"/>
      <sheetName val="B-II-summary_sheet_9"/>
      <sheetName val="B-II_Blockwork__(2)9"/>
      <sheetName val="B_-_III_-_Summary_Sheet_(2)9"/>
      <sheetName val="B_-_III_-_Blockwork9"/>
      <sheetName val="Hold_Amount9"/>
      <sheetName val="V-I_Summary_Sheet_9"/>
      <sheetName val="V-I_Blockwork9"/>
      <sheetName val="V-II_Blockwork9"/>
      <sheetName val="V-III-_Blockwork9"/>
      <sheetName val="Panorama_-Summary-dwg9"/>
      <sheetName val="NTA_-_02_summary_sheet_(2)9"/>
      <sheetName val="NTA-13-Summary_9"/>
      <sheetName val="NTA-14-Summary_9"/>
      <sheetName val="NTA-21-Summary_(2)9"/>
      <sheetName val="std_wt_9"/>
      <sheetName val="BOQ_FORM_FOR_INQUIRY9"/>
      <sheetName val="FORM_OF_PROPOSAL_RFP-0039"/>
      <sheetName val="Revised_Summary9"/>
      <sheetName val="RATE_ANALYSIS_9"/>
      <sheetName val="AoR_Finishing6"/>
      <sheetName val="P+M_-_Tower_Crane6"/>
      <sheetName val="RMC_April_166"/>
      <sheetName val="LMR_PF6"/>
      <sheetName val="Cement_Price_Variation6"/>
      <sheetName val="Misc__points31"/>
      <sheetName val="qty_abst31"/>
      <sheetName val="basic_31"/>
      <sheetName val="Rate_Analysis31"/>
      <sheetName val="Iron_Steel_&amp;_handrails31"/>
      <sheetName val="Top_Sheet31"/>
      <sheetName val="VENDOR_CODE_WO_NO28"/>
      <sheetName val="Master_Item_List28"/>
      <sheetName val="Steel_Summary28"/>
      <sheetName val="Civil_Boq28"/>
      <sheetName val="Main_Summary28"/>
      <sheetName val="Summary_(G_H_Bachlor_C)28"/>
      <sheetName val="General_preliminaries28"/>
      <sheetName val="VENDER_DETAIL28"/>
      <sheetName val="Basic_Rate12"/>
      <sheetName val="INFLUENCES_ON_GM12"/>
      <sheetName val="acevsSp_(ABC)12"/>
      <sheetName val="Legal_Risk_Analysis11"/>
      <sheetName val="Monthly_Format_ATH_(ro)revise12"/>
      <sheetName val="Abs_Sheet(Fuel_oil_area)JAN12"/>
      <sheetName val="int_hire11"/>
      <sheetName val="Drop_Down_(Fixed)11"/>
      <sheetName val="Drop_Down11"/>
      <sheetName val="BOQ_Direct_selling_cost11"/>
      <sheetName val="E_&amp;_R11"/>
      <sheetName val="RA_Format9"/>
      <sheetName val="Measurement-ID_works9"/>
      <sheetName val="Ph_1_-ESM_Pipe,_Bitumen9"/>
      <sheetName val="Data_18"/>
      <sheetName val="Rehab_podium_footing8"/>
      <sheetName val="PointNo_511"/>
      <sheetName val="Staff_Forecast_spread8"/>
      <sheetName val="IIST_(2)11"/>
      <sheetName val="IIST_(3)11"/>
      <sheetName val="TMLB_II_MAY1311"/>
      <sheetName val="isro_JUL1311"/>
      <sheetName val="IRIS_Jul1311"/>
      <sheetName val="IRS_2_jul1311"/>
      <sheetName val="isro_aug1311"/>
      <sheetName val="IRIS_augg1311"/>
      <sheetName val="SPRE_WORKING11"/>
      <sheetName val="IRS_2augg_1311"/>
      <sheetName val="iist_sept1311"/>
      <sheetName val="IRIS_SEPT1311"/>
      <sheetName val="SPRE_SEPT11"/>
      <sheetName val="IRS2_SEPT_1311"/>
      <sheetName val="iist_OCT_1311"/>
      <sheetName val="IRIS_OCT1311"/>
      <sheetName val="IRIS2_OCT1311"/>
      <sheetName val="iist_nov1311"/>
      <sheetName val="iris_nov1311"/>
      <sheetName val="spre_nov1311"/>
      <sheetName val="isro_dec1311"/>
      <sheetName val="IRIS_DEC1311"/>
      <sheetName val="isro_jan_1411"/>
      <sheetName val="isro_feb1411"/>
      <sheetName val="IRIS_FEB-1411"/>
      <sheetName val="TMLB-II_FEB-1411"/>
      <sheetName val="ETC_Panorama7"/>
      <sheetName val="Shuttering_Abstract7"/>
      <sheetName val="SPT_vs_PHI8"/>
      <sheetName val="Total_Amount7"/>
      <sheetName val="Fill_this_out_first___11"/>
      <sheetName val="A_O_R_r1Str7"/>
      <sheetName val="A_O_R_r17"/>
      <sheetName val="A_O_R_(2)7"/>
      <sheetName val="TAV_ANALIZ7"/>
      <sheetName val="Sludge_Cal7"/>
      <sheetName val="입찰내역_발주처_양식7"/>
      <sheetName val="Boulevard_I_Summary7"/>
      <sheetName val="B-I_Blockwork_7"/>
      <sheetName val="B-II-summary_sheet_7"/>
      <sheetName val="B-II_Blockwork__(2)7"/>
      <sheetName val="B_-_III_-_Summary_Sheet_(2)7"/>
      <sheetName val="B_-_III_-_Blockwork7"/>
      <sheetName val="Hold_Amount7"/>
      <sheetName val="V-I_Summary_Sheet_7"/>
      <sheetName val="V-I_Blockwork7"/>
      <sheetName val="V-II_Blockwork7"/>
      <sheetName val="V-III-_Blockwork7"/>
      <sheetName val="Panorama_-Summary-dwg7"/>
      <sheetName val="NTA_-_02_summary_sheet_(2)7"/>
      <sheetName val="NTA-13-Summary_7"/>
      <sheetName val="NTA-14-Summary_7"/>
      <sheetName val="NTA-21-Summary_(2)7"/>
      <sheetName val="std_wt_7"/>
      <sheetName val="BOQ_FORM_FOR_INQUIRY7"/>
      <sheetName val="FORM_OF_PROPOSAL_RFP-0037"/>
      <sheetName val="Revised_Summary7"/>
      <sheetName val="RATE_ANALYSIS_7"/>
      <sheetName val="Misc__points30"/>
      <sheetName val="qty_abst30"/>
      <sheetName val="basic_30"/>
      <sheetName val="Rate_Analysis30"/>
      <sheetName val="Iron_Steel_&amp;_handrails30"/>
      <sheetName val="Top_Sheet30"/>
      <sheetName val="VENDOR_CODE_WO_NO27"/>
      <sheetName val="Master_Item_List27"/>
      <sheetName val="Steel_Summary27"/>
      <sheetName val="Civil_Boq27"/>
      <sheetName val="Main_Summary27"/>
      <sheetName val="Summary_(G_H_Bachlor_C)27"/>
      <sheetName val="General_preliminaries27"/>
      <sheetName val="VENDER_DETAIL27"/>
      <sheetName val="Basic_Rate11"/>
      <sheetName val="INFLUENCES_ON_GM11"/>
      <sheetName val="acevsSp_(ABC)11"/>
      <sheetName val="Legal_Risk_Analysis10"/>
      <sheetName val="Monthly_Format_ATH_(ro)revise11"/>
      <sheetName val="Abs_Sheet(Fuel_oil_area)JAN11"/>
      <sheetName val="int_hire10"/>
      <sheetName val="Drop_Down_(Fixed)10"/>
      <sheetName val="Drop_Down10"/>
      <sheetName val="BOQ_Direct_selling_cost10"/>
      <sheetName val="E_&amp;_R10"/>
      <sheetName val="PointNo_510"/>
      <sheetName val="Staff_Forecast_spread7"/>
      <sheetName val="IIST_(2)10"/>
      <sheetName val="IIST_(3)10"/>
      <sheetName val="TMLB_II_MAY1310"/>
      <sheetName val="isro_JUL1310"/>
      <sheetName val="IRIS_Jul1310"/>
      <sheetName val="IRS_2_jul1310"/>
      <sheetName val="isro_aug1310"/>
      <sheetName val="IRIS_augg1310"/>
      <sheetName val="SPRE_WORKING10"/>
      <sheetName val="IRS_2augg_1310"/>
      <sheetName val="iist_sept1310"/>
      <sheetName val="IRIS_SEPT1310"/>
      <sheetName val="SPRE_SEPT10"/>
      <sheetName val="IRS2_SEPT_1310"/>
      <sheetName val="iist_OCT_1310"/>
      <sheetName val="IRIS_OCT1310"/>
      <sheetName val="IRIS2_OCT1310"/>
      <sheetName val="iist_nov1310"/>
      <sheetName val="iris_nov1310"/>
      <sheetName val="spre_nov1310"/>
      <sheetName val="isro_dec1310"/>
      <sheetName val="IRIS_DEC1310"/>
      <sheetName val="isro_jan_1410"/>
      <sheetName val="isro_feb1410"/>
      <sheetName val="IRIS_FEB-1410"/>
      <sheetName val="TMLB-II_FEB-1410"/>
      <sheetName val="ETC_Panorama6"/>
      <sheetName val="Shuttering_Abstract6"/>
      <sheetName val="Total_Amount6"/>
      <sheetName val="Fill_this_out_first___10"/>
      <sheetName val="A_O_R_r1Str6"/>
      <sheetName val="A_O_R_r16"/>
      <sheetName val="A_O_R_(2)6"/>
      <sheetName val="TAV_ANALIZ6"/>
      <sheetName val="Sludge_Cal6"/>
      <sheetName val="입찰내역_발주처_양식6"/>
      <sheetName val="Boulevard_I_Summary6"/>
      <sheetName val="B-I_Blockwork_6"/>
      <sheetName val="B-II-summary_sheet_6"/>
      <sheetName val="B-II_Blockwork__(2)6"/>
      <sheetName val="B_-_III_-_Summary_Sheet_(2)6"/>
      <sheetName val="B_-_III_-_Blockwork6"/>
      <sheetName val="Hold_Amount6"/>
      <sheetName val="V-I_Summary_Sheet_6"/>
      <sheetName val="V-I_Blockwork6"/>
      <sheetName val="V-II_Blockwork6"/>
      <sheetName val="V-III-_Blockwork6"/>
      <sheetName val="Panorama_-Summary-dwg6"/>
      <sheetName val="NTA_-_02_summary_sheet_(2)6"/>
      <sheetName val="NTA-13-Summary_6"/>
      <sheetName val="NTA-14-Summary_6"/>
      <sheetName val="NTA-21-Summary_(2)6"/>
      <sheetName val="std_wt_6"/>
      <sheetName val="BOQ_FORM_FOR_INQUIRY6"/>
      <sheetName val="FORM_OF_PROPOSAL_RFP-0036"/>
      <sheetName val="Revised_Summary6"/>
      <sheetName val="RATE_ANALYSIS_6"/>
      <sheetName val="????_???_??1"/>
      <sheetName val="DEPOT_WBS1"/>
      <sheetName val="Misc__points32"/>
      <sheetName val="qty_abst32"/>
      <sheetName val="basic_32"/>
      <sheetName val="Rate_Analysis32"/>
      <sheetName val="Iron_Steel_&amp;_handrails32"/>
      <sheetName val="Top_Sheet32"/>
      <sheetName val="VENDOR_CODE_WO_NO29"/>
      <sheetName val="Master_Item_List29"/>
      <sheetName val="Steel_Summary29"/>
      <sheetName val="Civil_Boq29"/>
      <sheetName val="Main_Summary29"/>
      <sheetName val="Summary_(G_H_Bachlor_C)29"/>
      <sheetName val="General_preliminaries29"/>
      <sheetName val="VENDER_DETAIL29"/>
      <sheetName val="IS_Summary13"/>
      <sheetName val="Work_Done_Bill_(2)13"/>
      <sheetName val="Basic_Rate13"/>
      <sheetName val="INFLUENCES_ON_GM13"/>
      <sheetName val="acevsSp_(ABC)13"/>
      <sheetName val="Legal_Risk_Analysis12"/>
      <sheetName val="Monthly_Format_ATH_(ro)revise13"/>
      <sheetName val="Abs_Sheet(Fuel_oil_area)JAN13"/>
      <sheetName val="int_hire12"/>
      <sheetName val="Site_Dev_BOQ13"/>
      <sheetName val="Drop_Down_(Fixed)12"/>
      <sheetName val="Drop_Down12"/>
      <sheetName val="BOQ_Direct_selling_cost12"/>
      <sheetName val="E_&amp;_R12"/>
      <sheetName val="RA_Format10"/>
      <sheetName val="Measurement-ID_works10"/>
      <sheetName val="IO_List9"/>
      <sheetName val="Ph_1_-ESM_Pipe,_Bitumen10"/>
      <sheetName val="Data_19"/>
      <sheetName val="Rehab_podium_footing9"/>
      <sheetName val="PointNo_512"/>
      <sheetName val="Staff_Forecast_spread9"/>
      <sheetName val="IIST_(2)12"/>
      <sheetName val="IIST_(3)12"/>
      <sheetName val="TMLB_II_MAY1312"/>
      <sheetName val="isro_JUL1312"/>
      <sheetName val="IRIS_Jul1312"/>
      <sheetName val="IRS_2_jul1312"/>
      <sheetName val="isro_aug1312"/>
      <sheetName val="IRIS_augg1312"/>
      <sheetName val="SPRE_WORKING12"/>
      <sheetName val="IRS_2augg_1312"/>
      <sheetName val="iist_sept1312"/>
      <sheetName val="IRIS_SEPT1312"/>
      <sheetName val="SPRE_SEPT12"/>
      <sheetName val="IRS2_SEPT_1312"/>
      <sheetName val="iist_OCT_1312"/>
      <sheetName val="IRIS_OCT1312"/>
      <sheetName val="IRIS2_OCT1312"/>
      <sheetName val="iist_nov1312"/>
      <sheetName val="iris_nov1312"/>
      <sheetName val="spre_nov1312"/>
      <sheetName val="isro_dec1312"/>
      <sheetName val="IRIS_DEC1312"/>
      <sheetName val="isro_jan_1412"/>
      <sheetName val="isro_feb1412"/>
      <sheetName val="IRIS_FEB-1412"/>
      <sheetName val="TMLB-II_FEB-1412"/>
      <sheetName val="ETC_Panorama8"/>
      <sheetName val="Shuttering_Abstract8"/>
      <sheetName val="SPT_vs_PHI9"/>
      <sheetName val="Total_Amount8"/>
      <sheetName val="Fill_this_out_first___12"/>
      <sheetName val="A_O_R_r1Str8"/>
      <sheetName val="A_O_R_r18"/>
      <sheetName val="A_O_R_(2)8"/>
      <sheetName val="TAV_ANALIZ8"/>
      <sheetName val="Sludge_Cal8"/>
      <sheetName val="입찰내역_발주처_양식8"/>
      <sheetName val="Boulevard_I_Summary8"/>
      <sheetName val="B-I_Blockwork_8"/>
      <sheetName val="B-II-summary_sheet_8"/>
      <sheetName val="B-II_Blockwork__(2)8"/>
      <sheetName val="B_-_III_-_Summary_Sheet_(2)8"/>
      <sheetName val="B_-_III_-_Blockwork8"/>
      <sheetName val="Hold_Amount8"/>
      <sheetName val="V-I_Summary_Sheet_8"/>
      <sheetName val="V-I_Blockwork8"/>
      <sheetName val="V-II_Blockwork8"/>
      <sheetName val="V-III-_Blockwork8"/>
      <sheetName val="Panorama_-Summary-dwg8"/>
      <sheetName val="NTA_-_02_summary_sheet_(2)8"/>
      <sheetName val="NTA-13-Summary_8"/>
      <sheetName val="NTA-14-Summary_8"/>
      <sheetName val="NTA-21-Summary_(2)8"/>
      <sheetName val="std_wt_8"/>
      <sheetName val="BOQ_FORM_FOR_INQUIRY8"/>
      <sheetName val="FORM_OF_PROPOSAL_RFP-0038"/>
      <sheetName val="Revised_Summary8"/>
      <sheetName val="RATE_ANALYSIS_8"/>
      <sheetName val="Misc__points34"/>
      <sheetName val="qty_abst34"/>
      <sheetName val="basic_34"/>
      <sheetName val="Rate_Analysis34"/>
      <sheetName val="Iron_Steel_&amp;_handrails34"/>
      <sheetName val="Top_Sheet34"/>
      <sheetName val="VENDOR_CODE_WO_NO31"/>
      <sheetName val="Master_Item_List31"/>
      <sheetName val="Steel_Summary31"/>
      <sheetName val="Civil_Boq31"/>
      <sheetName val="Main_Summary31"/>
      <sheetName val="Summary_(G_H_Bachlor_C)31"/>
      <sheetName val="General_preliminaries31"/>
      <sheetName val="VENDER_DETAIL31"/>
      <sheetName val="IS_Summary15"/>
      <sheetName val="Work_Done_Bill_(2)15"/>
      <sheetName val="Basic_Rate15"/>
      <sheetName val="INFLUENCES_ON_GM15"/>
      <sheetName val="acevsSp_(ABC)15"/>
      <sheetName val="Drain_Work14"/>
      <sheetName val="Non-BOQ_summary14"/>
      <sheetName val="Curing_Bund_for_Sep'1314"/>
      <sheetName val="Legal_Risk_Analysis14"/>
      <sheetName val="Monthly_Format_ATH_(ro)revise15"/>
      <sheetName val="Abs_Sheet(Fuel_oil_area)JAN15"/>
      <sheetName val="STAFFSCHED_14"/>
      <sheetName val="int_hire14"/>
      <sheetName val="Site_Dev_BOQ15"/>
      <sheetName val="Drop_Down_(Fixed)14"/>
      <sheetName val="Drop_Down14"/>
      <sheetName val="BOQ_Direct_selling_cost14"/>
      <sheetName val="E_&amp;_R14"/>
      <sheetName val="RA_Format12"/>
      <sheetName val="Measurement-ID_works12"/>
      <sheetName val="IO_List11"/>
      <sheetName val="Ph_1_-ESM_Pipe,_Bitumen12"/>
      <sheetName val="Data_111"/>
      <sheetName val="Rehab_podium_footing11"/>
      <sheetName val="PointNo_514"/>
      <sheetName val="Staff_Forecast_spread11"/>
      <sheetName val="IIST_(2)14"/>
      <sheetName val="IIST_(3)14"/>
      <sheetName val="TMLB_II_MAY1314"/>
      <sheetName val="isro_JUL1314"/>
      <sheetName val="IRIS_Jul1314"/>
      <sheetName val="IRS_2_jul1314"/>
      <sheetName val="isro_aug1314"/>
      <sheetName val="IRIS_augg1314"/>
      <sheetName val="SPRE_WORKING14"/>
      <sheetName val="IRS_2augg_1314"/>
      <sheetName val="iist_sept1314"/>
      <sheetName val="IRIS_SEPT1314"/>
      <sheetName val="SPRE_SEPT14"/>
      <sheetName val="IRS2_SEPT_1314"/>
      <sheetName val="iist_OCT_1314"/>
      <sheetName val="IRIS_OCT1314"/>
      <sheetName val="IRIS2_OCT1314"/>
      <sheetName val="iist_nov1314"/>
      <sheetName val="iris_nov1314"/>
      <sheetName val="spre_nov1314"/>
      <sheetName val="isro_dec1314"/>
      <sheetName val="IRIS_DEC1314"/>
      <sheetName val="isro_jan_1414"/>
      <sheetName val="isro_feb1414"/>
      <sheetName val="IRIS_FEB-1414"/>
      <sheetName val="TMLB-II_FEB-1414"/>
      <sheetName val="Unit_Rate10"/>
      <sheetName val="ETC_Panorama10"/>
      <sheetName val="PRECAST_lightconc-II11"/>
      <sheetName val="Stress_Calculation14"/>
      <sheetName val="Shuttering_Abstract10"/>
      <sheetName val="SPT_vs_PHI11"/>
      <sheetName val="Total_Amount10"/>
      <sheetName val="Fill_this_out_first___14"/>
      <sheetName val="A_O_R_r1Str10"/>
      <sheetName val="A_O_R_r110"/>
      <sheetName val="A_O_R_(2)10"/>
      <sheetName val="Assumption_Inputs14"/>
      <sheetName val="d-safe_DELUXE10"/>
      <sheetName val="ABP_inputs10"/>
      <sheetName val="Synergy_Sales_Budget10"/>
      <sheetName val="TAV_ANALIZ10"/>
      <sheetName val="Sludge_Cal10"/>
      <sheetName val="입찰내역_발주처_양식10"/>
      <sheetName val="Boulevard_I_Summary10"/>
      <sheetName val="B-I_Blockwork_10"/>
      <sheetName val="B-II-summary_sheet_10"/>
      <sheetName val="B-II_Blockwork__(2)10"/>
      <sheetName val="B_-_III_-_Summary_Sheet_(2)10"/>
      <sheetName val="B_-_III_-_Blockwork10"/>
      <sheetName val="Hold_Amount10"/>
      <sheetName val="V-I_Summary_Sheet_10"/>
      <sheetName val="V-I_Blockwork10"/>
      <sheetName val="V-II_Blockwork10"/>
      <sheetName val="V-III-_Blockwork10"/>
      <sheetName val="Panorama_-Summary-dwg10"/>
      <sheetName val="NTA_-_02_summary_sheet_(2)10"/>
      <sheetName val="NTA-13-Summary_10"/>
      <sheetName val="NTA-14-Summary_10"/>
      <sheetName val="NTA-21-Summary_(2)10"/>
      <sheetName val="std_wt_10"/>
      <sheetName val="BOQ_FORM_FOR_INQUIRY10"/>
      <sheetName val="FORM_OF_PROPOSAL_RFP-00310"/>
      <sheetName val="Revised_Summary10"/>
      <sheetName val="RATE_ANALYSIS_10"/>
      <sheetName val="AoR_Finishing7"/>
      <sheetName val="P+M_-_Tower_Crane7"/>
      <sheetName val="RMC_April_167"/>
      <sheetName val="LMR_PF7"/>
      <sheetName val="Cement_Price_Variation7"/>
      <sheetName val="Civil_Works6"/>
      <sheetName val="Name_Manager6"/>
      <sheetName val="Input_Rates6"/>
      <sheetName val="Detailed_Areas6"/>
      <sheetName val="????_???_??2"/>
      <sheetName val="DEPOT_WBS2"/>
      <sheetName val="Misc__points35"/>
      <sheetName val="qty_abst35"/>
      <sheetName val="basic_35"/>
      <sheetName val="Rate_Analysis35"/>
      <sheetName val="Iron_Steel_&amp;_handrails35"/>
      <sheetName val="Top_Sheet35"/>
      <sheetName val="VENDOR_CODE_WO_NO32"/>
      <sheetName val="Master_Item_List32"/>
      <sheetName val="Steel_Summary32"/>
      <sheetName val="Civil_Boq32"/>
      <sheetName val="Main_Summary32"/>
      <sheetName val="Summary_(G_H_Bachlor_C)32"/>
      <sheetName val="General_preliminaries32"/>
      <sheetName val="VENDER_DETAIL32"/>
      <sheetName val="IS_Summary16"/>
      <sheetName val="Work_Done_Bill_(2)16"/>
      <sheetName val="Basic_Rate16"/>
      <sheetName val="INFLUENCES_ON_GM16"/>
      <sheetName val="acevsSp_(ABC)16"/>
      <sheetName val="Drain_Work15"/>
      <sheetName val="Non-BOQ_summary15"/>
      <sheetName val="Curing_Bund_for_Sep'1315"/>
      <sheetName val="Legal_Risk_Analysis15"/>
      <sheetName val="Monthly_Format_ATH_(ro)revise16"/>
      <sheetName val="Abs_Sheet(Fuel_oil_area)JAN16"/>
      <sheetName val="STAFFSCHED_15"/>
      <sheetName val="int_hire15"/>
      <sheetName val="Site_Dev_BOQ16"/>
      <sheetName val="Drop_Down_(Fixed)15"/>
      <sheetName val="Drop_Down15"/>
      <sheetName val="BOQ_Direct_selling_cost15"/>
      <sheetName val="E_&amp;_R15"/>
      <sheetName val="RA_Format13"/>
      <sheetName val="Measurement-ID_works13"/>
      <sheetName val="IO_List12"/>
      <sheetName val="Ph_1_-ESM_Pipe,_Bitumen13"/>
      <sheetName val="Data_112"/>
      <sheetName val="Rehab_podium_footing12"/>
      <sheetName val="PointNo_515"/>
      <sheetName val="Staff_Forecast_spread12"/>
      <sheetName val="IIST_(2)15"/>
      <sheetName val="IIST_(3)15"/>
      <sheetName val="TMLB_II_MAY1315"/>
      <sheetName val="isro_JUL1315"/>
      <sheetName val="IRIS_Jul1315"/>
      <sheetName val="IRS_2_jul1315"/>
      <sheetName val="isro_aug1315"/>
      <sheetName val="IRIS_augg1315"/>
      <sheetName val="SPRE_WORKING15"/>
      <sheetName val="IRS_2augg_1315"/>
      <sheetName val="iist_sept1315"/>
      <sheetName val="IRIS_SEPT1315"/>
      <sheetName val="SPRE_SEPT15"/>
      <sheetName val="IRS2_SEPT_1315"/>
      <sheetName val="iist_OCT_1315"/>
      <sheetName val="IRIS_OCT1315"/>
      <sheetName val="IRIS2_OCT1315"/>
      <sheetName val="iist_nov1315"/>
      <sheetName val="iris_nov1315"/>
      <sheetName val="spre_nov1315"/>
      <sheetName val="isro_dec1315"/>
      <sheetName val="IRIS_DEC1315"/>
      <sheetName val="isro_jan_1415"/>
      <sheetName val="isro_feb1415"/>
      <sheetName val="IRIS_FEB-1415"/>
      <sheetName val="TMLB-II_FEB-1415"/>
      <sheetName val="Unit_Rate11"/>
      <sheetName val="ETC_Panorama11"/>
      <sheetName val="PRECAST_lightconc-II12"/>
      <sheetName val="Stress_Calculation15"/>
      <sheetName val="Shuttering_Abstract11"/>
      <sheetName val="SPT_vs_PHI12"/>
      <sheetName val="Total_Amount11"/>
      <sheetName val="Fill_this_out_first___15"/>
      <sheetName val="A_O_R_r1Str11"/>
      <sheetName val="A_O_R_r111"/>
      <sheetName val="A_O_R_(2)11"/>
      <sheetName val="Assumption_Inputs15"/>
      <sheetName val="d-safe_DELUXE11"/>
      <sheetName val="ABP_inputs11"/>
      <sheetName val="Synergy_Sales_Budget11"/>
      <sheetName val="TAV_ANALIZ11"/>
      <sheetName val="Sludge_Cal11"/>
      <sheetName val="입찰내역_발주처_양식11"/>
      <sheetName val="Boulevard_I_Summary11"/>
      <sheetName val="B-I_Blockwork_11"/>
      <sheetName val="B-II-summary_sheet_11"/>
      <sheetName val="B-II_Blockwork__(2)11"/>
      <sheetName val="B_-_III_-_Summary_Sheet_(2)11"/>
      <sheetName val="B_-_III_-_Blockwork11"/>
      <sheetName val="Hold_Amount11"/>
      <sheetName val="V-I_Summary_Sheet_11"/>
      <sheetName val="V-I_Blockwork11"/>
      <sheetName val="V-II_Blockwork11"/>
      <sheetName val="V-III-_Blockwork11"/>
      <sheetName val="Panorama_-Summary-dwg11"/>
      <sheetName val="NTA_-_02_summary_sheet_(2)11"/>
      <sheetName val="NTA-13-Summary_11"/>
      <sheetName val="NTA-14-Summary_11"/>
      <sheetName val="NTA-21-Summary_(2)11"/>
      <sheetName val="std_wt_11"/>
      <sheetName val="BOQ_FORM_FOR_INQUIRY11"/>
      <sheetName val="FORM_OF_PROPOSAL_RFP-00311"/>
      <sheetName val="Revised_Summary11"/>
      <sheetName val="RATE_ANALYSIS_11"/>
      <sheetName val="AoR_Finishing8"/>
      <sheetName val="P+M_-_Tower_Crane8"/>
      <sheetName val="RMC_April_168"/>
      <sheetName val="LMR_PF8"/>
      <sheetName val="Cement_Price_Variation8"/>
      <sheetName val="Civil_Works7"/>
      <sheetName val="Name_Manager7"/>
      <sheetName val="Input_Rates7"/>
      <sheetName val="Detailed_Areas7"/>
      <sheetName val="????_???_??3"/>
      <sheetName val="DEPOT_WBS3"/>
      <sheetName val="Notes"/>
      <sheetName val="Truss_Section"/>
      <sheetName val="CIF COST ITEM"/>
      <sheetName val="Struct-Grass root"/>
      <sheetName val="KPI"/>
      <sheetName val="Cov"/>
      <sheetName val="Equip"/>
      <sheetName val="Proposal"/>
      <sheetName val="CPA7-31"/>
      <sheetName val="WBS"/>
      <sheetName val="BM Data"/>
      <sheetName val="sc"/>
      <sheetName val="Data Sheet"/>
      <sheetName val="Steel-Circular"/>
      <sheetName val="ANAL"/>
      <sheetName val="SS MH"/>
      <sheetName val="Register"/>
      <sheetName val="Dry Cost BOQ"/>
      <sheetName val="SD-SUMMARY"/>
      <sheetName val="Setup"/>
      <sheetName val="ELE BOQ"/>
      <sheetName val="Mec  BOQ"/>
      <sheetName val="Prelim"/>
      <sheetName val="4"/>
      <sheetName val="Option"/>
      <sheetName val="6"/>
      <sheetName val="8"/>
      <sheetName val="2"/>
      <sheetName val="3"/>
      <sheetName val="orgoae"/>
      <sheetName val="Manning Schedule"/>
      <sheetName val="ANALIZ"/>
      <sheetName val="Sum6Jun99"/>
      <sheetName val="EXRATES"/>
      <sheetName val="Sum"/>
      <sheetName val="type ahead combo"/>
      <sheetName val="beam-reinft"/>
      <sheetName val="rc01"/>
      <sheetName val="GulfDuraDrainoProductRange"/>
      <sheetName val="BQ"/>
      <sheetName val="BQ External"/>
      <sheetName val="SubmitCal"/>
      <sheetName val="Primavera Output Resources"/>
      <sheetName val="P-Sum-Cab"/>
      <sheetName val="IPC"/>
      <sheetName val="icmalKRY"/>
      <sheetName val="Tank"/>
      <sheetName val="LTR-2"/>
      <sheetName val="GROUP A - JEDDAH SITE"/>
      <sheetName val="bldg"/>
      <sheetName val="meas"/>
      <sheetName val="Break up Sheet"/>
      <sheetName val="Detail Page"/>
      <sheetName val="Benchmark Data (Resi)"/>
      <sheetName val="TG-P-07 (50% CON)"/>
      <sheetName val="TG-P-09 (50% CD)"/>
      <sheetName val="5"/>
      <sheetName val="TG-P-02_Branded Resi"/>
      <sheetName val="Navigation"/>
      <sheetName val="SLABREINF-SCH"/>
      <sheetName val="COL-SCH"/>
      <sheetName val="Cont."/>
      <sheetName val="ALL measurements"/>
      <sheetName val="Concept Budget"/>
      <sheetName val="Devco Cashflow"/>
      <sheetName val="FOOTING JO 1596-1 CO7"/>
      <sheetName val="DBs"/>
      <sheetName val="may"/>
      <sheetName val="Progress Payments"/>
      <sheetName val="Reco"/>
      <sheetName val="BR 1"/>
      <sheetName val="BR"/>
      <sheetName val="NPV"/>
      <sheetName val="e"/>
      <sheetName val="Raw Data Hours"/>
      <sheetName val="Appendix_A"/>
      <sheetName val="EA_Sum"/>
      <sheetName val="Civil-Mat_"/>
      <sheetName val="PFPi Input Sheets"/>
      <sheetName val="WORK COV"/>
      <sheetName val="SMG9902"/>
      <sheetName val="plan&amp;section of foundation"/>
      <sheetName val="Sensitivities"/>
      <sheetName val="labour rates"/>
      <sheetName val="Q Financials"/>
      <sheetName val="ROOMS"/>
      <sheetName val="name"/>
      <sheetName val="XREF"/>
      <sheetName val="Core Data"/>
      <sheetName val="MFG"/>
      <sheetName val="FINA"/>
      <sheetName val="EXE Summ"/>
      <sheetName val="TOP "/>
      <sheetName val="07"/>
      <sheetName val="Backup"/>
      <sheetName val="Ranges"/>
      <sheetName val="Est To comp-KTRP"/>
      <sheetName val="JCR TOP(ITEM)-KTRP"/>
      <sheetName val="CB-7751"/>
      <sheetName val="plan&amp;section_of_foundation1"/>
      <sheetName val="plan&amp;section_of_foundation"/>
      <sheetName val="plan&amp;section_of_foundation2"/>
      <sheetName val="plan&amp;section_of_foundation3"/>
      <sheetName val="plan&amp;section_of_foundation4"/>
      <sheetName val="KEYFIGURES"/>
      <sheetName val="Population"/>
      <sheetName val="130"/>
      <sheetName val="Dec_ 2008"/>
      <sheetName val="P.S contractors Payment sum"/>
      <sheetName val="Summary-f"/>
      <sheetName val="Previous Pay"/>
      <sheetName val="General Summary"/>
      <sheetName val="Retention"/>
      <sheetName val="VAT"/>
      <sheetName val="B1-Preliminaries"/>
      <sheetName val="B2-the Works"/>
      <sheetName val="B3-provisional sums"/>
      <sheetName val="B5-mock up works "/>
      <sheetName val="GWC-UAE"/>
      <sheetName val="M4081-Prov"/>
      <sheetName val="title"/>
      <sheetName val="ValueList_Helper"/>
      <sheetName val="M4701"/>
      <sheetName val="M4701-Watchman"/>
      <sheetName val="Values"/>
      <sheetName val="Hic_150EOffice"/>
      <sheetName val="HVAC BoQ"/>
      <sheetName val="CC 0103"/>
      <sheetName val="산근"/>
      <sheetName val="GM &amp; TA"/>
      <sheetName val="BOQ (2)"/>
      <sheetName val="BLOCK-A (MEA.SHEET)"/>
      <sheetName val="Démol_"/>
      <sheetName val="Fee_Rate_Summary"/>
      <sheetName val="Load_Details(B1)"/>
      <sheetName val="Pile_cap"/>
      <sheetName val="India_F&amp;S_Template"/>
      <sheetName val="Bank_Guarantee"/>
      <sheetName val="Customize_Your_Purchase_Order"/>
      <sheetName val="Customize_Your_Invoice"/>
      <sheetName val="Day_work"/>
      <sheetName val="BQLIST"/>
      <sheetName val="Electrical_"/>
      <sheetName val="Form_6"/>
      <sheetName val="Input_Data_R"/>
      <sheetName val="Input_Data70+100MSA"/>
      <sheetName val="Input_Data_F"/>
      <sheetName val="3__Elemental_Summary"/>
      <sheetName val="Piling_-_Winch"/>
      <sheetName val="Basic_Rates"/>
      <sheetName val="Qty__Abs"/>
      <sheetName val="Pile_Liner_&amp;_Rebar"/>
      <sheetName val="Pile_Conc_"/>
      <sheetName val="Deck_-_Insitu_Conc_"/>
      <sheetName val="Precast_Placing"/>
      <sheetName val="SS_Rein"/>
      <sheetName val="Casting_Yard"/>
      <sheetName val="Piling_-_Rig"/>
      <sheetName val="P&amp;M_List"/>
      <sheetName val="Pile_Cycle_Time"/>
      <sheetName val="Enabling_Structure"/>
      <sheetName val="BQ202_-App__Bridge"/>
      <sheetName val="BOQ_201&amp;203-Cont__Berth"/>
      <sheetName val="Total_Debtors_Ageing_Sheet"/>
      <sheetName val="PLUMBING_&amp;_SANITORY"/>
      <sheetName val="Item-_Compact"/>
      <sheetName val="Ins_&amp;_Bonds"/>
      <sheetName val="UNP-NCW "/>
      <sheetName val="DIV_3"/>
      <sheetName val="DIV_31"/>
      <sheetName val="]ain_Summary2"/>
      <sheetName val="QTAFFSCHED_"/>
      <sheetName val="QPRE_WORKING"/>
      <sheetName val="aist_sept13"/>
      <sheetName val="HRIS_OCT13"/>
      <sheetName val="DMLB-II_FEB-14"/>
      <sheetName val="MECH-1"/>
      <sheetName val="COLUMN"/>
      <sheetName val="Raw_Data"/>
      <sheetName val="Benchmark_Data_(Resi)"/>
      <sheetName val="TG-P-07_(50%_CON)"/>
      <sheetName val="TG-P-09_(50%_CD)"/>
      <sheetName val="Raw_Data1"/>
      <sheetName val="Benchmark_Data_(Resi)1"/>
      <sheetName val="TG-P-07_(50%_CON)1"/>
      <sheetName val="TG-P-09_(50%_CD)1"/>
      <sheetName val="Site Findings Status Sheet"/>
      <sheetName val="Check Manpower!Sheet"/>
      <sheetName val="Discipline Master"/>
      <sheetName val="S Curve (3)"/>
      <sheetName val="AR Ageing ReportQAR "/>
      <sheetName val="C"/>
      <sheetName val="Soarin"/>
      <sheetName val="TG-P-02_Branded_Resi"/>
      <sheetName val="LOCAL_RATES"/>
      <sheetName val="P_S_contractors_Payment_sum"/>
      <sheetName val="Previous_Pay"/>
      <sheetName val="General_Summary"/>
      <sheetName val="B2-the_Works"/>
      <sheetName val="B3-provisional_sums"/>
      <sheetName val="B5-mock_up_works_"/>
      <sheetName val="Sheet9"/>
      <sheetName val="6. Light Fixture (True Light)"/>
      <sheetName val="HL8"/>
      <sheetName val="2A"/>
      <sheetName val="MATER__FUEL_SUB"/>
      <sheetName val="CEILING_WORKS"/>
      <sheetName val="DRYWALL_PARTITIONS"/>
      <sheetName val="EO_Area"/>
      <sheetName val="MATER__FUEL_SUB1"/>
      <sheetName val="CEILING_WORKS1"/>
      <sheetName val="DRYWALL_PARTITIONS1"/>
      <sheetName val="EO_Area1"/>
      <sheetName val="P1926-H2B Pkg 2A&amp;2B"/>
      <sheetName val="P1940-H2B Pkg 1 Guestrooms"/>
      <sheetName val="P1929-DHCT"/>
      <sheetName val="Cash Flow Working"/>
      <sheetName val="PROCTOR"/>
      <sheetName val="Raw_Data2"/>
      <sheetName val="Benchmark_Data_(Resi)2"/>
      <sheetName val="TG-P-07_(50%_CON)2"/>
      <sheetName val="TG-P-09_(50%_CD)2"/>
      <sheetName val="1.1 Cost Breakdown"/>
      <sheetName val="1.1 Cost Breakdown (2)"/>
      <sheetName val="HITS"/>
      <sheetName val="TBAL9697 -group wise  sdpl"/>
      <sheetName val="billrate"/>
      <sheetName val="newsales"/>
      <sheetName val="Data Lists"/>
      <sheetName val="Activities"/>
      <sheetName val="MATCAT.BOQ"/>
      <sheetName val="____ ___ __"/>
      <sheetName val="___________"/>
      <sheetName val="___________1"/>
      <sheetName val="___________2"/>
      <sheetName val="___________3"/>
      <sheetName val="Data Validation"/>
      <sheetName val="CW"/>
      <sheetName val="Part-A"/>
      <sheetName val="Lstsub"/>
      <sheetName val="CLIENT"/>
      <sheetName val="rec temp"/>
      <sheetName val="monscurve"/>
      <sheetName val="HMC(BASE)"/>
      <sheetName val="plan&amp;section_of_foundation5"/>
      <sheetName val="Info"/>
      <sheetName val="MATL"/>
      <sheetName val="2 &amp; 3 CG 78 V"/>
      <sheetName val="Details for Charts"/>
      <sheetName val="Expenses over 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0">
          <cell r="D10">
            <v>1500</v>
          </cell>
        </row>
      </sheetData>
      <sheetData sheetId="14">
        <row r="10">
          <cell r="D10">
            <v>1500</v>
          </cell>
        </row>
      </sheetData>
      <sheetData sheetId="15">
        <row r="10">
          <cell r="D10">
            <v>1500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>
        <row r="10">
          <cell r="D10">
            <v>1500</v>
          </cell>
        </row>
      </sheetData>
      <sheetData sheetId="34"/>
      <sheetData sheetId="35"/>
      <sheetData sheetId="36">
        <row r="10">
          <cell r="D10">
            <v>1500</v>
          </cell>
        </row>
      </sheetData>
      <sheetData sheetId="37">
        <row r="10">
          <cell r="D10">
            <v>1500</v>
          </cell>
        </row>
      </sheetData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>
        <row r="10">
          <cell r="D10">
            <v>1500</v>
          </cell>
        </row>
      </sheetData>
      <sheetData sheetId="220">
        <row r="10">
          <cell r="D10">
            <v>1500</v>
          </cell>
        </row>
      </sheetData>
      <sheetData sheetId="221">
        <row r="10">
          <cell r="D10">
            <v>1500</v>
          </cell>
        </row>
      </sheetData>
      <sheetData sheetId="222">
        <row r="10">
          <cell r="D10">
            <v>1500</v>
          </cell>
        </row>
      </sheetData>
      <sheetData sheetId="223"/>
      <sheetData sheetId="224" refreshError="1"/>
      <sheetData sheetId="225" refreshError="1"/>
      <sheetData sheetId="226" refreshError="1"/>
      <sheetData sheetId="227" refreshError="1"/>
      <sheetData sheetId="228">
        <row r="10">
          <cell r="D10">
            <v>1500</v>
          </cell>
        </row>
      </sheetData>
      <sheetData sheetId="229"/>
      <sheetData sheetId="230">
        <row r="10">
          <cell r="D10">
            <v>1500</v>
          </cell>
        </row>
      </sheetData>
      <sheetData sheetId="231">
        <row r="10">
          <cell r="D10">
            <v>1500</v>
          </cell>
        </row>
      </sheetData>
      <sheetData sheetId="232">
        <row r="10">
          <cell r="D10">
            <v>1500</v>
          </cell>
        </row>
      </sheetData>
      <sheetData sheetId="233">
        <row r="10">
          <cell r="D10">
            <v>1500</v>
          </cell>
        </row>
      </sheetData>
      <sheetData sheetId="234">
        <row r="10">
          <cell r="D10">
            <v>1500</v>
          </cell>
        </row>
      </sheetData>
      <sheetData sheetId="235">
        <row r="10">
          <cell r="D10">
            <v>1500</v>
          </cell>
        </row>
      </sheetData>
      <sheetData sheetId="236">
        <row r="10">
          <cell r="D10">
            <v>1500</v>
          </cell>
        </row>
      </sheetData>
      <sheetData sheetId="237">
        <row r="10">
          <cell r="D10">
            <v>1500</v>
          </cell>
        </row>
      </sheetData>
      <sheetData sheetId="238">
        <row r="10">
          <cell r="D10">
            <v>1500</v>
          </cell>
        </row>
      </sheetData>
      <sheetData sheetId="239">
        <row r="10">
          <cell r="D10">
            <v>1500</v>
          </cell>
        </row>
      </sheetData>
      <sheetData sheetId="240">
        <row r="10">
          <cell r="D10">
            <v>1500</v>
          </cell>
        </row>
      </sheetData>
      <sheetData sheetId="241">
        <row r="10">
          <cell r="D10">
            <v>1500</v>
          </cell>
        </row>
      </sheetData>
      <sheetData sheetId="242">
        <row r="10">
          <cell r="D10">
            <v>1500</v>
          </cell>
        </row>
      </sheetData>
      <sheetData sheetId="243">
        <row r="10">
          <cell r="D10">
            <v>1500</v>
          </cell>
        </row>
      </sheetData>
      <sheetData sheetId="244">
        <row r="10">
          <cell r="D10">
            <v>1500</v>
          </cell>
        </row>
      </sheetData>
      <sheetData sheetId="245">
        <row r="10">
          <cell r="D10">
            <v>1500</v>
          </cell>
        </row>
      </sheetData>
      <sheetData sheetId="246">
        <row r="10">
          <cell r="D10">
            <v>1500</v>
          </cell>
        </row>
      </sheetData>
      <sheetData sheetId="247">
        <row r="10">
          <cell r="D10">
            <v>1500</v>
          </cell>
        </row>
      </sheetData>
      <sheetData sheetId="248">
        <row r="10">
          <cell r="D10">
            <v>1500</v>
          </cell>
        </row>
      </sheetData>
      <sheetData sheetId="249">
        <row r="10">
          <cell r="D10">
            <v>1500</v>
          </cell>
        </row>
      </sheetData>
      <sheetData sheetId="250">
        <row r="10">
          <cell r="D10">
            <v>1500</v>
          </cell>
        </row>
      </sheetData>
      <sheetData sheetId="251">
        <row r="10">
          <cell r="D10">
            <v>1500</v>
          </cell>
        </row>
      </sheetData>
      <sheetData sheetId="252">
        <row r="10">
          <cell r="D10">
            <v>1500</v>
          </cell>
        </row>
      </sheetData>
      <sheetData sheetId="253">
        <row r="10">
          <cell r="D10">
            <v>1500</v>
          </cell>
        </row>
      </sheetData>
      <sheetData sheetId="254">
        <row r="10">
          <cell r="D10">
            <v>1500</v>
          </cell>
        </row>
      </sheetData>
      <sheetData sheetId="255">
        <row r="10">
          <cell r="D10">
            <v>1500</v>
          </cell>
        </row>
      </sheetData>
      <sheetData sheetId="256">
        <row r="10">
          <cell r="D10">
            <v>1500</v>
          </cell>
        </row>
      </sheetData>
      <sheetData sheetId="257">
        <row r="10">
          <cell r="D10">
            <v>1500</v>
          </cell>
        </row>
      </sheetData>
      <sheetData sheetId="258">
        <row r="10">
          <cell r="D10">
            <v>1500</v>
          </cell>
        </row>
      </sheetData>
      <sheetData sheetId="259">
        <row r="10">
          <cell r="D10">
            <v>1500</v>
          </cell>
        </row>
      </sheetData>
      <sheetData sheetId="260">
        <row r="10">
          <cell r="D10">
            <v>1500</v>
          </cell>
        </row>
      </sheetData>
      <sheetData sheetId="261">
        <row r="10">
          <cell r="D10">
            <v>1500</v>
          </cell>
        </row>
      </sheetData>
      <sheetData sheetId="262">
        <row r="10">
          <cell r="D10">
            <v>1500</v>
          </cell>
        </row>
      </sheetData>
      <sheetData sheetId="263">
        <row r="10">
          <cell r="D10">
            <v>1500</v>
          </cell>
        </row>
      </sheetData>
      <sheetData sheetId="264">
        <row r="10">
          <cell r="D10">
            <v>1500</v>
          </cell>
        </row>
      </sheetData>
      <sheetData sheetId="265">
        <row r="10">
          <cell r="D10">
            <v>1500</v>
          </cell>
        </row>
      </sheetData>
      <sheetData sheetId="266">
        <row r="10">
          <cell r="D10">
            <v>1500</v>
          </cell>
        </row>
      </sheetData>
      <sheetData sheetId="267">
        <row r="10">
          <cell r="D10">
            <v>1500</v>
          </cell>
        </row>
      </sheetData>
      <sheetData sheetId="268"/>
      <sheetData sheetId="269">
        <row r="10">
          <cell r="D10">
            <v>1500</v>
          </cell>
        </row>
      </sheetData>
      <sheetData sheetId="270">
        <row r="10">
          <cell r="D10">
            <v>1500</v>
          </cell>
        </row>
      </sheetData>
      <sheetData sheetId="271"/>
      <sheetData sheetId="272">
        <row r="10">
          <cell r="D10">
            <v>1500</v>
          </cell>
        </row>
      </sheetData>
      <sheetData sheetId="273">
        <row r="10">
          <cell r="D10">
            <v>1500</v>
          </cell>
        </row>
      </sheetData>
      <sheetData sheetId="274">
        <row r="10">
          <cell r="D10">
            <v>1500</v>
          </cell>
        </row>
      </sheetData>
      <sheetData sheetId="275">
        <row r="10">
          <cell r="D10">
            <v>1500</v>
          </cell>
        </row>
      </sheetData>
      <sheetData sheetId="276">
        <row r="10">
          <cell r="D10">
            <v>1500</v>
          </cell>
        </row>
      </sheetData>
      <sheetData sheetId="277"/>
      <sheetData sheetId="278">
        <row r="10">
          <cell r="D10">
            <v>1500</v>
          </cell>
        </row>
      </sheetData>
      <sheetData sheetId="279">
        <row r="10">
          <cell r="D10">
            <v>1500</v>
          </cell>
        </row>
      </sheetData>
      <sheetData sheetId="280">
        <row r="10">
          <cell r="D10">
            <v>1500</v>
          </cell>
        </row>
      </sheetData>
      <sheetData sheetId="281">
        <row r="10">
          <cell r="D10">
            <v>1500</v>
          </cell>
        </row>
      </sheetData>
      <sheetData sheetId="282">
        <row r="10">
          <cell r="D10">
            <v>1500</v>
          </cell>
        </row>
      </sheetData>
      <sheetData sheetId="283">
        <row r="10">
          <cell r="D10">
            <v>1500</v>
          </cell>
        </row>
      </sheetData>
      <sheetData sheetId="284">
        <row r="10">
          <cell r="D10">
            <v>1500</v>
          </cell>
        </row>
      </sheetData>
      <sheetData sheetId="285">
        <row r="10">
          <cell r="D10">
            <v>1500</v>
          </cell>
        </row>
      </sheetData>
      <sheetData sheetId="286">
        <row r="10">
          <cell r="D10">
            <v>1500</v>
          </cell>
        </row>
      </sheetData>
      <sheetData sheetId="287">
        <row r="10">
          <cell r="D10">
            <v>1500</v>
          </cell>
        </row>
      </sheetData>
      <sheetData sheetId="288">
        <row r="10">
          <cell r="D10">
            <v>1500</v>
          </cell>
        </row>
      </sheetData>
      <sheetData sheetId="289">
        <row r="10">
          <cell r="D10">
            <v>1500</v>
          </cell>
        </row>
      </sheetData>
      <sheetData sheetId="290" refreshError="1"/>
      <sheetData sheetId="291" refreshError="1"/>
      <sheetData sheetId="292" refreshError="1"/>
      <sheetData sheetId="293">
        <row r="10">
          <cell r="D10">
            <v>1500</v>
          </cell>
        </row>
      </sheetData>
      <sheetData sheetId="294">
        <row r="10">
          <cell r="D10">
            <v>1500</v>
          </cell>
        </row>
      </sheetData>
      <sheetData sheetId="295">
        <row r="10">
          <cell r="D10">
            <v>1500</v>
          </cell>
        </row>
      </sheetData>
      <sheetData sheetId="296">
        <row r="10">
          <cell r="D10">
            <v>1500</v>
          </cell>
        </row>
      </sheetData>
      <sheetData sheetId="297">
        <row r="10">
          <cell r="D10">
            <v>1500</v>
          </cell>
        </row>
      </sheetData>
      <sheetData sheetId="298" refreshError="1"/>
      <sheetData sheetId="299" refreshError="1"/>
      <sheetData sheetId="300"/>
      <sheetData sheetId="301"/>
      <sheetData sheetId="302"/>
      <sheetData sheetId="303">
        <row r="10">
          <cell r="D10">
            <v>1500</v>
          </cell>
        </row>
      </sheetData>
      <sheetData sheetId="304" refreshError="1"/>
      <sheetData sheetId="305" refreshError="1"/>
      <sheetData sheetId="306">
        <row r="10">
          <cell r="D10">
            <v>1500</v>
          </cell>
        </row>
      </sheetData>
      <sheetData sheetId="307"/>
      <sheetData sheetId="308"/>
      <sheetData sheetId="309">
        <row r="10">
          <cell r="D10">
            <v>1500</v>
          </cell>
        </row>
      </sheetData>
      <sheetData sheetId="310">
        <row r="10">
          <cell r="D10">
            <v>1500</v>
          </cell>
        </row>
      </sheetData>
      <sheetData sheetId="311">
        <row r="10">
          <cell r="D10">
            <v>1500</v>
          </cell>
        </row>
      </sheetData>
      <sheetData sheetId="312"/>
      <sheetData sheetId="313"/>
      <sheetData sheetId="314"/>
      <sheetData sheetId="315">
        <row r="10">
          <cell r="D10">
            <v>1500</v>
          </cell>
        </row>
      </sheetData>
      <sheetData sheetId="316"/>
      <sheetData sheetId="317"/>
      <sheetData sheetId="318"/>
      <sheetData sheetId="319"/>
      <sheetData sheetId="320"/>
      <sheetData sheetId="321" refreshError="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 refreshError="1"/>
      <sheetData sheetId="356" refreshError="1"/>
      <sheetData sheetId="357"/>
      <sheetData sheetId="358" refreshError="1"/>
      <sheetData sheetId="359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>
        <row r="10">
          <cell r="D10">
            <v>1500</v>
          </cell>
        </row>
      </sheetData>
      <sheetData sheetId="443">
        <row r="10">
          <cell r="D10">
            <v>1500</v>
          </cell>
        </row>
      </sheetData>
      <sheetData sheetId="444">
        <row r="10">
          <cell r="D10">
            <v>1500</v>
          </cell>
        </row>
      </sheetData>
      <sheetData sheetId="445">
        <row r="10">
          <cell r="D10">
            <v>1500</v>
          </cell>
        </row>
      </sheetData>
      <sheetData sheetId="446">
        <row r="10">
          <cell r="D10">
            <v>1500</v>
          </cell>
        </row>
      </sheetData>
      <sheetData sheetId="447">
        <row r="10">
          <cell r="D10">
            <v>1500</v>
          </cell>
        </row>
      </sheetData>
      <sheetData sheetId="448">
        <row r="10">
          <cell r="D10">
            <v>1500</v>
          </cell>
        </row>
      </sheetData>
      <sheetData sheetId="449">
        <row r="10">
          <cell r="D10">
            <v>1500</v>
          </cell>
        </row>
      </sheetData>
      <sheetData sheetId="450">
        <row r="10">
          <cell r="D10">
            <v>1500</v>
          </cell>
        </row>
      </sheetData>
      <sheetData sheetId="451">
        <row r="10">
          <cell r="D10">
            <v>1500</v>
          </cell>
        </row>
      </sheetData>
      <sheetData sheetId="452">
        <row r="10">
          <cell r="D10">
            <v>1500</v>
          </cell>
        </row>
      </sheetData>
      <sheetData sheetId="453">
        <row r="10">
          <cell r="D10">
            <v>1500</v>
          </cell>
        </row>
      </sheetData>
      <sheetData sheetId="454">
        <row r="10">
          <cell r="D10">
            <v>1500</v>
          </cell>
        </row>
      </sheetData>
      <sheetData sheetId="455">
        <row r="10">
          <cell r="D10">
            <v>1500</v>
          </cell>
        </row>
      </sheetData>
      <sheetData sheetId="456">
        <row r="10">
          <cell r="D10">
            <v>1500</v>
          </cell>
        </row>
      </sheetData>
      <sheetData sheetId="457">
        <row r="10">
          <cell r="D10">
            <v>1500</v>
          </cell>
        </row>
      </sheetData>
      <sheetData sheetId="458">
        <row r="10">
          <cell r="D10">
            <v>1500</v>
          </cell>
        </row>
      </sheetData>
      <sheetData sheetId="459">
        <row r="10">
          <cell r="D10">
            <v>1500</v>
          </cell>
        </row>
      </sheetData>
      <sheetData sheetId="460">
        <row r="10">
          <cell r="D10">
            <v>1500</v>
          </cell>
        </row>
      </sheetData>
      <sheetData sheetId="461">
        <row r="10">
          <cell r="D10">
            <v>1500</v>
          </cell>
        </row>
      </sheetData>
      <sheetData sheetId="462">
        <row r="10">
          <cell r="D10">
            <v>1500</v>
          </cell>
        </row>
      </sheetData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>
        <row r="10">
          <cell r="D10">
            <v>1500</v>
          </cell>
        </row>
      </sheetData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>
        <row r="10">
          <cell r="D10">
            <v>1500</v>
          </cell>
        </row>
      </sheetData>
      <sheetData sheetId="506">
        <row r="10">
          <cell r="D10">
            <v>1500</v>
          </cell>
        </row>
      </sheetData>
      <sheetData sheetId="507">
        <row r="10">
          <cell r="D10">
            <v>1500</v>
          </cell>
        </row>
      </sheetData>
      <sheetData sheetId="508">
        <row r="10">
          <cell r="D10">
            <v>1500</v>
          </cell>
        </row>
      </sheetData>
      <sheetData sheetId="509">
        <row r="10">
          <cell r="D10">
            <v>1500</v>
          </cell>
        </row>
      </sheetData>
      <sheetData sheetId="510">
        <row r="10">
          <cell r="D10">
            <v>1500</v>
          </cell>
        </row>
      </sheetData>
      <sheetData sheetId="511">
        <row r="10">
          <cell r="D10">
            <v>1500</v>
          </cell>
        </row>
      </sheetData>
      <sheetData sheetId="512">
        <row r="10">
          <cell r="D10">
            <v>1500</v>
          </cell>
        </row>
      </sheetData>
      <sheetData sheetId="513">
        <row r="10">
          <cell r="D10">
            <v>1500</v>
          </cell>
        </row>
      </sheetData>
      <sheetData sheetId="514">
        <row r="10">
          <cell r="D10">
            <v>1500</v>
          </cell>
        </row>
      </sheetData>
      <sheetData sheetId="515">
        <row r="10">
          <cell r="D10">
            <v>1500</v>
          </cell>
        </row>
      </sheetData>
      <sheetData sheetId="516">
        <row r="10">
          <cell r="D10">
            <v>1500</v>
          </cell>
        </row>
      </sheetData>
      <sheetData sheetId="517">
        <row r="10">
          <cell r="D10">
            <v>1500</v>
          </cell>
        </row>
      </sheetData>
      <sheetData sheetId="518">
        <row r="10">
          <cell r="D10">
            <v>1500</v>
          </cell>
        </row>
      </sheetData>
      <sheetData sheetId="519">
        <row r="10">
          <cell r="D10">
            <v>1500</v>
          </cell>
        </row>
      </sheetData>
      <sheetData sheetId="520">
        <row r="10">
          <cell r="D10">
            <v>1500</v>
          </cell>
        </row>
      </sheetData>
      <sheetData sheetId="521">
        <row r="10">
          <cell r="D10">
            <v>1500</v>
          </cell>
        </row>
      </sheetData>
      <sheetData sheetId="522">
        <row r="10">
          <cell r="D10">
            <v>1500</v>
          </cell>
        </row>
      </sheetData>
      <sheetData sheetId="523">
        <row r="10">
          <cell r="D10">
            <v>1500</v>
          </cell>
        </row>
      </sheetData>
      <sheetData sheetId="524">
        <row r="10">
          <cell r="D10">
            <v>1500</v>
          </cell>
        </row>
      </sheetData>
      <sheetData sheetId="525">
        <row r="10">
          <cell r="D10">
            <v>1500</v>
          </cell>
        </row>
      </sheetData>
      <sheetData sheetId="526">
        <row r="10">
          <cell r="D10">
            <v>1500</v>
          </cell>
        </row>
      </sheetData>
      <sheetData sheetId="527">
        <row r="10">
          <cell r="D10">
            <v>1500</v>
          </cell>
        </row>
      </sheetData>
      <sheetData sheetId="528">
        <row r="10">
          <cell r="D10">
            <v>1500</v>
          </cell>
        </row>
      </sheetData>
      <sheetData sheetId="529">
        <row r="10">
          <cell r="D10">
            <v>1500</v>
          </cell>
        </row>
      </sheetData>
      <sheetData sheetId="530">
        <row r="10">
          <cell r="D10">
            <v>1500</v>
          </cell>
        </row>
      </sheetData>
      <sheetData sheetId="531">
        <row r="10">
          <cell r="D10">
            <v>1500</v>
          </cell>
        </row>
      </sheetData>
      <sheetData sheetId="532">
        <row r="10">
          <cell r="D10">
            <v>1500</v>
          </cell>
        </row>
      </sheetData>
      <sheetData sheetId="533">
        <row r="10">
          <cell r="D10">
            <v>1500</v>
          </cell>
        </row>
      </sheetData>
      <sheetData sheetId="534">
        <row r="10">
          <cell r="D10">
            <v>1500</v>
          </cell>
        </row>
      </sheetData>
      <sheetData sheetId="535">
        <row r="10">
          <cell r="D10">
            <v>1500</v>
          </cell>
        </row>
      </sheetData>
      <sheetData sheetId="536">
        <row r="10">
          <cell r="D10">
            <v>1500</v>
          </cell>
        </row>
      </sheetData>
      <sheetData sheetId="537">
        <row r="10">
          <cell r="D10">
            <v>1500</v>
          </cell>
        </row>
      </sheetData>
      <sheetData sheetId="538">
        <row r="10">
          <cell r="D10">
            <v>1500</v>
          </cell>
        </row>
      </sheetData>
      <sheetData sheetId="539">
        <row r="10">
          <cell r="D10">
            <v>1500</v>
          </cell>
        </row>
      </sheetData>
      <sheetData sheetId="540">
        <row r="10">
          <cell r="D10">
            <v>1500</v>
          </cell>
        </row>
      </sheetData>
      <sheetData sheetId="541">
        <row r="10">
          <cell r="D10">
            <v>1500</v>
          </cell>
        </row>
      </sheetData>
      <sheetData sheetId="542">
        <row r="10">
          <cell r="D10">
            <v>1500</v>
          </cell>
        </row>
      </sheetData>
      <sheetData sheetId="543">
        <row r="10">
          <cell r="D10">
            <v>1500</v>
          </cell>
        </row>
      </sheetData>
      <sheetData sheetId="544">
        <row r="10">
          <cell r="D10">
            <v>1500</v>
          </cell>
        </row>
      </sheetData>
      <sheetData sheetId="545">
        <row r="10">
          <cell r="D10">
            <v>1500</v>
          </cell>
        </row>
      </sheetData>
      <sheetData sheetId="546">
        <row r="10">
          <cell r="D10">
            <v>1500</v>
          </cell>
        </row>
      </sheetData>
      <sheetData sheetId="547">
        <row r="10">
          <cell r="D10">
            <v>1500</v>
          </cell>
        </row>
      </sheetData>
      <sheetData sheetId="548">
        <row r="10">
          <cell r="D10">
            <v>1500</v>
          </cell>
        </row>
      </sheetData>
      <sheetData sheetId="549">
        <row r="10">
          <cell r="D10">
            <v>1500</v>
          </cell>
        </row>
      </sheetData>
      <sheetData sheetId="550">
        <row r="10">
          <cell r="D10">
            <v>1500</v>
          </cell>
        </row>
      </sheetData>
      <sheetData sheetId="551">
        <row r="10">
          <cell r="D10">
            <v>1500</v>
          </cell>
        </row>
      </sheetData>
      <sheetData sheetId="552">
        <row r="10">
          <cell r="D10">
            <v>1500</v>
          </cell>
        </row>
      </sheetData>
      <sheetData sheetId="553">
        <row r="10">
          <cell r="D10">
            <v>1500</v>
          </cell>
        </row>
      </sheetData>
      <sheetData sheetId="554">
        <row r="10">
          <cell r="D10">
            <v>1500</v>
          </cell>
        </row>
      </sheetData>
      <sheetData sheetId="555">
        <row r="10">
          <cell r="D10">
            <v>1500</v>
          </cell>
        </row>
      </sheetData>
      <sheetData sheetId="556">
        <row r="10">
          <cell r="D10">
            <v>1500</v>
          </cell>
        </row>
      </sheetData>
      <sheetData sheetId="557">
        <row r="10">
          <cell r="D10">
            <v>1500</v>
          </cell>
        </row>
      </sheetData>
      <sheetData sheetId="558">
        <row r="10">
          <cell r="D10">
            <v>1500</v>
          </cell>
        </row>
      </sheetData>
      <sheetData sheetId="559">
        <row r="10">
          <cell r="D10">
            <v>1500</v>
          </cell>
        </row>
      </sheetData>
      <sheetData sheetId="560">
        <row r="10">
          <cell r="D10">
            <v>1500</v>
          </cell>
        </row>
      </sheetData>
      <sheetData sheetId="561">
        <row r="10">
          <cell r="D10">
            <v>1500</v>
          </cell>
        </row>
      </sheetData>
      <sheetData sheetId="562">
        <row r="10">
          <cell r="D10">
            <v>1500</v>
          </cell>
        </row>
      </sheetData>
      <sheetData sheetId="563">
        <row r="10">
          <cell r="D10">
            <v>1500</v>
          </cell>
        </row>
      </sheetData>
      <sheetData sheetId="564">
        <row r="10">
          <cell r="D10">
            <v>1500</v>
          </cell>
        </row>
      </sheetData>
      <sheetData sheetId="565">
        <row r="10">
          <cell r="D10">
            <v>1500</v>
          </cell>
        </row>
      </sheetData>
      <sheetData sheetId="566">
        <row r="10">
          <cell r="D10">
            <v>1500</v>
          </cell>
        </row>
      </sheetData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 refreshError="1"/>
      <sheetData sheetId="679" refreshError="1"/>
      <sheetData sheetId="680">
        <row r="10">
          <cell r="D10">
            <v>1500</v>
          </cell>
        </row>
      </sheetData>
      <sheetData sheetId="681"/>
      <sheetData sheetId="682"/>
      <sheetData sheetId="683"/>
      <sheetData sheetId="684"/>
      <sheetData sheetId="685"/>
      <sheetData sheetId="686" refreshError="1"/>
      <sheetData sheetId="687" refreshError="1"/>
      <sheetData sheetId="688" refreshError="1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>
        <row r="10">
          <cell r="D10">
            <v>1500</v>
          </cell>
        </row>
      </sheetData>
      <sheetData sheetId="700"/>
      <sheetData sheetId="701">
        <row r="10">
          <cell r="D10">
            <v>1500</v>
          </cell>
        </row>
      </sheetData>
      <sheetData sheetId="702">
        <row r="10">
          <cell r="D10">
            <v>1500</v>
          </cell>
        </row>
      </sheetData>
      <sheetData sheetId="703">
        <row r="10">
          <cell r="D10">
            <v>1500</v>
          </cell>
        </row>
      </sheetData>
      <sheetData sheetId="704">
        <row r="10">
          <cell r="D10">
            <v>1500</v>
          </cell>
        </row>
      </sheetData>
      <sheetData sheetId="705">
        <row r="10">
          <cell r="D10">
            <v>1500</v>
          </cell>
        </row>
      </sheetData>
      <sheetData sheetId="706"/>
      <sheetData sheetId="707"/>
      <sheetData sheetId="708"/>
      <sheetData sheetId="709"/>
      <sheetData sheetId="710">
        <row r="10">
          <cell r="D10">
            <v>1500</v>
          </cell>
        </row>
      </sheetData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>
        <row r="10">
          <cell r="D10">
            <v>1500</v>
          </cell>
        </row>
      </sheetData>
      <sheetData sheetId="734"/>
      <sheetData sheetId="735" refreshError="1"/>
      <sheetData sheetId="736" refreshError="1"/>
      <sheetData sheetId="737"/>
      <sheetData sheetId="738" refreshError="1"/>
      <sheetData sheetId="739"/>
      <sheetData sheetId="740">
        <row r="10">
          <cell r="D10">
            <v>1500</v>
          </cell>
        </row>
      </sheetData>
      <sheetData sheetId="74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>
        <row r="10">
          <cell r="D10">
            <v>1500</v>
          </cell>
        </row>
      </sheetData>
      <sheetData sheetId="810">
        <row r="10">
          <cell r="D10">
            <v>1500</v>
          </cell>
        </row>
      </sheetData>
      <sheetData sheetId="811">
        <row r="10">
          <cell r="D10">
            <v>1500</v>
          </cell>
        </row>
      </sheetData>
      <sheetData sheetId="812">
        <row r="10">
          <cell r="D10">
            <v>1500</v>
          </cell>
        </row>
      </sheetData>
      <sheetData sheetId="813" refreshError="1"/>
      <sheetData sheetId="814">
        <row r="10">
          <cell r="D10">
            <v>1500</v>
          </cell>
        </row>
      </sheetData>
      <sheetData sheetId="815">
        <row r="10">
          <cell r="D10">
            <v>1500</v>
          </cell>
        </row>
      </sheetData>
      <sheetData sheetId="816">
        <row r="10">
          <cell r="D10">
            <v>1500</v>
          </cell>
        </row>
      </sheetData>
      <sheetData sheetId="817">
        <row r="10">
          <cell r="D10">
            <v>1500</v>
          </cell>
        </row>
      </sheetData>
      <sheetData sheetId="818">
        <row r="10">
          <cell r="D10">
            <v>1500</v>
          </cell>
        </row>
      </sheetData>
      <sheetData sheetId="819">
        <row r="10">
          <cell r="D10">
            <v>1500</v>
          </cell>
        </row>
      </sheetData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 refreshError="1"/>
      <sheetData sheetId="944"/>
      <sheetData sheetId="945"/>
      <sheetData sheetId="946"/>
      <sheetData sheetId="947"/>
      <sheetData sheetId="948"/>
      <sheetData sheetId="949">
        <row r="10">
          <cell r="D10">
            <v>1500</v>
          </cell>
        </row>
      </sheetData>
      <sheetData sheetId="950"/>
      <sheetData sheetId="951">
        <row r="10">
          <cell r="D10">
            <v>1500</v>
          </cell>
        </row>
      </sheetData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>
        <row r="10">
          <cell r="D10">
            <v>1500</v>
          </cell>
        </row>
      </sheetData>
      <sheetData sheetId="963"/>
      <sheetData sheetId="964"/>
      <sheetData sheetId="965">
        <row r="10">
          <cell r="D10">
            <v>1500</v>
          </cell>
        </row>
      </sheetData>
      <sheetData sheetId="966"/>
      <sheetData sheetId="967"/>
      <sheetData sheetId="968"/>
      <sheetData sheetId="969"/>
      <sheetData sheetId="970"/>
      <sheetData sheetId="971"/>
      <sheetData sheetId="972">
        <row r="10">
          <cell r="D10">
            <v>1500</v>
          </cell>
        </row>
      </sheetData>
      <sheetData sheetId="973">
        <row r="10">
          <cell r="D10">
            <v>1500</v>
          </cell>
        </row>
      </sheetData>
      <sheetData sheetId="974"/>
      <sheetData sheetId="975">
        <row r="10">
          <cell r="D10">
            <v>1500</v>
          </cell>
        </row>
      </sheetData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>
        <row r="10">
          <cell r="D10">
            <v>1500</v>
          </cell>
        </row>
      </sheetData>
      <sheetData sheetId="991">
        <row r="10">
          <cell r="D10">
            <v>1500</v>
          </cell>
        </row>
      </sheetData>
      <sheetData sheetId="992">
        <row r="10">
          <cell r="D10">
            <v>1500</v>
          </cell>
        </row>
      </sheetData>
      <sheetData sheetId="993"/>
      <sheetData sheetId="994">
        <row r="10">
          <cell r="D10">
            <v>1500</v>
          </cell>
        </row>
      </sheetData>
      <sheetData sheetId="995"/>
      <sheetData sheetId="996">
        <row r="10">
          <cell r="D10">
            <v>1500</v>
          </cell>
        </row>
      </sheetData>
      <sheetData sheetId="997"/>
      <sheetData sheetId="998">
        <row r="10">
          <cell r="D10">
            <v>1500</v>
          </cell>
        </row>
      </sheetData>
      <sheetData sheetId="999"/>
      <sheetData sheetId="1000">
        <row r="10">
          <cell r="D10">
            <v>1500</v>
          </cell>
        </row>
      </sheetData>
      <sheetData sheetId="1001"/>
      <sheetData sheetId="1002">
        <row r="10">
          <cell r="D10">
            <v>1500</v>
          </cell>
        </row>
      </sheetData>
      <sheetData sheetId="1003">
        <row r="10">
          <cell r="D10">
            <v>1500</v>
          </cell>
        </row>
      </sheetData>
      <sheetData sheetId="1004">
        <row r="10">
          <cell r="D10">
            <v>1500</v>
          </cell>
        </row>
      </sheetData>
      <sheetData sheetId="1005">
        <row r="10">
          <cell r="D10">
            <v>1500</v>
          </cell>
        </row>
      </sheetData>
      <sheetData sheetId="1006">
        <row r="10">
          <cell r="D10">
            <v>1500</v>
          </cell>
        </row>
      </sheetData>
      <sheetData sheetId="1007">
        <row r="10">
          <cell r="D10">
            <v>1500</v>
          </cell>
        </row>
      </sheetData>
      <sheetData sheetId="1008">
        <row r="10">
          <cell r="D10">
            <v>1500</v>
          </cell>
        </row>
      </sheetData>
      <sheetData sheetId="1009">
        <row r="10">
          <cell r="D10">
            <v>1500</v>
          </cell>
        </row>
      </sheetData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>
        <row r="10">
          <cell r="D10">
            <v>1500</v>
          </cell>
        </row>
      </sheetData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>
        <row r="10">
          <cell r="D10">
            <v>1500</v>
          </cell>
        </row>
      </sheetData>
      <sheetData sheetId="1040">
        <row r="10">
          <cell r="D10">
            <v>1500</v>
          </cell>
        </row>
      </sheetData>
      <sheetData sheetId="1041"/>
      <sheetData sheetId="1042"/>
      <sheetData sheetId="1043"/>
      <sheetData sheetId="1044"/>
      <sheetData sheetId="1045"/>
      <sheetData sheetId="1046"/>
      <sheetData sheetId="1047">
        <row r="10">
          <cell r="D10">
            <v>1500</v>
          </cell>
        </row>
      </sheetData>
      <sheetData sheetId="1048"/>
      <sheetData sheetId="1049">
        <row r="10">
          <cell r="D10">
            <v>1500</v>
          </cell>
        </row>
      </sheetData>
      <sheetData sheetId="1050">
        <row r="10">
          <cell r="D10">
            <v>1500</v>
          </cell>
        </row>
      </sheetData>
      <sheetData sheetId="1051"/>
      <sheetData sheetId="1052"/>
      <sheetData sheetId="1053">
        <row r="10">
          <cell r="D10">
            <v>1500</v>
          </cell>
        </row>
      </sheetData>
      <sheetData sheetId="1054"/>
      <sheetData sheetId="1055">
        <row r="10">
          <cell r="D10">
            <v>1500</v>
          </cell>
        </row>
      </sheetData>
      <sheetData sheetId="1056">
        <row r="10">
          <cell r="D10">
            <v>1500</v>
          </cell>
        </row>
      </sheetData>
      <sheetData sheetId="1057"/>
      <sheetData sheetId="1058"/>
      <sheetData sheetId="1059"/>
      <sheetData sheetId="1060">
        <row r="10">
          <cell r="D10">
            <v>1500</v>
          </cell>
        </row>
      </sheetData>
      <sheetData sheetId="1061">
        <row r="10">
          <cell r="D10">
            <v>1500</v>
          </cell>
        </row>
      </sheetData>
      <sheetData sheetId="1062">
        <row r="10">
          <cell r="D10">
            <v>1500</v>
          </cell>
        </row>
      </sheetData>
      <sheetData sheetId="1063">
        <row r="10">
          <cell r="D10">
            <v>1500</v>
          </cell>
        </row>
      </sheetData>
      <sheetData sheetId="1064">
        <row r="10">
          <cell r="D10">
            <v>1500</v>
          </cell>
        </row>
      </sheetData>
      <sheetData sheetId="1065">
        <row r="10">
          <cell r="D10">
            <v>1500</v>
          </cell>
        </row>
      </sheetData>
      <sheetData sheetId="1066">
        <row r="10">
          <cell r="D10">
            <v>1500</v>
          </cell>
        </row>
      </sheetData>
      <sheetData sheetId="1067">
        <row r="10">
          <cell r="D10">
            <v>1500</v>
          </cell>
        </row>
      </sheetData>
      <sheetData sheetId="1068">
        <row r="10">
          <cell r="D10">
            <v>1500</v>
          </cell>
        </row>
      </sheetData>
      <sheetData sheetId="1069">
        <row r="10">
          <cell r="D10">
            <v>1500</v>
          </cell>
        </row>
      </sheetData>
      <sheetData sheetId="1070">
        <row r="10">
          <cell r="D10">
            <v>1500</v>
          </cell>
        </row>
      </sheetData>
      <sheetData sheetId="1071">
        <row r="10">
          <cell r="D10">
            <v>1500</v>
          </cell>
        </row>
      </sheetData>
      <sheetData sheetId="1072">
        <row r="10">
          <cell r="D10">
            <v>1500</v>
          </cell>
        </row>
      </sheetData>
      <sheetData sheetId="1073">
        <row r="10">
          <cell r="D10">
            <v>1500</v>
          </cell>
        </row>
      </sheetData>
      <sheetData sheetId="1074">
        <row r="10">
          <cell r="D10">
            <v>1500</v>
          </cell>
        </row>
      </sheetData>
      <sheetData sheetId="1075">
        <row r="10">
          <cell r="D10">
            <v>1500</v>
          </cell>
        </row>
      </sheetData>
      <sheetData sheetId="1076">
        <row r="10">
          <cell r="D10">
            <v>1500</v>
          </cell>
        </row>
      </sheetData>
      <sheetData sheetId="1077">
        <row r="10">
          <cell r="D10">
            <v>1500</v>
          </cell>
        </row>
      </sheetData>
      <sheetData sheetId="1078">
        <row r="10">
          <cell r="D10">
            <v>1500</v>
          </cell>
        </row>
      </sheetData>
      <sheetData sheetId="1079">
        <row r="10">
          <cell r="D10">
            <v>1500</v>
          </cell>
        </row>
      </sheetData>
      <sheetData sheetId="1080">
        <row r="10">
          <cell r="D10">
            <v>1500</v>
          </cell>
        </row>
      </sheetData>
      <sheetData sheetId="1081">
        <row r="10">
          <cell r="D10">
            <v>1500</v>
          </cell>
        </row>
      </sheetData>
      <sheetData sheetId="1082">
        <row r="10">
          <cell r="D10">
            <v>1500</v>
          </cell>
        </row>
      </sheetData>
      <sheetData sheetId="1083">
        <row r="10">
          <cell r="D10">
            <v>1500</v>
          </cell>
        </row>
      </sheetData>
      <sheetData sheetId="1084">
        <row r="10">
          <cell r="D10">
            <v>1500</v>
          </cell>
        </row>
      </sheetData>
      <sheetData sheetId="1085">
        <row r="10">
          <cell r="D10">
            <v>1500</v>
          </cell>
        </row>
      </sheetData>
      <sheetData sheetId="1086">
        <row r="10">
          <cell r="D10">
            <v>1500</v>
          </cell>
        </row>
      </sheetData>
      <sheetData sheetId="1087">
        <row r="10">
          <cell r="D10">
            <v>1500</v>
          </cell>
        </row>
      </sheetData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>
        <row r="10">
          <cell r="D10">
            <v>1500</v>
          </cell>
        </row>
      </sheetData>
      <sheetData sheetId="1104"/>
      <sheetData sheetId="1105"/>
      <sheetData sheetId="1106">
        <row r="10">
          <cell r="D10">
            <v>1500</v>
          </cell>
        </row>
      </sheetData>
      <sheetData sheetId="1107"/>
      <sheetData sheetId="1108"/>
      <sheetData sheetId="1109">
        <row r="10">
          <cell r="D10">
            <v>1500</v>
          </cell>
        </row>
      </sheetData>
      <sheetData sheetId="1110">
        <row r="10">
          <cell r="D10">
            <v>1500</v>
          </cell>
        </row>
      </sheetData>
      <sheetData sheetId="1111">
        <row r="10">
          <cell r="D10">
            <v>1500</v>
          </cell>
        </row>
      </sheetData>
      <sheetData sheetId="1112">
        <row r="10">
          <cell r="D10">
            <v>1500</v>
          </cell>
        </row>
      </sheetData>
      <sheetData sheetId="1113">
        <row r="10">
          <cell r="D10">
            <v>1500</v>
          </cell>
        </row>
      </sheetData>
      <sheetData sheetId="1114">
        <row r="10">
          <cell r="D10">
            <v>1500</v>
          </cell>
        </row>
      </sheetData>
      <sheetData sheetId="1115">
        <row r="10">
          <cell r="D10">
            <v>1500</v>
          </cell>
        </row>
      </sheetData>
      <sheetData sheetId="1116">
        <row r="10">
          <cell r="D10">
            <v>1500</v>
          </cell>
        </row>
      </sheetData>
      <sheetData sheetId="1117">
        <row r="10">
          <cell r="D10">
            <v>1500</v>
          </cell>
        </row>
      </sheetData>
      <sheetData sheetId="1118">
        <row r="10">
          <cell r="D10">
            <v>1500</v>
          </cell>
        </row>
      </sheetData>
      <sheetData sheetId="1119"/>
      <sheetData sheetId="1120">
        <row r="10">
          <cell r="D10">
            <v>1500</v>
          </cell>
        </row>
      </sheetData>
      <sheetData sheetId="1121">
        <row r="10">
          <cell r="D10">
            <v>1500</v>
          </cell>
        </row>
      </sheetData>
      <sheetData sheetId="1122"/>
      <sheetData sheetId="1123">
        <row r="10">
          <cell r="D10">
            <v>1500</v>
          </cell>
        </row>
      </sheetData>
      <sheetData sheetId="1124">
        <row r="10">
          <cell r="D10">
            <v>1500</v>
          </cell>
        </row>
      </sheetData>
      <sheetData sheetId="1125">
        <row r="10">
          <cell r="D10">
            <v>1500</v>
          </cell>
        </row>
      </sheetData>
      <sheetData sheetId="1126">
        <row r="10">
          <cell r="D10">
            <v>1500</v>
          </cell>
        </row>
      </sheetData>
      <sheetData sheetId="1127">
        <row r="10">
          <cell r="D10">
            <v>1500</v>
          </cell>
        </row>
      </sheetData>
      <sheetData sheetId="1128">
        <row r="10">
          <cell r="D10">
            <v>1500</v>
          </cell>
        </row>
      </sheetData>
      <sheetData sheetId="1129">
        <row r="10">
          <cell r="D10">
            <v>1500</v>
          </cell>
        </row>
      </sheetData>
      <sheetData sheetId="1130">
        <row r="10">
          <cell r="D10">
            <v>1500</v>
          </cell>
        </row>
      </sheetData>
      <sheetData sheetId="1131">
        <row r="10">
          <cell r="D10">
            <v>1500</v>
          </cell>
        </row>
      </sheetData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>
        <row r="10">
          <cell r="D10">
            <v>1500</v>
          </cell>
        </row>
      </sheetData>
      <sheetData sheetId="1143"/>
      <sheetData sheetId="1144">
        <row r="10">
          <cell r="D10">
            <v>1500</v>
          </cell>
        </row>
      </sheetData>
      <sheetData sheetId="1145">
        <row r="10">
          <cell r="D10">
            <v>1500</v>
          </cell>
        </row>
      </sheetData>
      <sheetData sheetId="1146">
        <row r="10">
          <cell r="D10">
            <v>1500</v>
          </cell>
        </row>
      </sheetData>
      <sheetData sheetId="1147"/>
      <sheetData sheetId="1148">
        <row r="10">
          <cell r="D10">
            <v>1500</v>
          </cell>
        </row>
      </sheetData>
      <sheetData sheetId="1149"/>
      <sheetData sheetId="1150"/>
      <sheetData sheetId="1151">
        <row r="10">
          <cell r="D10">
            <v>1500</v>
          </cell>
        </row>
      </sheetData>
      <sheetData sheetId="1152">
        <row r="10">
          <cell r="D10">
            <v>1500</v>
          </cell>
        </row>
      </sheetData>
      <sheetData sheetId="1153"/>
      <sheetData sheetId="1154">
        <row r="10">
          <cell r="D10">
            <v>1500</v>
          </cell>
        </row>
      </sheetData>
      <sheetData sheetId="1155">
        <row r="10">
          <cell r="D10">
            <v>1500</v>
          </cell>
        </row>
      </sheetData>
      <sheetData sheetId="1156"/>
      <sheetData sheetId="1157">
        <row r="10">
          <cell r="D10">
            <v>1500</v>
          </cell>
        </row>
      </sheetData>
      <sheetData sheetId="1158">
        <row r="10">
          <cell r="D10">
            <v>1500</v>
          </cell>
        </row>
      </sheetData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>
        <row r="10">
          <cell r="D10">
            <v>1500</v>
          </cell>
        </row>
      </sheetData>
      <sheetData sheetId="1168"/>
      <sheetData sheetId="1169"/>
      <sheetData sheetId="1170">
        <row r="10">
          <cell r="D10">
            <v>1500</v>
          </cell>
        </row>
      </sheetData>
      <sheetData sheetId="1171"/>
      <sheetData sheetId="1172"/>
      <sheetData sheetId="1173">
        <row r="10">
          <cell r="D10">
            <v>1500</v>
          </cell>
        </row>
      </sheetData>
      <sheetData sheetId="1174">
        <row r="10">
          <cell r="D10">
            <v>1500</v>
          </cell>
        </row>
      </sheetData>
      <sheetData sheetId="1175">
        <row r="10">
          <cell r="D10">
            <v>1500</v>
          </cell>
        </row>
      </sheetData>
      <sheetData sheetId="1176"/>
      <sheetData sheetId="1177">
        <row r="10">
          <cell r="D10">
            <v>1500</v>
          </cell>
        </row>
      </sheetData>
      <sheetData sheetId="1178">
        <row r="10">
          <cell r="D10">
            <v>1500</v>
          </cell>
        </row>
      </sheetData>
      <sheetData sheetId="1179">
        <row r="10">
          <cell r="D10">
            <v>1500</v>
          </cell>
        </row>
      </sheetData>
      <sheetData sheetId="1180">
        <row r="10">
          <cell r="D10">
            <v>1500</v>
          </cell>
        </row>
      </sheetData>
      <sheetData sheetId="1181">
        <row r="10">
          <cell r="D10">
            <v>1500</v>
          </cell>
        </row>
      </sheetData>
      <sheetData sheetId="1182">
        <row r="10">
          <cell r="D10">
            <v>1500</v>
          </cell>
        </row>
      </sheetData>
      <sheetData sheetId="1183">
        <row r="10">
          <cell r="D10">
            <v>1500</v>
          </cell>
        </row>
      </sheetData>
      <sheetData sheetId="1184"/>
      <sheetData sheetId="1185"/>
      <sheetData sheetId="1186">
        <row r="10">
          <cell r="D10">
            <v>1500</v>
          </cell>
        </row>
      </sheetData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>
        <row r="10">
          <cell r="D10">
            <v>1500</v>
          </cell>
        </row>
      </sheetData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>
        <row r="10">
          <cell r="D10">
            <v>1500</v>
          </cell>
        </row>
      </sheetData>
      <sheetData sheetId="1207"/>
      <sheetData sheetId="1208"/>
      <sheetData sheetId="1209">
        <row r="10">
          <cell r="D10">
            <v>1500</v>
          </cell>
        </row>
      </sheetData>
      <sheetData sheetId="1210"/>
      <sheetData sheetId="1211"/>
      <sheetData sheetId="1212">
        <row r="10">
          <cell r="D10">
            <v>1500</v>
          </cell>
        </row>
      </sheetData>
      <sheetData sheetId="1213"/>
      <sheetData sheetId="1214">
        <row r="10">
          <cell r="D10">
            <v>1500</v>
          </cell>
        </row>
      </sheetData>
      <sheetData sheetId="1215">
        <row r="10">
          <cell r="D10">
            <v>1500</v>
          </cell>
        </row>
      </sheetData>
      <sheetData sheetId="1216">
        <row r="10">
          <cell r="D10">
            <v>1500</v>
          </cell>
        </row>
      </sheetData>
      <sheetData sheetId="1217">
        <row r="10">
          <cell r="D10">
            <v>1500</v>
          </cell>
        </row>
      </sheetData>
      <sheetData sheetId="1218">
        <row r="10">
          <cell r="D10">
            <v>1500</v>
          </cell>
        </row>
      </sheetData>
      <sheetData sheetId="1219">
        <row r="10">
          <cell r="D10">
            <v>1500</v>
          </cell>
        </row>
      </sheetData>
      <sheetData sheetId="1220">
        <row r="10">
          <cell r="D10">
            <v>1500</v>
          </cell>
        </row>
      </sheetData>
      <sheetData sheetId="1221">
        <row r="10">
          <cell r="D10">
            <v>1500</v>
          </cell>
        </row>
      </sheetData>
      <sheetData sheetId="1222">
        <row r="10">
          <cell r="D10">
            <v>1500</v>
          </cell>
        </row>
      </sheetData>
      <sheetData sheetId="1223">
        <row r="10">
          <cell r="D10">
            <v>1500</v>
          </cell>
        </row>
      </sheetData>
      <sheetData sheetId="1224">
        <row r="10">
          <cell r="D10">
            <v>1500</v>
          </cell>
        </row>
      </sheetData>
      <sheetData sheetId="1225">
        <row r="10">
          <cell r="D10">
            <v>1500</v>
          </cell>
        </row>
      </sheetData>
      <sheetData sheetId="1226">
        <row r="10">
          <cell r="D10">
            <v>1500</v>
          </cell>
        </row>
      </sheetData>
      <sheetData sheetId="1227">
        <row r="10">
          <cell r="D10">
            <v>1500</v>
          </cell>
        </row>
      </sheetData>
      <sheetData sheetId="1228">
        <row r="10">
          <cell r="D10">
            <v>1500</v>
          </cell>
        </row>
      </sheetData>
      <sheetData sheetId="1229">
        <row r="10">
          <cell r="D10">
            <v>1500</v>
          </cell>
        </row>
      </sheetData>
      <sheetData sheetId="1230">
        <row r="10">
          <cell r="D10">
            <v>1500</v>
          </cell>
        </row>
      </sheetData>
      <sheetData sheetId="1231">
        <row r="10">
          <cell r="D10">
            <v>1500</v>
          </cell>
        </row>
      </sheetData>
      <sheetData sheetId="1232">
        <row r="10">
          <cell r="D10">
            <v>1500</v>
          </cell>
        </row>
      </sheetData>
      <sheetData sheetId="1233">
        <row r="10">
          <cell r="D10">
            <v>1500</v>
          </cell>
        </row>
      </sheetData>
      <sheetData sheetId="1234">
        <row r="10">
          <cell r="D10">
            <v>1500</v>
          </cell>
        </row>
      </sheetData>
      <sheetData sheetId="1235">
        <row r="10">
          <cell r="D10">
            <v>1500</v>
          </cell>
        </row>
      </sheetData>
      <sheetData sheetId="1236">
        <row r="10">
          <cell r="D10">
            <v>1500</v>
          </cell>
        </row>
      </sheetData>
      <sheetData sheetId="1237"/>
      <sheetData sheetId="1238">
        <row r="10">
          <cell r="D10">
            <v>1500</v>
          </cell>
        </row>
      </sheetData>
      <sheetData sheetId="1239">
        <row r="10">
          <cell r="D10">
            <v>1500</v>
          </cell>
        </row>
      </sheetData>
      <sheetData sheetId="1240">
        <row r="10">
          <cell r="D10">
            <v>1500</v>
          </cell>
        </row>
      </sheetData>
      <sheetData sheetId="1241">
        <row r="10">
          <cell r="D10">
            <v>1500</v>
          </cell>
        </row>
      </sheetData>
      <sheetData sheetId="1242">
        <row r="10">
          <cell r="D10">
            <v>1500</v>
          </cell>
        </row>
      </sheetData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>
        <row r="10">
          <cell r="D10">
            <v>1500</v>
          </cell>
        </row>
      </sheetData>
      <sheetData sheetId="1255">
        <row r="10">
          <cell r="D10">
            <v>1500</v>
          </cell>
        </row>
      </sheetData>
      <sheetData sheetId="1256">
        <row r="10">
          <cell r="D10">
            <v>1500</v>
          </cell>
        </row>
      </sheetData>
      <sheetData sheetId="1257">
        <row r="10">
          <cell r="D10">
            <v>1500</v>
          </cell>
        </row>
      </sheetData>
      <sheetData sheetId="1258"/>
      <sheetData sheetId="1259"/>
      <sheetData sheetId="1260">
        <row r="10">
          <cell r="D10">
            <v>1500</v>
          </cell>
        </row>
      </sheetData>
      <sheetData sheetId="1261"/>
      <sheetData sheetId="1262">
        <row r="10">
          <cell r="D10">
            <v>1500</v>
          </cell>
        </row>
      </sheetData>
      <sheetData sheetId="1263">
        <row r="10">
          <cell r="D10">
            <v>1500</v>
          </cell>
        </row>
      </sheetData>
      <sheetData sheetId="1264">
        <row r="10">
          <cell r="D10">
            <v>1500</v>
          </cell>
        </row>
      </sheetData>
      <sheetData sheetId="1265"/>
      <sheetData sheetId="1266">
        <row r="10">
          <cell r="D10">
            <v>1500</v>
          </cell>
        </row>
      </sheetData>
      <sheetData sheetId="1267">
        <row r="10">
          <cell r="D10">
            <v>1500</v>
          </cell>
        </row>
      </sheetData>
      <sheetData sheetId="1268">
        <row r="10">
          <cell r="D10">
            <v>1500</v>
          </cell>
        </row>
      </sheetData>
      <sheetData sheetId="1269">
        <row r="10">
          <cell r="D10">
            <v>1500</v>
          </cell>
        </row>
      </sheetData>
      <sheetData sheetId="1270">
        <row r="10">
          <cell r="D10">
            <v>1500</v>
          </cell>
        </row>
      </sheetData>
      <sheetData sheetId="1271">
        <row r="10">
          <cell r="D10">
            <v>1500</v>
          </cell>
        </row>
      </sheetData>
      <sheetData sheetId="1272">
        <row r="10">
          <cell r="D10">
            <v>1500</v>
          </cell>
        </row>
      </sheetData>
      <sheetData sheetId="1273">
        <row r="10">
          <cell r="D10">
            <v>1500</v>
          </cell>
        </row>
      </sheetData>
      <sheetData sheetId="1274">
        <row r="10">
          <cell r="D10">
            <v>1500</v>
          </cell>
        </row>
      </sheetData>
      <sheetData sheetId="1275">
        <row r="10">
          <cell r="D10">
            <v>1500</v>
          </cell>
        </row>
      </sheetData>
      <sheetData sheetId="1276">
        <row r="10">
          <cell r="D10">
            <v>1500</v>
          </cell>
        </row>
      </sheetData>
      <sheetData sheetId="1277">
        <row r="10">
          <cell r="D10">
            <v>1500</v>
          </cell>
        </row>
      </sheetData>
      <sheetData sheetId="1278"/>
      <sheetData sheetId="1279">
        <row r="10">
          <cell r="D10">
            <v>1500</v>
          </cell>
        </row>
      </sheetData>
      <sheetData sheetId="1280">
        <row r="10">
          <cell r="D10">
            <v>1500</v>
          </cell>
        </row>
      </sheetData>
      <sheetData sheetId="1281">
        <row r="10">
          <cell r="D10">
            <v>1500</v>
          </cell>
        </row>
      </sheetData>
      <sheetData sheetId="1282">
        <row r="10">
          <cell r="D10">
            <v>1500</v>
          </cell>
        </row>
      </sheetData>
      <sheetData sheetId="1283">
        <row r="10">
          <cell r="D10">
            <v>1500</v>
          </cell>
        </row>
      </sheetData>
      <sheetData sheetId="1284">
        <row r="10">
          <cell r="D10">
            <v>1500</v>
          </cell>
        </row>
      </sheetData>
      <sheetData sheetId="1285">
        <row r="10">
          <cell r="D10">
            <v>1500</v>
          </cell>
        </row>
      </sheetData>
      <sheetData sheetId="1286">
        <row r="10">
          <cell r="D10">
            <v>1500</v>
          </cell>
        </row>
      </sheetData>
      <sheetData sheetId="1287">
        <row r="10">
          <cell r="D10">
            <v>1500</v>
          </cell>
        </row>
      </sheetData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>
        <row r="10">
          <cell r="D10">
            <v>1500</v>
          </cell>
        </row>
      </sheetData>
      <sheetData sheetId="1312"/>
      <sheetData sheetId="1313"/>
      <sheetData sheetId="1314"/>
      <sheetData sheetId="1315">
        <row r="10">
          <cell r="D10">
            <v>1500</v>
          </cell>
        </row>
      </sheetData>
      <sheetData sheetId="1316"/>
      <sheetData sheetId="1317"/>
      <sheetData sheetId="1318">
        <row r="10">
          <cell r="D10">
            <v>1500</v>
          </cell>
        </row>
      </sheetData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>
        <row r="10">
          <cell r="D10">
            <v>1500</v>
          </cell>
        </row>
      </sheetData>
      <sheetData sheetId="1330"/>
      <sheetData sheetId="1331"/>
      <sheetData sheetId="1332">
        <row r="10">
          <cell r="D10">
            <v>1500</v>
          </cell>
        </row>
      </sheetData>
      <sheetData sheetId="1333">
        <row r="10">
          <cell r="D10">
            <v>1500</v>
          </cell>
        </row>
      </sheetData>
      <sheetData sheetId="1334"/>
      <sheetData sheetId="1335">
        <row r="10">
          <cell r="D10">
            <v>1500</v>
          </cell>
        </row>
      </sheetData>
      <sheetData sheetId="1336"/>
      <sheetData sheetId="1337"/>
      <sheetData sheetId="1338">
        <row r="10">
          <cell r="D10">
            <v>1500</v>
          </cell>
        </row>
      </sheetData>
      <sheetData sheetId="1339">
        <row r="10">
          <cell r="D10">
            <v>1500</v>
          </cell>
        </row>
      </sheetData>
      <sheetData sheetId="1340"/>
      <sheetData sheetId="1341">
        <row r="10">
          <cell r="D10">
            <v>1500</v>
          </cell>
        </row>
      </sheetData>
      <sheetData sheetId="1342">
        <row r="10">
          <cell r="D10">
            <v>1500</v>
          </cell>
        </row>
      </sheetData>
      <sheetData sheetId="1343"/>
      <sheetData sheetId="1344">
        <row r="10">
          <cell r="D10">
            <v>1500</v>
          </cell>
        </row>
      </sheetData>
      <sheetData sheetId="1345">
        <row r="10">
          <cell r="D10">
            <v>1500</v>
          </cell>
        </row>
      </sheetData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>
        <row r="10">
          <cell r="D10">
            <v>1500</v>
          </cell>
        </row>
      </sheetData>
      <sheetData sheetId="1362">
        <row r="10">
          <cell r="D10">
            <v>1500</v>
          </cell>
        </row>
      </sheetData>
      <sheetData sheetId="1363"/>
      <sheetData sheetId="1364">
        <row r="10">
          <cell r="D10">
            <v>1500</v>
          </cell>
        </row>
      </sheetData>
      <sheetData sheetId="1365">
        <row r="10">
          <cell r="D10">
            <v>1500</v>
          </cell>
        </row>
      </sheetData>
      <sheetData sheetId="1366">
        <row r="10">
          <cell r="D10">
            <v>1500</v>
          </cell>
        </row>
      </sheetData>
      <sheetData sheetId="1367">
        <row r="10">
          <cell r="D10">
            <v>1500</v>
          </cell>
        </row>
      </sheetData>
      <sheetData sheetId="1368">
        <row r="10">
          <cell r="D10">
            <v>1500</v>
          </cell>
        </row>
      </sheetData>
      <sheetData sheetId="1369">
        <row r="10">
          <cell r="D10">
            <v>1500</v>
          </cell>
        </row>
      </sheetData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>
        <row r="10">
          <cell r="D10">
            <v>1500</v>
          </cell>
        </row>
      </sheetData>
      <sheetData sheetId="1394"/>
      <sheetData sheetId="1395"/>
      <sheetData sheetId="1396">
        <row r="10">
          <cell r="D10">
            <v>1500</v>
          </cell>
        </row>
      </sheetData>
      <sheetData sheetId="1397"/>
      <sheetData sheetId="1398"/>
      <sheetData sheetId="1399">
        <row r="10">
          <cell r="D10">
            <v>1500</v>
          </cell>
        </row>
      </sheetData>
      <sheetData sheetId="1400"/>
      <sheetData sheetId="1401">
        <row r="10">
          <cell r="D10">
            <v>1500</v>
          </cell>
        </row>
      </sheetData>
      <sheetData sheetId="1402">
        <row r="10">
          <cell r="D10">
            <v>1500</v>
          </cell>
        </row>
      </sheetData>
      <sheetData sheetId="1403">
        <row r="10">
          <cell r="D10">
            <v>1500</v>
          </cell>
        </row>
      </sheetData>
      <sheetData sheetId="1404">
        <row r="10">
          <cell r="D10">
            <v>1500</v>
          </cell>
        </row>
      </sheetData>
      <sheetData sheetId="1405">
        <row r="10">
          <cell r="D10">
            <v>1500</v>
          </cell>
        </row>
      </sheetData>
      <sheetData sheetId="1406"/>
      <sheetData sheetId="1407">
        <row r="10">
          <cell r="D10">
            <v>1500</v>
          </cell>
        </row>
      </sheetData>
      <sheetData sheetId="1408">
        <row r="10">
          <cell r="D10">
            <v>1500</v>
          </cell>
        </row>
      </sheetData>
      <sheetData sheetId="1409">
        <row r="10">
          <cell r="D10">
            <v>1500</v>
          </cell>
        </row>
      </sheetData>
      <sheetData sheetId="1410">
        <row r="10">
          <cell r="D10">
            <v>1500</v>
          </cell>
        </row>
      </sheetData>
      <sheetData sheetId="1411">
        <row r="10">
          <cell r="D10">
            <v>1500</v>
          </cell>
        </row>
      </sheetData>
      <sheetData sheetId="1412">
        <row r="10">
          <cell r="D10">
            <v>1500</v>
          </cell>
        </row>
      </sheetData>
      <sheetData sheetId="1413">
        <row r="10">
          <cell r="D10">
            <v>1500</v>
          </cell>
        </row>
      </sheetData>
      <sheetData sheetId="1414">
        <row r="10">
          <cell r="D10">
            <v>1500</v>
          </cell>
        </row>
      </sheetData>
      <sheetData sheetId="1415">
        <row r="10">
          <cell r="D10">
            <v>1500</v>
          </cell>
        </row>
      </sheetData>
      <sheetData sheetId="1416">
        <row r="10">
          <cell r="D10">
            <v>1500</v>
          </cell>
        </row>
      </sheetData>
      <sheetData sheetId="1417">
        <row r="10">
          <cell r="D10">
            <v>1500</v>
          </cell>
        </row>
      </sheetData>
      <sheetData sheetId="1418">
        <row r="10">
          <cell r="D10">
            <v>1500</v>
          </cell>
        </row>
      </sheetData>
      <sheetData sheetId="1419">
        <row r="10">
          <cell r="D10">
            <v>1500</v>
          </cell>
        </row>
      </sheetData>
      <sheetData sheetId="1420">
        <row r="10">
          <cell r="D10">
            <v>1500</v>
          </cell>
        </row>
      </sheetData>
      <sheetData sheetId="1421">
        <row r="10">
          <cell r="D10">
            <v>1500</v>
          </cell>
        </row>
      </sheetData>
      <sheetData sheetId="1422">
        <row r="10">
          <cell r="D10">
            <v>1500</v>
          </cell>
        </row>
      </sheetData>
      <sheetData sheetId="1423">
        <row r="10">
          <cell r="D10">
            <v>1500</v>
          </cell>
        </row>
      </sheetData>
      <sheetData sheetId="1424">
        <row r="10">
          <cell r="D10">
            <v>1500</v>
          </cell>
        </row>
      </sheetData>
      <sheetData sheetId="1425">
        <row r="10">
          <cell r="D10">
            <v>1500</v>
          </cell>
        </row>
      </sheetData>
      <sheetData sheetId="1426">
        <row r="10">
          <cell r="D10">
            <v>1500</v>
          </cell>
        </row>
      </sheetData>
      <sheetData sheetId="1427">
        <row r="10">
          <cell r="D10">
            <v>1500</v>
          </cell>
        </row>
      </sheetData>
      <sheetData sheetId="1428">
        <row r="10">
          <cell r="D10">
            <v>1500</v>
          </cell>
        </row>
      </sheetData>
      <sheetData sheetId="1429">
        <row r="10">
          <cell r="D10">
            <v>1500</v>
          </cell>
        </row>
      </sheetData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>
        <row r="10">
          <cell r="D10">
            <v>1500</v>
          </cell>
        </row>
      </sheetData>
      <sheetData sheetId="1442">
        <row r="10">
          <cell r="D10">
            <v>1500</v>
          </cell>
        </row>
      </sheetData>
      <sheetData sheetId="1443">
        <row r="10">
          <cell r="D10">
            <v>1500</v>
          </cell>
        </row>
      </sheetData>
      <sheetData sheetId="1444">
        <row r="10">
          <cell r="D10">
            <v>1500</v>
          </cell>
        </row>
      </sheetData>
      <sheetData sheetId="1445"/>
      <sheetData sheetId="1446"/>
      <sheetData sheetId="1447"/>
      <sheetData sheetId="1448"/>
      <sheetData sheetId="1449">
        <row r="10">
          <cell r="D10">
            <v>1500</v>
          </cell>
        </row>
      </sheetData>
      <sheetData sheetId="1450">
        <row r="10">
          <cell r="D10">
            <v>1500</v>
          </cell>
        </row>
      </sheetData>
      <sheetData sheetId="1451">
        <row r="10">
          <cell r="D10">
            <v>1500</v>
          </cell>
        </row>
      </sheetData>
      <sheetData sheetId="1452">
        <row r="10">
          <cell r="D10">
            <v>1500</v>
          </cell>
        </row>
      </sheetData>
      <sheetData sheetId="1453">
        <row r="10">
          <cell r="D10">
            <v>1500</v>
          </cell>
        </row>
      </sheetData>
      <sheetData sheetId="1454">
        <row r="10">
          <cell r="D10">
            <v>1500</v>
          </cell>
        </row>
      </sheetData>
      <sheetData sheetId="1455">
        <row r="10">
          <cell r="D10">
            <v>1500</v>
          </cell>
        </row>
      </sheetData>
      <sheetData sheetId="1456">
        <row r="10">
          <cell r="D10">
            <v>1500</v>
          </cell>
        </row>
      </sheetData>
      <sheetData sheetId="1457">
        <row r="10">
          <cell r="D10">
            <v>1500</v>
          </cell>
        </row>
      </sheetData>
      <sheetData sheetId="1458">
        <row r="10">
          <cell r="D10">
            <v>1500</v>
          </cell>
        </row>
      </sheetData>
      <sheetData sheetId="1459">
        <row r="10">
          <cell r="D10">
            <v>1500</v>
          </cell>
        </row>
      </sheetData>
      <sheetData sheetId="1460">
        <row r="10">
          <cell r="D10">
            <v>1500</v>
          </cell>
        </row>
      </sheetData>
      <sheetData sheetId="1461">
        <row r="10">
          <cell r="D10">
            <v>1500</v>
          </cell>
        </row>
      </sheetData>
      <sheetData sheetId="1462">
        <row r="10">
          <cell r="D10">
            <v>1500</v>
          </cell>
        </row>
      </sheetData>
      <sheetData sheetId="1463">
        <row r="10">
          <cell r="D10">
            <v>1500</v>
          </cell>
        </row>
      </sheetData>
      <sheetData sheetId="1464">
        <row r="10">
          <cell r="D10">
            <v>1500</v>
          </cell>
        </row>
      </sheetData>
      <sheetData sheetId="1465">
        <row r="10">
          <cell r="D10">
            <v>1500</v>
          </cell>
        </row>
      </sheetData>
      <sheetData sheetId="1466">
        <row r="10">
          <cell r="D10">
            <v>1500</v>
          </cell>
        </row>
      </sheetData>
      <sheetData sheetId="1467">
        <row r="10">
          <cell r="D10">
            <v>1500</v>
          </cell>
        </row>
      </sheetData>
      <sheetData sheetId="1468">
        <row r="10">
          <cell r="D10">
            <v>1500</v>
          </cell>
        </row>
      </sheetData>
      <sheetData sheetId="1469">
        <row r="10">
          <cell r="D10">
            <v>1500</v>
          </cell>
        </row>
      </sheetData>
      <sheetData sheetId="1470">
        <row r="10">
          <cell r="D10">
            <v>1500</v>
          </cell>
        </row>
      </sheetData>
      <sheetData sheetId="1471">
        <row r="10">
          <cell r="D10">
            <v>1500</v>
          </cell>
        </row>
      </sheetData>
      <sheetData sheetId="1472">
        <row r="10">
          <cell r="D10">
            <v>1500</v>
          </cell>
        </row>
      </sheetData>
      <sheetData sheetId="1473">
        <row r="10">
          <cell r="D10">
            <v>1500</v>
          </cell>
        </row>
      </sheetData>
      <sheetData sheetId="1474">
        <row r="10">
          <cell r="D10">
            <v>1500</v>
          </cell>
        </row>
      </sheetData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>
        <row r="10">
          <cell r="D10">
            <v>1500</v>
          </cell>
        </row>
      </sheetData>
      <sheetData sheetId="1500">
        <row r="10">
          <cell r="D10">
            <v>1500</v>
          </cell>
        </row>
      </sheetData>
      <sheetData sheetId="1501">
        <row r="10">
          <cell r="D10">
            <v>1500</v>
          </cell>
        </row>
      </sheetData>
      <sheetData sheetId="1502">
        <row r="10">
          <cell r="D10">
            <v>1500</v>
          </cell>
        </row>
      </sheetData>
      <sheetData sheetId="1503">
        <row r="10">
          <cell r="D10">
            <v>1500</v>
          </cell>
        </row>
      </sheetData>
      <sheetData sheetId="1504">
        <row r="10">
          <cell r="D10">
            <v>1500</v>
          </cell>
        </row>
      </sheetData>
      <sheetData sheetId="1505">
        <row r="10">
          <cell r="D10">
            <v>1500</v>
          </cell>
        </row>
      </sheetData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>
        <row r="10">
          <cell r="D10">
            <v>1500</v>
          </cell>
        </row>
      </sheetData>
      <sheetData sheetId="1517"/>
      <sheetData sheetId="1518">
        <row r="10">
          <cell r="D10">
            <v>1500</v>
          </cell>
        </row>
      </sheetData>
      <sheetData sheetId="1519">
        <row r="10">
          <cell r="D10">
            <v>1500</v>
          </cell>
        </row>
      </sheetData>
      <sheetData sheetId="1520"/>
      <sheetData sheetId="1521">
        <row r="10">
          <cell r="D10">
            <v>1500</v>
          </cell>
        </row>
      </sheetData>
      <sheetData sheetId="1522">
        <row r="10">
          <cell r="D10">
            <v>1500</v>
          </cell>
        </row>
      </sheetData>
      <sheetData sheetId="1523">
        <row r="10">
          <cell r="D10">
            <v>1500</v>
          </cell>
        </row>
      </sheetData>
      <sheetData sheetId="1524"/>
      <sheetData sheetId="1525">
        <row r="10">
          <cell r="D10">
            <v>1500</v>
          </cell>
        </row>
      </sheetData>
      <sheetData sheetId="1526">
        <row r="10">
          <cell r="D10">
            <v>1500</v>
          </cell>
        </row>
      </sheetData>
      <sheetData sheetId="1527">
        <row r="10">
          <cell r="D10">
            <v>1500</v>
          </cell>
        </row>
      </sheetData>
      <sheetData sheetId="1528">
        <row r="10">
          <cell r="D10">
            <v>1500</v>
          </cell>
        </row>
      </sheetData>
      <sheetData sheetId="1529">
        <row r="10">
          <cell r="D10">
            <v>1500</v>
          </cell>
        </row>
      </sheetData>
      <sheetData sheetId="1530">
        <row r="10">
          <cell r="D10">
            <v>1500</v>
          </cell>
        </row>
      </sheetData>
      <sheetData sheetId="1531">
        <row r="10">
          <cell r="D10">
            <v>1500</v>
          </cell>
        </row>
      </sheetData>
      <sheetData sheetId="1532">
        <row r="10">
          <cell r="D10">
            <v>1500</v>
          </cell>
        </row>
      </sheetData>
      <sheetData sheetId="1533"/>
      <sheetData sheetId="1534">
        <row r="10">
          <cell r="D10">
            <v>1500</v>
          </cell>
        </row>
      </sheetData>
      <sheetData sheetId="1535">
        <row r="10">
          <cell r="D10">
            <v>1500</v>
          </cell>
        </row>
      </sheetData>
      <sheetData sheetId="1536">
        <row r="10">
          <cell r="D10">
            <v>1500</v>
          </cell>
        </row>
      </sheetData>
      <sheetData sheetId="1537"/>
      <sheetData sheetId="1538">
        <row r="10">
          <cell r="D10">
            <v>1500</v>
          </cell>
        </row>
      </sheetData>
      <sheetData sheetId="1539">
        <row r="10">
          <cell r="D10">
            <v>1500</v>
          </cell>
        </row>
      </sheetData>
      <sheetData sheetId="1540"/>
      <sheetData sheetId="1541">
        <row r="10">
          <cell r="D10">
            <v>1500</v>
          </cell>
        </row>
      </sheetData>
      <sheetData sheetId="1542"/>
      <sheetData sheetId="1543"/>
      <sheetData sheetId="1544"/>
      <sheetData sheetId="1545">
        <row r="10">
          <cell r="D10">
            <v>1500</v>
          </cell>
        </row>
      </sheetData>
      <sheetData sheetId="1546">
        <row r="10">
          <cell r="D10">
            <v>1500</v>
          </cell>
        </row>
      </sheetData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>
        <row r="10">
          <cell r="D10">
            <v>1500</v>
          </cell>
        </row>
      </sheetData>
      <sheetData sheetId="1558"/>
      <sheetData sheetId="1559">
        <row r="10">
          <cell r="D10">
            <v>1500</v>
          </cell>
        </row>
      </sheetData>
      <sheetData sheetId="1560">
        <row r="10">
          <cell r="D10">
            <v>1500</v>
          </cell>
        </row>
      </sheetData>
      <sheetData sheetId="1561"/>
      <sheetData sheetId="1562">
        <row r="10">
          <cell r="D10">
            <v>1500</v>
          </cell>
        </row>
      </sheetData>
      <sheetData sheetId="1563"/>
      <sheetData sheetId="1564"/>
      <sheetData sheetId="1565"/>
      <sheetData sheetId="1566"/>
      <sheetData sheetId="1567">
        <row r="10">
          <cell r="D10">
            <v>1500</v>
          </cell>
        </row>
      </sheetData>
      <sheetData sheetId="1568">
        <row r="10">
          <cell r="D10">
            <v>1500</v>
          </cell>
        </row>
      </sheetData>
      <sheetData sheetId="1569"/>
      <sheetData sheetId="1570">
        <row r="10">
          <cell r="D10">
            <v>1500</v>
          </cell>
        </row>
      </sheetData>
      <sheetData sheetId="1571"/>
      <sheetData sheetId="1572"/>
      <sheetData sheetId="1573"/>
      <sheetData sheetId="1574">
        <row r="10">
          <cell r="D10">
            <v>1500</v>
          </cell>
        </row>
      </sheetData>
      <sheetData sheetId="1575"/>
      <sheetData sheetId="1576"/>
      <sheetData sheetId="1577"/>
      <sheetData sheetId="1578"/>
      <sheetData sheetId="1579"/>
      <sheetData sheetId="1580">
        <row r="10">
          <cell r="D10">
            <v>1500</v>
          </cell>
        </row>
      </sheetData>
      <sheetData sheetId="1581"/>
      <sheetData sheetId="1582"/>
      <sheetData sheetId="1583">
        <row r="10">
          <cell r="D10">
            <v>1500</v>
          </cell>
        </row>
      </sheetData>
      <sheetData sheetId="1584"/>
      <sheetData sheetId="1585">
        <row r="10">
          <cell r="D10">
            <v>1500</v>
          </cell>
        </row>
      </sheetData>
      <sheetData sheetId="1586">
        <row r="10">
          <cell r="D10">
            <v>1500</v>
          </cell>
        </row>
      </sheetData>
      <sheetData sheetId="1587"/>
      <sheetData sheetId="1588"/>
      <sheetData sheetId="1589"/>
      <sheetData sheetId="1590">
        <row r="10">
          <cell r="D10">
            <v>1500</v>
          </cell>
        </row>
      </sheetData>
      <sheetData sheetId="1591">
        <row r="10">
          <cell r="D10">
            <v>1500</v>
          </cell>
        </row>
      </sheetData>
      <sheetData sheetId="1592">
        <row r="10">
          <cell r="D10">
            <v>1500</v>
          </cell>
        </row>
      </sheetData>
      <sheetData sheetId="1593"/>
      <sheetData sheetId="1594">
        <row r="10">
          <cell r="D10">
            <v>1500</v>
          </cell>
        </row>
      </sheetData>
      <sheetData sheetId="1595">
        <row r="10">
          <cell r="D10">
            <v>1500</v>
          </cell>
        </row>
      </sheetData>
      <sheetData sheetId="1596">
        <row r="10">
          <cell r="D10">
            <v>1500</v>
          </cell>
        </row>
      </sheetData>
      <sheetData sheetId="1597">
        <row r="10">
          <cell r="D10">
            <v>1500</v>
          </cell>
        </row>
      </sheetData>
      <sheetData sheetId="1598">
        <row r="10">
          <cell r="D10">
            <v>1500</v>
          </cell>
        </row>
      </sheetData>
      <sheetData sheetId="1599">
        <row r="10">
          <cell r="D10">
            <v>1500</v>
          </cell>
        </row>
      </sheetData>
      <sheetData sheetId="1600">
        <row r="10">
          <cell r="D10">
            <v>1500</v>
          </cell>
        </row>
      </sheetData>
      <sheetData sheetId="1601">
        <row r="10">
          <cell r="D10">
            <v>1500</v>
          </cell>
        </row>
      </sheetData>
      <sheetData sheetId="1602">
        <row r="10">
          <cell r="D10">
            <v>1500</v>
          </cell>
        </row>
      </sheetData>
      <sheetData sheetId="1603">
        <row r="10">
          <cell r="D10">
            <v>1500</v>
          </cell>
        </row>
      </sheetData>
      <sheetData sheetId="1604">
        <row r="10">
          <cell r="D10">
            <v>1500</v>
          </cell>
        </row>
      </sheetData>
      <sheetData sheetId="1605">
        <row r="10">
          <cell r="D10">
            <v>1500</v>
          </cell>
        </row>
      </sheetData>
      <sheetData sheetId="1606">
        <row r="10">
          <cell r="D10">
            <v>1500</v>
          </cell>
        </row>
      </sheetData>
      <sheetData sheetId="1607">
        <row r="10">
          <cell r="D10">
            <v>1500</v>
          </cell>
        </row>
      </sheetData>
      <sheetData sheetId="1608">
        <row r="10">
          <cell r="D10">
            <v>1500</v>
          </cell>
        </row>
      </sheetData>
      <sheetData sheetId="1609">
        <row r="10">
          <cell r="D10">
            <v>1500</v>
          </cell>
        </row>
      </sheetData>
      <sheetData sheetId="1610">
        <row r="10">
          <cell r="D10">
            <v>1500</v>
          </cell>
        </row>
      </sheetData>
      <sheetData sheetId="1611"/>
      <sheetData sheetId="1612">
        <row r="10">
          <cell r="D10">
            <v>1500</v>
          </cell>
        </row>
      </sheetData>
      <sheetData sheetId="1613">
        <row r="10">
          <cell r="D10">
            <v>1500</v>
          </cell>
        </row>
      </sheetData>
      <sheetData sheetId="1614">
        <row r="10">
          <cell r="D10">
            <v>1500</v>
          </cell>
        </row>
      </sheetData>
      <sheetData sheetId="1615">
        <row r="10">
          <cell r="D10">
            <v>1500</v>
          </cell>
        </row>
      </sheetData>
      <sheetData sheetId="1616">
        <row r="10">
          <cell r="D10">
            <v>1500</v>
          </cell>
        </row>
      </sheetData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>
        <row r="10">
          <cell r="D10">
            <v>1500</v>
          </cell>
        </row>
      </sheetData>
      <sheetData sheetId="1629">
        <row r="10">
          <cell r="D10">
            <v>1500</v>
          </cell>
        </row>
      </sheetData>
      <sheetData sheetId="1630">
        <row r="10">
          <cell r="D10">
            <v>1500</v>
          </cell>
        </row>
      </sheetData>
      <sheetData sheetId="1631">
        <row r="10">
          <cell r="D10">
            <v>1500</v>
          </cell>
        </row>
      </sheetData>
      <sheetData sheetId="1632"/>
      <sheetData sheetId="1633"/>
      <sheetData sheetId="1634"/>
      <sheetData sheetId="1635"/>
      <sheetData sheetId="1636">
        <row r="10">
          <cell r="D10">
            <v>1500</v>
          </cell>
        </row>
      </sheetData>
      <sheetData sheetId="1637">
        <row r="10">
          <cell r="D10">
            <v>1500</v>
          </cell>
        </row>
      </sheetData>
      <sheetData sheetId="1638">
        <row r="10">
          <cell r="D10">
            <v>1500</v>
          </cell>
        </row>
      </sheetData>
      <sheetData sheetId="1639">
        <row r="10">
          <cell r="D10">
            <v>1500</v>
          </cell>
        </row>
      </sheetData>
      <sheetData sheetId="1640">
        <row r="10">
          <cell r="D10">
            <v>1500</v>
          </cell>
        </row>
      </sheetData>
      <sheetData sheetId="1641">
        <row r="10">
          <cell r="D10">
            <v>1500</v>
          </cell>
        </row>
      </sheetData>
      <sheetData sheetId="1642">
        <row r="10">
          <cell r="D10">
            <v>1500</v>
          </cell>
        </row>
      </sheetData>
      <sheetData sheetId="1643">
        <row r="10">
          <cell r="D10">
            <v>1500</v>
          </cell>
        </row>
      </sheetData>
      <sheetData sheetId="1644">
        <row r="10">
          <cell r="D10">
            <v>1500</v>
          </cell>
        </row>
      </sheetData>
      <sheetData sheetId="1645">
        <row r="10">
          <cell r="D10">
            <v>1500</v>
          </cell>
        </row>
      </sheetData>
      <sheetData sheetId="1646">
        <row r="10">
          <cell r="D10">
            <v>1500</v>
          </cell>
        </row>
      </sheetData>
      <sheetData sheetId="1647">
        <row r="10">
          <cell r="D10">
            <v>1500</v>
          </cell>
        </row>
      </sheetData>
      <sheetData sheetId="1648">
        <row r="10">
          <cell r="D10">
            <v>1500</v>
          </cell>
        </row>
      </sheetData>
      <sheetData sheetId="1649"/>
      <sheetData sheetId="1650">
        <row r="10">
          <cell r="D10">
            <v>1500</v>
          </cell>
        </row>
      </sheetData>
      <sheetData sheetId="1651">
        <row r="10">
          <cell r="D10">
            <v>1500</v>
          </cell>
        </row>
      </sheetData>
      <sheetData sheetId="1652">
        <row r="10">
          <cell r="D10">
            <v>1500</v>
          </cell>
        </row>
      </sheetData>
      <sheetData sheetId="1653">
        <row r="10">
          <cell r="D10">
            <v>1500</v>
          </cell>
        </row>
      </sheetData>
      <sheetData sheetId="1654">
        <row r="10">
          <cell r="D10">
            <v>1500</v>
          </cell>
        </row>
      </sheetData>
      <sheetData sheetId="1655">
        <row r="10">
          <cell r="D10">
            <v>1500</v>
          </cell>
        </row>
      </sheetData>
      <sheetData sheetId="1656">
        <row r="10">
          <cell r="D10">
            <v>1500</v>
          </cell>
        </row>
      </sheetData>
      <sheetData sheetId="1657">
        <row r="10">
          <cell r="D10">
            <v>1500</v>
          </cell>
        </row>
      </sheetData>
      <sheetData sheetId="1658">
        <row r="10">
          <cell r="D10">
            <v>1500</v>
          </cell>
        </row>
      </sheetData>
      <sheetData sheetId="1659">
        <row r="10">
          <cell r="D10">
            <v>1500</v>
          </cell>
        </row>
      </sheetData>
      <sheetData sheetId="1660">
        <row r="10">
          <cell r="D10">
            <v>1500</v>
          </cell>
        </row>
      </sheetData>
      <sheetData sheetId="1661">
        <row r="10">
          <cell r="D10">
            <v>1500</v>
          </cell>
        </row>
      </sheetData>
      <sheetData sheetId="1662">
        <row r="10">
          <cell r="D10">
            <v>1500</v>
          </cell>
        </row>
      </sheetData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>
        <row r="10">
          <cell r="D10">
            <v>1500</v>
          </cell>
        </row>
      </sheetData>
      <sheetData sheetId="1686">
        <row r="10">
          <cell r="D10">
            <v>1500</v>
          </cell>
        </row>
      </sheetData>
      <sheetData sheetId="1687">
        <row r="10">
          <cell r="D10">
            <v>1500</v>
          </cell>
        </row>
      </sheetData>
      <sheetData sheetId="1688">
        <row r="10">
          <cell r="D10">
            <v>1500</v>
          </cell>
        </row>
      </sheetData>
      <sheetData sheetId="1689"/>
      <sheetData sheetId="1690">
        <row r="10">
          <cell r="D10">
            <v>1500</v>
          </cell>
        </row>
      </sheetData>
      <sheetData sheetId="1691">
        <row r="10">
          <cell r="D10">
            <v>1500</v>
          </cell>
        </row>
      </sheetData>
      <sheetData sheetId="1692">
        <row r="10">
          <cell r="D10">
            <v>1500</v>
          </cell>
        </row>
      </sheetData>
      <sheetData sheetId="1693"/>
      <sheetData sheetId="1694"/>
      <sheetData sheetId="1695"/>
      <sheetData sheetId="1696"/>
      <sheetData sheetId="1697"/>
      <sheetData sheetId="1698"/>
      <sheetData sheetId="1699"/>
      <sheetData sheetId="1700">
        <row r="10">
          <cell r="D10">
            <v>1500</v>
          </cell>
        </row>
      </sheetData>
      <sheetData sheetId="1701"/>
      <sheetData sheetId="1702"/>
      <sheetData sheetId="1703">
        <row r="10">
          <cell r="D10">
            <v>1500</v>
          </cell>
        </row>
      </sheetData>
      <sheetData sheetId="1704"/>
      <sheetData sheetId="1705">
        <row r="10">
          <cell r="D10">
            <v>1500</v>
          </cell>
        </row>
      </sheetData>
      <sheetData sheetId="1706">
        <row r="10">
          <cell r="D10">
            <v>1500</v>
          </cell>
        </row>
      </sheetData>
      <sheetData sheetId="1707"/>
      <sheetData sheetId="1708">
        <row r="10">
          <cell r="D10">
            <v>1500</v>
          </cell>
        </row>
      </sheetData>
      <sheetData sheetId="1709">
        <row r="10">
          <cell r="D10">
            <v>1500</v>
          </cell>
        </row>
      </sheetData>
      <sheetData sheetId="1710">
        <row r="10">
          <cell r="D10">
            <v>1500</v>
          </cell>
        </row>
      </sheetData>
      <sheetData sheetId="1711">
        <row r="10">
          <cell r="D10">
            <v>1500</v>
          </cell>
        </row>
      </sheetData>
      <sheetData sheetId="1712">
        <row r="10">
          <cell r="D10">
            <v>1500</v>
          </cell>
        </row>
      </sheetData>
      <sheetData sheetId="1713">
        <row r="10">
          <cell r="D10">
            <v>1500</v>
          </cell>
        </row>
      </sheetData>
      <sheetData sheetId="1714">
        <row r="10">
          <cell r="D10">
            <v>1500</v>
          </cell>
        </row>
      </sheetData>
      <sheetData sheetId="1715">
        <row r="10">
          <cell r="D10">
            <v>1500</v>
          </cell>
        </row>
      </sheetData>
      <sheetData sheetId="1716">
        <row r="10">
          <cell r="D10">
            <v>1500</v>
          </cell>
        </row>
      </sheetData>
      <sheetData sheetId="1717">
        <row r="10">
          <cell r="D10">
            <v>1500</v>
          </cell>
        </row>
      </sheetData>
      <sheetData sheetId="1718">
        <row r="10">
          <cell r="D10">
            <v>1500</v>
          </cell>
        </row>
      </sheetData>
      <sheetData sheetId="1719">
        <row r="10">
          <cell r="D10">
            <v>1500</v>
          </cell>
        </row>
      </sheetData>
      <sheetData sheetId="1720">
        <row r="10">
          <cell r="D10">
            <v>1500</v>
          </cell>
        </row>
      </sheetData>
      <sheetData sheetId="1721">
        <row r="10">
          <cell r="D10">
            <v>1500</v>
          </cell>
        </row>
      </sheetData>
      <sheetData sheetId="1722">
        <row r="10">
          <cell r="D10">
            <v>1500</v>
          </cell>
        </row>
      </sheetData>
      <sheetData sheetId="1723">
        <row r="10">
          <cell r="D10">
            <v>1500</v>
          </cell>
        </row>
      </sheetData>
      <sheetData sheetId="1724">
        <row r="10">
          <cell r="D10">
            <v>1500</v>
          </cell>
        </row>
      </sheetData>
      <sheetData sheetId="1725">
        <row r="10">
          <cell r="D10">
            <v>1500</v>
          </cell>
        </row>
      </sheetData>
      <sheetData sheetId="1726">
        <row r="10">
          <cell r="D10">
            <v>1500</v>
          </cell>
        </row>
      </sheetData>
      <sheetData sheetId="1727">
        <row r="10">
          <cell r="D10">
            <v>1500</v>
          </cell>
        </row>
      </sheetData>
      <sheetData sheetId="1728">
        <row r="10">
          <cell r="D10">
            <v>1500</v>
          </cell>
        </row>
      </sheetData>
      <sheetData sheetId="1729">
        <row r="10">
          <cell r="D10">
            <v>1500</v>
          </cell>
        </row>
      </sheetData>
      <sheetData sheetId="1730">
        <row r="10">
          <cell r="D10">
            <v>1500</v>
          </cell>
        </row>
      </sheetData>
      <sheetData sheetId="1731">
        <row r="10">
          <cell r="D10">
            <v>1500</v>
          </cell>
        </row>
      </sheetData>
      <sheetData sheetId="1732">
        <row r="10">
          <cell r="D10">
            <v>1500</v>
          </cell>
        </row>
      </sheetData>
      <sheetData sheetId="1733">
        <row r="10">
          <cell r="D10">
            <v>1500</v>
          </cell>
        </row>
      </sheetData>
      <sheetData sheetId="1734">
        <row r="10">
          <cell r="D10">
            <v>1500</v>
          </cell>
        </row>
      </sheetData>
      <sheetData sheetId="1735"/>
      <sheetData sheetId="1736"/>
      <sheetData sheetId="1737">
        <row r="10">
          <cell r="D10">
            <v>1500</v>
          </cell>
        </row>
      </sheetData>
      <sheetData sheetId="1738"/>
      <sheetData sheetId="1739"/>
      <sheetData sheetId="1740"/>
      <sheetData sheetId="1741"/>
      <sheetData sheetId="1742"/>
      <sheetData sheetId="1743"/>
      <sheetData sheetId="1744">
        <row r="10">
          <cell r="D10">
            <v>1500</v>
          </cell>
        </row>
      </sheetData>
      <sheetData sheetId="1745">
        <row r="10">
          <cell r="D10">
            <v>1500</v>
          </cell>
        </row>
      </sheetData>
      <sheetData sheetId="1746">
        <row r="10">
          <cell r="D10">
            <v>1500</v>
          </cell>
        </row>
      </sheetData>
      <sheetData sheetId="1747">
        <row r="10">
          <cell r="D10">
            <v>1500</v>
          </cell>
        </row>
      </sheetData>
      <sheetData sheetId="1748">
        <row r="10">
          <cell r="D10">
            <v>1500</v>
          </cell>
        </row>
      </sheetData>
      <sheetData sheetId="1749">
        <row r="10">
          <cell r="D10">
            <v>1500</v>
          </cell>
        </row>
      </sheetData>
      <sheetData sheetId="1750"/>
      <sheetData sheetId="1751"/>
      <sheetData sheetId="1752">
        <row r="10">
          <cell r="D10">
            <v>1500</v>
          </cell>
        </row>
      </sheetData>
      <sheetData sheetId="1753">
        <row r="10">
          <cell r="D10">
            <v>1500</v>
          </cell>
        </row>
      </sheetData>
      <sheetData sheetId="1754">
        <row r="10">
          <cell r="D10">
            <v>1500</v>
          </cell>
        </row>
      </sheetData>
      <sheetData sheetId="1755">
        <row r="10">
          <cell r="D10">
            <v>1500</v>
          </cell>
        </row>
      </sheetData>
      <sheetData sheetId="1756">
        <row r="10">
          <cell r="D10">
            <v>1500</v>
          </cell>
        </row>
      </sheetData>
      <sheetData sheetId="1757">
        <row r="10">
          <cell r="D10">
            <v>1500</v>
          </cell>
        </row>
      </sheetData>
      <sheetData sheetId="1758">
        <row r="10">
          <cell r="D10">
            <v>1500</v>
          </cell>
        </row>
      </sheetData>
      <sheetData sheetId="1759">
        <row r="10">
          <cell r="D10">
            <v>1500</v>
          </cell>
        </row>
      </sheetData>
      <sheetData sheetId="1760">
        <row r="10">
          <cell r="D10">
            <v>1500</v>
          </cell>
        </row>
      </sheetData>
      <sheetData sheetId="1761">
        <row r="10">
          <cell r="D10">
            <v>1500</v>
          </cell>
        </row>
      </sheetData>
      <sheetData sheetId="1762">
        <row r="10">
          <cell r="D10">
            <v>1500</v>
          </cell>
        </row>
      </sheetData>
      <sheetData sheetId="1763">
        <row r="10">
          <cell r="D10">
            <v>1500</v>
          </cell>
        </row>
      </sheetData>
      <sheetData sheetId="1764">
        <row r="10">
          <cell r="D10">
            <v>1500</v>
          </cell>
        </row>
      </sheetData>
      <sheetData sheetId="1765">
        <row r="10">
          <cell r="D10">
            <v>1500</v>
          </cell>
        </row>
      </sheetData>
      <sheetData sheetId="1766">
        <row r="10">
          <cell r="D10">
            <v>1500</v>
          </cell>
        </row>
      </sheetData>
      <sheetData sheetId="1767">
        <row r="10">
          <cell r="D10">
            <v>1500</v>
          </cell>
        </row>
      </sheetData>
      <sheetData sheetId="1768">
        <row r="10">
          <cell r="D10">
            <v>1500</v>
          </cell>
        </row>
      </sheetData>
      <sheetData sheetId="1769">
        <row r="10">
          <cell r="D10">
            <v>1500</v>
          </cell>
        </row>
      </sheetData>
      <sheetData sheetId="1770">
        <row r="10">
          <cell r="D10">
            <v>1500</v>
          </cell>
        </row>
      </sheetData>
      <sheetData sheetId="1771">
        <row r="10">
          <cell r="D10">
            <v>1500</v>
          </cell>
        </row>
      </sheetData>
      <sheetData sheetId="1772">
        <row r="10">
          <cell r="D10">
            <v>1500</v>
          </cell>
        </row>
      </sheetData>
      <sheetData sheetId="1773">
        <row r="10">
          <cell r="D10">
            <v>1500</v>
          </cell>
        </row>
      </sheetData>
      <sheetData sheetId="1774">
        <row r="10">
          <cell r="D10">
            <v>1500</v>
          </cell>
        </row>
      </sheetData>
      <sheetData sheetId="1775"/>
      <sheetData sheetId="1776"/>
      <sheetData sheetId="1777">
        <row r="10">
          <cell r="D10">
            <v>1500</v>
          </cell>
        </row>
      </sheetData>
      <sheetData sheetId="1778">
        <row r="10">
          <cell r="D10">
            <v>1500</v>
          </cell>
        </row>
      </sheetData>
      <sheetData sheetId="1779">
        <row r="10">
          <cell r="D10">
            <v>1500</v>
          </cell>
        </row>
      </sheetData>
      <sheetData sheetId="1780"/>
      <sheetData sheetId="1781">
        <row r="10">
          <cell r="D10">
            <v>1500</v>
          </cell>
        </row>
      </sheetData>
      <sheetData sheetId="1782">
        <row r="10">
          <cell r="D10">
            <v>1500</v>
          </cell>
        </row>
      </sheetData>
      <sheetData sheetId="1783">
        <row r="10">
          <cell r="D10">
            <v>1500</v>
          </cell>
        </row>
      </sheetData>
      <sheetData sheetId="1784">
        <row r="10">
          <cell r="D10">
            <v>1500</v>
          </cell>
        </row>
      </sheetData>
      <sheetData sheetId="1785">
        <row r="10">
          <cell r="D10">
            <v>1500</v>
          </cell>
        </row>
      </sheetData>
      <sheetData sheetId="1786">
        <row r="10">
          <cell r="D10">
            <v>1500</v>
          </cell>
        </row>
      </sheetData>
      <sheetData sheetId="1787">
        <row r="10">
          <cell r="D10">
            <v>1500</v>
          </cell>
        </row>
      </sheetData>
      <sheetData sheetId="1788">
        <row r="10">
          <cell r="D10">
            <v>1500</v>
          </cell>
        </row>
      </sheetData>
      <sheetData sheetId="1789">
        <row r="10">
          <cell r="D10">
            <v>1500</v>
          </cell>
        </row>
      </sheetData>
      <sheetData sheetId="1790">
        <row r="10">
          <cell r="D10">
            <v>1500</v>
          </cell>
        </row>
      </sheetData>
      <sheetData sheetId="1791">
        <row r="10">
          <cell r="D10">
            <v>1500</v>
          </cell>
        </row>
      </sheetData>
      <sheetData sheetId="1792">
        <row r="10">
          <cell r="D10">
            <v>1500</v>
          </cell>
        </row>
      </sheetData>
      <sheetData sheetId="1793">
        <row r="10">
          <cell r="D10">
            <v>1500</v>
          </cell>
        </row>
      </sheetData>
      <sheetData sheetId="1794">
        <row r="10">
          <cell r="D10">
            <v>1500</v>
          </cell>
        </row>
      </sheetData>
      <sheetData sheetId="1795">
        <row r="10">
          <cell r="D10">
            <v>1500</v>
          </cell>
        </row>
      </sheetData>
      <sheetData sheetId="1796">
        <row r="10">
          <cell r="D10">
            <v>1500</v>
          </cell>
        </row>
      </sheetData>
      <sheetData sheetId="1797">
        <row r="10">
          <cell r="D10">
            <v>1500</v>
          </cell>
        </row>
      </sheetData>
      <sheetData sheetId="1798"/>
      <sheetData sheetId="1799">
        <row r="10">
          <cell r="D10">
            <v>1500</v>
          </cell>
        </row>
      </sheetData>
      <sheetData sheetId="1800">
        <row r="10">
          <cell r="D10">
            <v>1500</v>
          </cell>
        </row>
      </sheetData>
      <sheetData sheetId="1801">
        <row r="10">
          <cell r="D10">
            <v>1500</v>
          </cell>
        </row>
      </sheetData>
      <sheetData sheetId="1802">
        <row r="10">
          <cell r="D10">
            <v>1500</v>
          </cell>
        </row>
      </sheetData>
      <sheetData sheetId="1803">
        <row r="10">
          <cell r="D10">
            <v>1500</v>
          </cell>
        </row>
      </sheetData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>
        <row r="10">
          <cell r="D10">
            <v>1500</v>
          </cell>
        </row>
      </sheetData>
      <sheetData sheetId="1816">
        <row r="10">
          <cell r="D10">
            <v>1500</v>
          </cell>
        </row>
      </sheetData>
      <sheetData sheetId="1817">
        <row r="10">
          <cell r="D10">
            <v>1500</v>
          </cell>
        </row>
      </sheetData>
      <sheetData sheetId="1818">
        <row r="10">
          <cell r="D10">
            <v>1500</v>
          </cell>
        </row>
      </sheetData>
      <sheetData sheetId="1819"/>
      <sheetData sheetId="1820"/>
      <sheetData sheetId="1821"/>
      <sheetData sheetId="1822"/>
      <sheetData sheetId="1823">
        <row r="10">
          <cell r="D10">
            <v>1500</v>
          </cell>
        </row>
      </sheetData>
      <sheetData sheetId="1824">
        <row r="10">
          <cell r="D10">
            <v>1500</v>
          </cell>
        </row>
      </sheetData>
      <sheetData sheetId="1825">
        <row r="10">
          <cell r="D10">
            <v>1500</v>
          </cell>
        </row>
      </sheetData>
      <sheetData sheetId="1826">
        <row r="10">
          <cell r="D10">
            <v>1500</v>
          </cell>
        </row>
      </sheetData>
      <sheetData sheetId="1827">
        <row r="10">
          <cell r="D10">
            <v>1500</v>
          </cell>
        </row>
      </sheetData>
      <sheetData sheetId="1828">
        <row r="10">
          <cell r="D10">
            <v>1500</v>
          </cell>
        </row>
      </sheetData>
      <sheetData sheetId="1829">
        <row r="10">
          <cell r="D10">
            <v>1500</v>
          </cell>
        </row>
      </sheetData>
      <sheetData sheetId="1830">
        <row r="10">
          <cell r="D10">
            <v>1500</v>
          </cell>
        </row>
      </sheetData>
      <sheetData sheetId="1831">
        <row r="10">
          <cell r="D10">
            <v>1500</v>
          </cell>
        </row>
      </sheetData>
      <sheetData sheetId="1832">
        <row r="10">
          <cell r="D10">
            <v>1500</v>
          </cell>
        </row>
      </sheetData>
      <sheetData sheetId="1833"/>
      <sheetData sheetId="1834">
        <row r="10">
          <cell r="D10">
            <v>1500</v>
          </cell>
        </row>
      </sheetData>
      <sheetData sheetId="1835">
        <row r="10">
          <cell r="D10">
            <v>1500</v>
          </cell>
        </row>
      </sheetData>
      <sheetData sheetId="1836"/>
      <sheetData sheetId="1837">
        <row r="10">
          <cell r="D10">
            <v>1500</v>
          </cell>
        </row>
      </sheetData>
      <sheetData sheetId="1838">
        <row r="10">
          <cell r="D10">
            <v>1500</v>
          </cell>
        </row>
      </sheetData>
      <sheetData sheetId="1839">
        <row r="10">
          <cell r="D10">
            <v>1500</v>
          </cell>
        </row>
      </sheetData>
      <sheetData sheetId="1840">
        <row r="10">
          <cell r="D10">
            <v>1500</v>
          </cell>
        </row>
      </sheetData>
      <sheetData sheetId="1841">
        <row r="10">
          <cell r="D10">
            <v>1500</v>
          </cell>
        </row>
      </sheetData>
      <sheetData sheetId="1842">
        <row r="10">
          <cell r="D10">
            <v>1500</v>
          </cell>
        </row>
      </sheetData>
      <sheetData sheetId="1843">
        <row r="10">
          <cell r="D10">
            <v>1500</v>
          </cell>
        </row>
      </sheetData>
      <sheetData sheetId="1844">
        <row r="10">
          <cell r="D10">
            <v>1500</v>
          </cell>
        </row>
      </sheetData>
      <sheetData sheetId="1845">
        <row r="10">
          <cell r="D10">
            <v>1500</v>
          </cell>
        </row>
      </sheetData>
      <sheetData sheetId="1846">
        <row r="10">
          <cell r="D10">
            <v>1500</v>
          </cell>
        </row>
      </sheetData>
      <sheetData sheetId="1847">
        <row r="10">
          <cell r="D10">
            <v>1500</v>
          </cell>
        </row>
      </sheetData>
      <sheetData sheetId="1848">
        <row r="10">
          <cell r="D10">
            <v>1500</v>
          </cell>
        </row>
      </sheetData>
      <sheetData sheetId="1849">
        <row r="10">
          <cell r="D10">
            <v>1500</v>
          </cell>
        </row>
      </sheetData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>
        <row r="10">
          <cell r="D10">
            <v>1500</v>
          </cell>
        </row>
      </sheetData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>
        <row r="10">
          <cell r="D10">
            <v>1500</v>
          </cell>
        </row>
      </sheetData>
      <sheetData sheetId="1891"/>
      <sheetData sheetId="1892">
        <row r="10">
          <cell r="D10">
            <v>1500</v>
          </cell>
        </row>
      </sheetData>
      <sheetData sheetId="1893">
        <row r="10">
          <cell r="D10">
            <v>1500</v>
          </cell>
        </row>
      </sheetData>
      <sheetData sheetId="1894"/>
      <sheetData sheetId="1895">
        <row r="10">
          <cell r="D10">
            <v>1500</v>
          </cell>
        </row>
      </sheetData>
      <sheetData sheetId="1896">
        <row r="10">
          <cell r="D10">
            <v>1500</v>
          </cell>
        </row>
      </sheetData>
      <sheetData sheetId="1897">
        <row r="10">
          <cell r="D10">
            <v>1500</v>
          </cell>
        </row>
      </sheetData>
      <sheetData sheetId="1898">
        <row r="10">
          <cell r="D10">
            <v>1500</v>
          </cell>
        </row>
      </sheetData>
      <sheetData sheetId="1899">
        <row r="10">
          <cell r="D10">
            <v>1500</v>
          </cell>
        </row>
      </sheetData>
      <sheetData sheetId="1900">
        <row r="10">
          <cell r="D10">
            <v>1500</v>
          </cell>
        </row>
      </sheetData>
      <sheetData sheetId="1901">
        <row r="10">
          <cell r="D10">
            <v>1500</v>
          </cell>
        </row>
      </sheetData>
      <sheetData sheetId="1902">
        <row r="10">
          <cell r="D10">
            <v>1500</v>
          </cell>
        </row>
      </sheetData>
      <sheetData sheetId="1903">
        <row r="10">
          <cell r="D10">
            <v>1500</v>
          </cell>
        </row>
      </sheetData>
      <sheetData sheetId="1904">
        <row r="10">
          <cell r="D10">
            <v>1500</v>
          </cell>
        </row>
      </sheetData>
      <sheetData sheetId="1905">
        <row r="10">
          <cell r="D10">
            <v>1500</v>
          </cell>
        </row>
      </sheetData>
      <sheetData sheetId="1906">
        <row r="10">
          <cell r="D10">
            <v>1500</v>
          </cell>
        </row>
      </sheetData>
      <sheetData sheetId="1907">
        <row r="10">
          <cell r="D10">
            <v>1500</v>
          </cell>
        </row>
      </sheetData>
      <sheetData sheetId="1908">
        <row r="10">
          <cell r="D10">
            <v>1500</v>
          </cell>
        </row>
      </sheetData>
      <sheetData sheetId="1909">
        <row r="10">
          <cell r="D10">
            <v>1500</v>
          </cell>
        </row>
      </sheetData>
      <sheetData sheetId="1910">
        <row r="10">
          <cell r="D10">
            <v>1500</v>
          </cell>
        </row>
      </sheetData>
      <sheetData sheetId="1911">
        <row r="10">
          <cell r="D10">
            <v>1500</v>
          </cell>
        </row>
      </sheetData>
      <sheetData sheetId="1912">
        <row r="10">
          <cell r="D10">
            <v>1500</v>
          </cell>
        </row>
      </sheetData>
      <sheetData sheetId="1913">
        <row r="10">
          <cell r="D10">
            <v>1500</v>
          </cell>
        </row>
      </sheetData>
      <sheetData sheetId="1914">
        <row r="10">
          <cell r="D10">
            <v>1500</v>
          </cell>
        </row>
      </sheetData>
      <sheetData sheetId="1915">
        <row r="10">
          <cell r="D10">
            <v>1500</v>
          </cell>
        </row>
      </sheetData>
      <sheetData sheetId="1916">
        <row r="10">
          <cell r="D10">
            <v>1500</v>
          </cell>
        </row>
      </sheetData>
      <sheetData sheetId="1917">
        <row r="10">
          <cell r="D10">
            <v>1500</v>
          </cell>
        </row>
      </sheetData>
      <sheetData sheetId="1918">
        <row r="10">
          <cell r="D10">
            <v>1500</v>
          </cell>
        </row>
      </sheetData>
      <sheetData sheetId="1919">
        <row r="10">
          <cell r="D10">
            <v>1500</v>
          </cell>
        </row>
      </sheetData>
      <sheetData sheetId="1920">
        <row r="10">
          <cell r="D10">
            <v>1500</v>
          </cell>
        </row>
      </sheetData>
      <sheetData sheetId="1921">
        <row r="10">
          <cell r="D10">
            <v>1500</v>
          </cell>
        </row>
      </sheetData>
      <sheetData sheetId="1922"/>
      <sheetData sheetId="1923"/>
      <sheetData sheetId="1924">
        <row r="10">
          <cell r="D10">
            <v>1500</v>
          </cell>
        </row>
      </sheetData>
      <sheetData sheetId="1925"/>
      <sheetData sheetId="1926"/>
      <sheetData sheetId="1927"/>
      <sheetData sheetId="1928"/>
      <sheetData sheetId="1929"/>
      <sheetData sheetId="1930"/>
      <sheetData sheetId="1931">
        <row r="10">
          <cell r="D10">
            <v>1500</v>
          </cell>
        </row>
      </sheetData>
      <sheetData sheetId="1932">
        <row r="10">
          <cell r="D10">
            <v>1500</v>
          </cell>
        </row>
      </sheetData>
      <sheetData sheetId="1933">
        <row r="10">
          <cell r="D10">
            <v>1500</v>
          </cell>
        </row>
      </sheetData>
      <sheetData sheetId="1934">
        <row r="10">
          <cell r="D10">
            <v>1500</v>
          </cell>
        </row>
      </sheetData>
      <sheetData sheetId="1935">
        <row r="10">
          <cell r="D10">
            <v>1500</v>
          </cell>
        </row>
      </sheetData>
      <sheetData sheetId="1936">
        <row r="10">
          <cell r="D10">
            <v>1500</v>
          </cell>
        </row>
      </sheetData>
      <sheetData sheetId="1937"/>
      <sheetData sheetId="1938"/>
      <sheetData sheetId="1939">
        <row r="10">
          <cell r="D10">
            <v>1500</v>
          </cell>
        </row>
      </sheetData>
      <sheetData sheetId="1940">
        <row r="10">
          <cell r="D10">
            <v>1500</v>
          </cell>
        </row>
      </sheetData>
      <sheetData sheetId="1941">
        <row r="10">
          <cell r="D10">
            <v>1500</v>
          </cell>
        </row>
      </sheetData>
      <sheetData sheetId="1942">
        <row r="10">
          <cell r="D10">
            <v>1500</v>
          </cell>
        </row>
      </sheetData>
      <sheetData sheetId="1943">
        <row r="10">
          <cell r="D10">
            <v>1500</v>
          </cell>
        </row>
      </sheetData>
      <sheetData sheetId="1944">
        <row r="10">
          <cell r="D10">
            <v>1500</v>
          </cell>
        </row>
      </sheetData>
      <sheetData sheetId="1945">
        <row r="10">
          <cell r="D10">
            <v>1500</v>
          </cell>
        </row>
      </sheetData>
      <sheetData sheetId="1946">
        <row r="10">
          <cell r="D10">
            <v>1500</v>
          </cell>
        </row>
      </sheetData>
      <sheetData sheetId="1947">
        <row r="10">
          <cell r="D10">
            <v>1500</v>
          </cell>
        </row>
      </sheetData>
      <sheetData sheetId="1948">
        <row r="10">
          <cell r="D10">
            <v>1500</v>
          </cell>
        </row>
      </sheetData>
      <sheetData sheetId="1949">
        <row r="10">
          <cell r="D10">
            <v>1500</v>
          </cell>
        </row>
      </sheetData>
      <sheetData sheetId="1950">
        <row r="10">
          <cell r="D10">
            <v>1500</v>
          </cell>
        </row>
      </sheetData>
      <sheetData sheetId="1951">
        <row r="10">
          <cell r="D10">
            <v>1500</v>
          </cell>
        </row>
      </sheetData>
      <sheetData sheetId="1952">
        <row r="10">
          <cell r="D10">
            <v>1500</v>
          </cell>
        </row>
      </sheetData>
      <sheetData sheetId="1953">
        <row r="10">
          <cell r="D10">
            <v>1500</v>
          </cell>
        </row>
      </sheetData>
      <sheetData sheetId="1954">
        <row r="10">
          <cell r="D10">
            <v>1500</v>
          </cell>
        </row>
      </sheetData>
      <sheetData sheetId="1955">
        <row r="10">
          <cell r="D10">
            <v>1500</v>
          </cell>
        </row>
      </sheetData>
      <sheetData sheetId="1956">
        <row r="10">
          <cell r="D10">
            <v>1500</v>
          </cell>
        </row>
      </sheetData>
      <sheetData sheetId="1957">
        <row r="10">
          <cell r="D10">
            <v>1500</v>
          </cell>
        </row>
      </sheetData>
      <sheetData sheetId="1958">
        <row r="10">
          <cell r="D10">
            <v>1500</v>
          </cell>
        </row>
      </sheetData>
      <sheetData sheetId="1959">
        <row r="10">
          <cell r="D10">
            <v>1500</v>
          </cell>
        </row>
      </sheetData>
      <sheetData sheetId="1960">
        <row r="10">
          <cell r="D10">
            <v>1500</v>
          </cell>
        </row>
      </sheetData>
      <sheetData sheetId="1961">
        <row r="10">
          <cell r="D10">
            <v>1500</v>
          </cell>
        </row>
      </sheetData>
      <sheetData sheetId="1962"/>
      <sheetData sheetId="1963">
        <row r="10">
          <cell r="D10">
            <v>1500</v>
          </cell>
        </row>
      </sheetData>
      <sheetData sheetId="1964"/>
      <sheetData sheetId="1965">
        <row r="10">
          <cell r="D10">
            <v>1500</v>
          </cell>
        </row>
      </sheetData>
      <sheetData sheetId="1966">
        <row r="10">
          <cell r="D10">
            <v>1500</v>
          </cell>
        </row>
      </sheetData>
      <sheetData sheetId="1967"/>
      <sheetData sheetId="1968">
        <row r="10">
          <cell r="D10">
            <v>1500</v>
          </cell>
        </row>
      </sheetData>
      <sheetData sheetId="1969">
        <row r="10">
          <cell r="D10">
            <v>1500</v>
          </cell>
        </row>
      </sheetData>
      <sheetData sheetId="1970">
        <row r="10">
          <cell r="D10">
            <v>1500</v>
          </cell>
        </row>
      </sheetData>
      <sheetData sheetId="1971">
        <row r="10">
          <cell r="D10">
            <v>1500</v>
          </cell>
        </row>
      </sheetData>
      <sheetData sheetId="1972">
        <row r="10">
          <cell r="D10">
            <v>1500</v>
          </cell>
        </row>
      </sheetData>
      <sheetData sheetId="1973">
        <row r="10">
          <cell r="D10">
            <v>1500</v>
          </cell>
        </row>
      </sheetData>
      <sheetData sheetId="1974">
        <row r="10">
          <cell r="D10">
            <v>1500</v>
          </cell>
        </row>
      </sheetData>
      <sheetData sheetId="1975">
        <row r="10">
          <cell r="D10">
            <v>1500</v>
          </cell>
        </row>
      </sheetData>
      <sheetData sheetId="1976">
        <row r="10">
          <cell r="D10">
            <v>1500</v>
          </cell>
        </row>
      </sheetData>
      <sheetData sheetId="1977">
        <row r="10">
          <cell r="D10">
            <v>1500</v>
          </cell>
        </row>
      </sheetData>
      <sheetData sheetId="1978">
        <row r="10">
          <cell r="D10">
            <v>1500</v>
          </cell>
        </row>
      </sheetData>
      <sheetData sheetId="1979">
        <row r="10">
          <cell r="D10">
            <v>1500</v>
          </cell>
        </row>
      </sheetData>
      <sheetData sheetId="1980">
        <row r="10">
          <cell r="D10">
            <v>1500</v>
          </cell>
        </row>
      </sheetData>
      <sheetData sheetId="1981">
        <row r="10">
          <cell r="D10">
            <v>1500</v>
          </cell>
        </row>
      </sheetData>
      <sheetData sheetId="1982">
        <row r="10">
          <cell r="D10">
            <v>1500</v>
          </cell>
        </row>
      </sheetData>
      <sheetData sheetId="1983">
        <row r="10">
          <cell r="D10">
            <v>1500</v>
          </cell>
        </row>
      </sheetData>
      <sheetData sheetId="1984">
        <row r="10">
          <cell r="D10">
            <v>1500</v>
          </cell>
        </row>
      </sheetData>
      <sheetData sheetId="1985"/>
      <sheetData sheetId="1986">
        <row r="10">
          <cell r="D10">
            <v>1500</v>
          </cell>
        </row>
      </sheetData>
      <sheetData sheetId="1987">
        <row r="10">
          <cell r="D10">
            <v>1500</v>
          </cell>
        </row>
      </sheetData>
      <sheetData sheetId="1988"/>
      <sheetData sheetId="1989">
        <row r="10">
          <cell r="D10">
            <v>1500</v>
          </cell>
        </row>
      </sheetData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>
        <row r="10">
          <cell r="D10">
            <v>1500</v>
          </cell>
        </row>
      </sheetData>
      <sheetData sheetId="2072">
        <row r="10">
          <cell r="D10">
            <v>1500</v>
          </cell>
        </row>
      </sheetData>
      <sheetData sheetId="2073">
        <row r="10">
          <cell r="D10">
            <v>1500</v>
          </cell>
        </row>
      </sheetData>
      <sheetData sheetId="2074">
        <row r="10">
          <cell r="D10">
            <v>1500</v>
          </cell>
        </row>
      </sheetData>
      <sheetData sheetId="2075">
        <row r="10">
          <cell r="D10">
            <v>1500</v>
          </cell>
        </row>
      </sheetData>
      <sheetData sheetId="2076">
        <row r="10">
          <cell r="D10">
            <v>1500</v>
          </cell>
        </row>
      </sheetData>
      <sheetData sheetId="2077">
        <row r="10">
          <cell r="D10">
            <v>1500</v>
          </cell>
        </row>
      </sheetData>
      <sheetData sheetId="2078">
        <row r="10">
          <cell r="D10">
            <v>1500</v>
          </cell>
        </row>
      </sheetData>
      <sheetData sheetId="2079">
        <row r="10">
          <cell r="D10">
            <v>1500</v>
          </cell>
        </row>
      </sheetData>
      <sheetData sheetId="2080">
        <row r="10">
          <cell r="D10">
            <v>1500</v>
          </cell>
        </row>
      </sheetData>
      <sheetData sheetId="2081">
        <row r="10">
          <cell r="D10">
            <v>1500</v>
          </cell>
        </row>
      </sheetData>
      <sheetData sheetId="2082">
        <row r="10">
          <cell r="D10">
            <v>1500</v>
          </cell>
        </row>
      </sheetData>
      <sheetData sheetId="2083">
        <row r="10">
          <cell r="D10">
            <v>1500</v>
          </cell>
        </row>
      </sheetData>
      <sheetData sheetId="2084">
        <row r="10">
          <cell r="D10">
            <v>1500</v>
          </cell>
        </row>
      </sheetData>
      <sheetData sheetId="2085">
        <row r="10">
          <cell r="D10">
            <v>1500</v>
          </cell>
        </row>
      </sheetData>
      <sheetData sheetId="2086">
        <row r="10">
          <cell r="D10">
            <v>1500</v>
          </cell>
        </row>
      </sheetData>
      <sheetData sheetId="2087">
        <row r="10">
          <cell r="D10">
            <v>1500</v>
          </cell>
        </row>
      </sheetData>
      <sheetData sheetId="2088">
        <row r="10">
          <cell r="D10">
            <v>1500</v>
          </cell>
        </row>
      </sheetData>
      <sheetData sheetId="2089">
        <row r="10">
          <cell r="D10">
            <v>1500</v>
          </cell>
        </row>
      </sheetData>
      <sheetData sheetId="2090">
        <row r="10">
          <cell r="D10">
            <v>1500</v>
          </cell>
        </row>
      </sheetData>
      <sheetData sheetId="2091">
        <row r="10">
          <cell r="D10">
            <v>1500</v>
          </cell>
        </row>
      </sheetData>
      <sheetData sheetId="2092">
        <row r="10">
          <cell r="D10">
            <v>1500</v>
          </cell>
        </row>
      </sheetData>
      <sheetData sheetId="2093">
        <row r="10">
          <cell r="D10">
            <v>1500</v>
          </cell>
        </row>
      </sheetData>
      <sheetData sheetId="2094">
        <row r="10">
          <cell r="D10">
            <v>1500</v>
          </cell>
        </row>
      </sheetData>
      <sheetData sheetId="2095">
        <row r="10">
          <cell r="D10">
            <v>1500</v>
          </cell>
        </row>
      </sheetData>
      <sheetData sheetId="2096">
        <row r="10">
          <cell r="D10">
            <v>1500</v>
          </cell>
        </row>
      </sheetData>
      <sheetData sheetId="2097">
        <row r="10">
          <cell r="D10">
            <v>1500</v>
          </cell>
        </row>
      </sheetData>
      <sheetData sheetId="2098">
        <row r="10">
          <cell r="D10">
            <v>1500</v>
          </cell>
        </row>
      </sheetData>
      <sheetData sheetId="2099">
        <row r="10">
          <cell r="D10">
            <v>1500</v>
          </cell>
        </row>
      </sheetData>
      <sheetData sheetId="2100">
        <row r="10">
          <cell r="D10">
            <v>1500</v>
          </cell>
        </row>
      </sheetData>
      <sheetData sheetId="2101">
        <row r="10">
          <cell r="D10">
            <v>1500</v>
          </cell>
        </row>
      </sheetData>
      <sheetData sheetId="2102">
        <row r="10">
          <cell r="D10">
            <v>1500</v>
          </cell>
        </row>
      </sheetData>
      <sheetData sheetId="2103">
        <row r="10">
          <cell r="D10">
            <v>1500</v>
          </cell>
        </row>
      </sheetData>
      <sheetData sheetId="2104">
        <row r="10">
          <cell r="D10">
            <v>1500</v>
          </cell>
        </row>
      </sheetData>
      <sheetData sheetId="2105">
        <row r="10">
          <cell r="D10">
            <v>1500</v>
          </cell>
        </row>
      </sheetData>
      <sheetData sheetId="2106">
        <row r="10">
          <cell r="D10">
            <v>1500</v>
          </cell>
        </row>
      </sheetData>
      <sheetData sheetId="2107">
        <row r="10">
          <cell r="D10">
            <v>1500</v>
          </cell>
        </row>
      </sheetData>
      <sheetData sheetId="2108">
        <row r="10">
          <cell r="D10">
            <v>1500</v>
          </cell>
        </row>
      </sheetData>
      <sheetData sheetId="2109">
        <row r="10">
          <cell r="D10">
            <v>1500</v>
          </cell>
        </row>
      </sheetData>
      <sheetData sheetId="2110">
        <row r="10">
          <cell r="D10">
            <v>1500</v>
          </cell>
        </row>
      </sheetData>
      <sheetData sheetId="2111">
        <row r="10">
          <cell r="D10">
            <v>1500</v>
          </cell>
        </row>
      </sheetData>
      <sheetData sheetId="2112">
        <row r="10">
          <cell r="D10">
            <v>1500</v>
          </cell>
        </row>
      </sheetData>
      <sheetData sheetId="2113">
        <row r="10">
          <cell r="D10">
            <v>1500</v>
          </cell>
        </row>
      </sheetData>
      <sheetData sheetId="2114">
        <row r="10">
          <cell r="D10">
            <v>1500</v>
          </cell>
        </row>
      </sheetData>
      <sheetData sheetId="2115">
        <row r="10">
          <cell r="D10">
            <v>1500</v>
          </cell>
        </row>
      </sheetData>
      <sheetData sheetId="2116">
        <row r="10">
          <cell r="D10">
            <v>1500</v>
          </cell>
        </row>
      </sheetData>
      <sheetData sheetId="2117">
        <row r="10">
          <cell r="D10">
            <v>1500</v>
          </cell>
        </row>
      </sheetData>
      <sheetData sheetId="2118">
        <row r="10">
          <cell r="D10">
            <v>1500</v>
          </cell>
        </row>
      </sheetData>
      <sheetData sheetId="2119">
        <row r="10">
          <cell r="D10">
            <v>1500</v>
          </cell>
        </row>
      </sheetData>
      <sheetData sheetId="2120">
        <row r="10">
          <cell r="D10">
            <v>1500</v>
          </cell>
        </row>
      </sheetData>
      <sheetData sheetId="2121">
        <row r="10">
          <cell r="D10">
            <v>1500</v>
          </cell>
        </row>
      </sheetData>
      <sheetData sheetId="2122">
        <row r="10">
          <cell r="D10">
            <v>1500</v>
          </cell>
        </row>
      </sheetData>
      <sheetData sheetId="2123">
        <row r="10">
          <cell r="D10">
            <v>1500</v>
          </cell>
        </row>
      </sheetData>
      <sheetData sheetId="2124">
        <row r="10">
          <cell r="D10">
            <v>1500</v>
          </cell>
        </row>
      </sheetData>
      <sheetData sheetId="2125">
        <row r="10">
          <cell r="D10">
            <v>1500</v>
          </cell>
        </row>
      </sheetData>
      <sheetData sheetId="2126">
        <row r="10">
          <cell r="D10">
            <v>1500</v>
          </cell>
        </row>
      </sheetData>
      <sheetData sheetId="2127">
        <row r="10">
          <cell r="D10">
            <v>1500</v>
          </cell>
        </row>
      </sheetData>
      <sheetData sheetId="2128">
        <row r="10">
          <cell r="D10">
            <v>1500</v>
          </cell>
        </row>
      </sheetData>
      <sheetData sheetId="2129">
        <row r="10">
          <cell r="D10">
            <v>1500</v>
          </cell>
        </row>
      </sheetData>
      <sheetData sheetId="2130">
        <row r="10">
          <cell r="D10">
            <v>1500</v>
          </cell>
        </row>
      </sheetData>
      <sheetData sheetId="2131">
        <row r="10">
          <cell r="D10">
            <v>1500</v>
          </cell>
        </row>
      </sheetData>
      <sheetData sheetId="2132">
        <row r="10">
          <cell r="D10">
            <v>1500</v>
          </cell>
        </row>
      </sheetData>
      <sheetData sheetId="2133">
        <row r="10">
          <cell r="D10">
            <v>1500</v>
          </cell>
        </row>
      </sheetData>
      <sheetData sheetId="2134">
        <row r="10">
          <cell r="D10">
            <v>1500</v>
          </cell>
        </row>
      </sheetData>
      <sheetData sheetId="2135">
        <row r="10">
          <cell r="D10">
            <v>1500</v>
          </cell>
        </row>
      </sheetData>
      <sheetData sheetId="2136">
        <row r="10">
          <cell r="D10">
            <v>1500</v>
          </cell>
        </row>
      </sheetData>
      <sheetData sheetId="2137">
        <row r="10">
          <cell r="D10">
            <v>1500</v>
          </cell>
        </row>
      </sheetData>
      <sheetData sheetId="2138">
        <row r="10">
          <cell r="D10">
            <v>1500</v>
          </cell>
        </row>
      </sheetData>
      <sheetData sheetId="2139">
        <row r="10">
          <cell r="D10">
            <v>1500</v>
          </cell>
        </row>
      </sheetData>
      <sheetData sheetId="2140">
        <row r="10">
          <cell r="D10">
            <v>1500</v>
          </cell>
        </row>
      </sheetData>
      <sheetData sheetId="2141">
        <row r="10">
          <cell r="D10">
            <v>1500</v>
          </cell>
        </row>
      </sheetData>
      <sheetData sheetId="2142">
        <row r="10">
          <cell r="D10">
            <v>1500</v>
          </cell>
        </row>
      </sheetData>
      <sheetData sheetId="2143">
        <row r="10">
          <cell r="D10">
            <v>1500</v>
          </cell>
        </row>
      </sheetData>
      <sheetData sheetId="2144">
        <row r="10">
          <cell r="D10">
            <v>1500</v>
          </cell>
        </row>
      </sheetData>
      <sheetData sheetId="2145">
        <row r="10">
          <cell r="D10">
            <v>1500</v>
          </cell>
        </row>
      </sheetData>
      <sheetData sheetId="2146">
        <row r="10">
          <cell r="D10">
            <v>1500</v>
          </cell>
        </row>
      </sheetData>
      <sheetData sheetId="2147">
        <row r="10">
          <cell r="D10">
            <v>1500</v>
          </cell>
        </row>
      </sheetData>
      <sheetData sheetId="2148">
        <row r="10">
          <cell r="D10">
            <v>1500</v>
          </cell>
        </row>
      </sheetData>
      <sheetData sheetId="2149">
        <row r="10">
          <cell r="D10">
            <v>1500</v>
          </cell>
        </row>
      </sheetData>
      <sheetData sheetId="2150">
        <row r="10">
          <cell r="D10">
            <v>1500</v>
          </cell>
        </row>
      </sheetData>
      <sheetData sheetId="2151">
        <row r="10">
          <cell r="D10">
            <v>1500</v>
          </cell>
        </row>
      </sheetData>
      <sheetData sheetId="2152">
        <row r="10">
          <cell r="D10">
            <v>1500</v>
          </cell>
        </row>
      </sheetData>
      <sheetData sheetId="2153">
        <row r="10">
          <cell r="D10">
            <v>1500</v>
          </cell>
        </row>
      </sheetData>
      <sheetData sheetId="2154">
        <row r="10">
          <cell r="D10">
            <v>1500</v>
          </cell>
        </row>
      </sheetData>
      <sheetData sheetId="2155">
        <row r="10">
          <cell r="D10">
            <v>1500</v>
          </cell>
        </row>
      </sheetData>
      <sheetData sheetId="2156">
        <row r="10">
          <cell r="D10">
            <v>1500</v>
          </cell>
        </row>
      </sheetData>
      <sheetData sheetId="2157">
        <row r="10">
          <cell r="D10">
            <v>1500</v>
          </cell>
        </row>
      </sheetData>
      <sheetData sheetId="2158">
        <row r="10">
          <cell r="D10">
            <v>1500</v>
          </cell>
        </row>
      </sheetData>
      <sheetData sheetId="2159">
        <row r="10">
          <cell r="D10">
            <v>1500</v>
          </cell>
        </row>
      </sheetData>
      <sheetData sheetId="2160">
        <row r="10">
          <cell r="D10">
            <v>1500</v>
          </cell>
        </row>
      </sheetData>
      <sheetData sheetId="2161">
        <row r="10">
          <cell r="D10">
            <v>1500</v>
          </cell>
        </row>
      </sheetData>
      <sheetData sheetId="2162">
        <row r="10">
          <cell r="D10">
            <v>1500</v>
          </cell>
        </row>
      </sheetData>
      <sheetData sheetId="2163">
        <row r="10">
          <cell r="D10">
            <v>1500</v>
          </cell>
        </row>
      </sheetData>
      <sheetData sheetId="2164">
        <row r="10">
          <cell r="D10">
            <v>1500</v>
          </cell>
        </row>
      </sheetData>
      <sheetData sheetId="2165">
        <row r="10">
          <cell r="D10">
            <v>1500</v>
          </cell>
        </row>
      </sheetData>
      <sheetData sheetId="2166">
        <row r="10">
          <cell r="D10">
            <v>1500</v>
          </cell>
        </row>
      </sheetData>
      <sheetData sheetId="2167">
        <row r="10">
          <cell r="D10">
            <v>1500</v>
          </cell>
        </row>
      </sheetData>
      <sheetData sheetId="2168">
        <row r="10">
          <cell r="D10">
            <v>1500</v>
          </cell>
        </row>
      </sheetData>
      <sheetData sheetId="2169">
        <row r="10">
          <cell r="D10">
            <v>1500</v>
          </cell>
        </row>
      </sheetData>
      <sheetData sheetId="2170">
        <row r="10">
          <cell r="D10">
            <v>1500</v>
          </cell>
        </row>
      </sheetData>
      <sheetData sheetId="2171">
        <row r="10">
          <cell r="D10">
            <v>1500</v>
          </cell>
        </row>
      </sheetData>
      <sheetData sheetId="2172">
        <row r="10">
          <cell r="D10">
            <v>1500</v>
          </cell>
        </row>
      </sheetData>
      <sheetData sheetId="2173">
        <row r="10">
          <cell r="D10">
            <v>1500</v>
          </cell>
        </row>
      </sheetData>
      <sheetData sheetId="2174">
        <row r="10">
          <cell r="D10">
            <v>1500</v>
          </cell>
        </row>
      </sheetData>
      <sheetData sheetId="2175">
        <row r="10">
          <cell r="D10">
            <v>1500</v>
          </cell>
        </row>
      </sheetData>
      <sheetData sheetId="2176">
        <row r="10">
          <cell r="D10">
            <v>1500</v>
          </cell>
        </row>
      </sheetData>
      <sheetData sheetId="2177">
        <row r="10">
          <cell r="D10">
            <v>1500</v>
          </cell>
        </row>
      </sheetData>
      <sheetData sheetId="2178">
        <row r="10">
          <cell r="D10">
            <v>1500</v>
          </cell>
        </row>
      </sheetData>
      <sheetData sheetId="2179">
        <row r="10">
          <cell r="D10">
            <v>1500</v>
          </cell>
        </row>
      </sheetData>
      <sheetData sheetId="2180">
        <row r="10">
          <cell r="D10">
            <v>1500</v>
          </cell>
        </row>
      </sheetData>
      <sheetData sheetId="2181">
        <row r="10">
          <cell r="D10">
            <v>1500</v>
          </cell>
        </row>
      </sheetData>
      <sheetData sheetId="2182">
        <row r="10">
          <cell r="D10">
            <v>1500</v>
          </cell>
        </row>
      </sheetData>
      <sheetData sheetId="2183">
        <row r="10">
          <cell r="D10">
            <v>1500</v>
          </cell>
        </row>
      </sheetData>
      <sheetData sheetId="2184">
        <row r="10">
          <cell r="D10">
            <v>1500</v>
          </cell>
        </row>
      </sheetData>
      <sheetData sheetId="2185">
        <row r="10">
          <cell r="D10">
            <v>1500</v>
          </cell>
        </row>
      </sheetData>
      <sheetData sheetId="2186">
        <row r="10">
          <cell r="D10">
            <v>1500</v>
          </cell>
        </row>
      </sheetData>
      <sheetData sheetId="2187">
        <row r="10">
          <cell r="D10">
            <v>1500</v>
          </cell>
        </row>
      </sheetData>
      <sheetData sheetId="2188">
        <row r="10">
          <cell r="D10">
            <v>1500</v>
          </cell>
        </row>
      </sheetData>
      <sheetData sheetId="2189">
        <row r="10">
          <cell r="D10">
            <v>1500</v>
          </cell>
        </row>
      </sheetData>
      <sheetData sheetId="2190">
        <row r="10">
          <cell r="D10">
            <v>1500</v>
          </cell>
        </row>
      </sheetData>
      <sheetData sheetId="2191">
        <row r="10">
          <cell r="D10">
            <v>1500</v>
          </cell>
        </row>
      </sheetData>
      <sheetData sheetId="2192">
        <row r="10">
          <cell r="D10">
            <v>1500</v>
          </cell>
        </row>
      </sheetData>
      <sheetData sheetId="2193">
        <row r="10">
          <cell r="D10">
            <v>1500</v>
          </cell>
        </row>
      </sheetData>
      <sheetData sheetId="2194">
        <row r="10">
          <cell r="D10">
            <v>1500</v>
          </cell>
        </row>
      </sheetData>
      <sheetData sheetId="2195">
        <row r="10">
          <cell r="D10">
            <v>1500</v>
          </cell>
        </row>
      </sheetData>
      <sheetData sheetId="2196">
        <row r="10">
          <cell r="D10">
            <v>1500</v>
          </cell>
        </row>
      </sheetData>
      <sheetData sheetId="2197">
        <row r="10">
          <cell r="D10">
            <v>1500</v>
          </cell>
        </row>
      </sheetData>
      <sheetData sheetId="2198">
        <row r="10">
          <cell r="D10">
            <v>1500</v>
          </cell>
        </row>
      </sheetData>
      <sheetData sheetId="2199" refreshError="1"/>
      <sheetData sheetId="2200" refreshError="1"/>
      <sheetData sheetId="2201">
        <row r="10">
          <cell r="D10">
            <v>1500</v>
          </cell>
        </row>
      </sheetData>
      <sheetData sheetId="2202">
        <row r="10">
          <cell r="D10">
            <v>1500</v>
          </cell>
        </row>
      </sheetData>
      <sheetData sheetId="2203">
        <row r="10">
          <cell r="D10">
            <v>1500</v>
          </cell>
        </row>
      </sheetData>
      <sheetData sheetId="2204">
        <row r="10">
          <cell r="D10">
            <v>1500</v>
          </cell>
        </row>
      </sheetData>
      <sheetData sheetId="2205">
        <row r="10">
          <cell r="D10">
            <v>1500</v>
          </cell>
        </row>
      </sheetData>
      <sheetData sheetId="2206">
        <row r="10">
          <cell r="D10">
            <v>1500</v>
          </cell>
        </row>
      </sheetData>
      <sheetData sheetId="2207">
        <row r="10">
          <cell r="D10">
            <v>1500</v>
          </cell>
        </row>
      </sheetData>
      <sheetData sheetId="2208">
        <row r="10">
          <cell r="D10">
            <v>1500</v>
          </cell>
        </row>
      </sheetData>
      <sheetData sheetId="2209">
        <row r="10">
          <cell r="D10">
            <v>1500</v>
          </cell>
        </row>
      </sheetData>
      <sheetData sheetId="2210">
        <row r="10">
          <cell r="D10">
            <v>1500</v>
          </cell>
        </row>
      </sheetData>
      <sheetData sheetId="2211">
        <row r="10">
          <cell r="D10">
            <v>1500</v>
          </cell>
        </row>
      </sheetData>
      <sheetData sheetId="2212">
        <row r="10">
          <cell r="D10">
            <v>1500</v>
          </cell>
        </row>
      </sheetData>
      <sheetData sheetId="2213">
        <row r="10">
          <cell r="D10">
            <v>1500</v>
          </cell>
        </row>
      </sheetData>
      <sheetData sheetId="2214">
        <row r="10">
          <cell r="D10">
            <v>1500</v>
          </cell>
        </row>
      </sheetData>
      <sheetData sheetId="2215">
        <row r="10">
          <cell r="D10">
            <v>1500</v>
          </cell>
        </row>
      </sheetData>
      <sheetData sheetId="2216">
        <row r="10">
          <cell r="D10">
            <v>1500</v>
          </cell>
        </row>
      </sheetData>
      <sheetData sheetId="2217">
        <row r="10">
          <cell r="D10">
            <v>1500</v>
          </cell>
        </row>
      </sheetData>
      <sheetData sheetId="2218">
        <row r="10">
          <cell r="D10">
            <v>1500</v>
          </cell>
        </row>
      </sheetData>
      <sheetData sheetId="2219">
        <row r="10">
          <cell r="D10">
            <v>1500</v>
          </cell>
        </row>
      </sheetData>
      <sheetData sheetId="2220">
        <row r="10">
          <cell r="D10">
            <v>1500</v>
          </cell>
        </row>
      </sheetData>
      <sheetData sheetId="2221">
        <row r="10">
          <cell r="D10">
            <v>1500</v>
          </cell>
        </row>
      </sheetData>
      <sheetData sheetId="2222">
        <row r="10">
          <cell r="D10">
            <v>1500</v>
          </cell>
        </row>
      </sheetData>
      <sheetData sheetId="2223">
        <row r="10">
          <cell r="D10">
            <v>1500</v>
          </cell>
        </row>
      </sheetData>
      <sheetData sheetId="2224">
        <row r="10">
          <cell r="D10">
            <v>1500</v>
          </cell>
        </row>
      </sheetData>
      <sheetData sheetId="2225">
        <row r="10">
          <cell r="D10">
            <v>1500</v>
          </cell>
        </row>
      </sheetData>
      <sheetData sheetId="2226">
        <row r="10">
          <cell r="D10">
            <v>1500</v>
          </cell>
        </row>
      </sheetData>
      <sheetData sheetId="2227">
        <row r="10">
          <cell r="D10">
            <v>1500</v>
          </cell>
        </row>
      </sheetData>
      <sheetData sheetId="2228">
        <row r="10">
          <cell r="D10">
            <v>1500</v>
          </cell>
        </row>
      </sheetData>
      <sheetData sheetId="2229">
        <row r="10">
          <cell r="D10">
            <v>1500</v>
          </cell>
        </row>
      </sheetData>
      <sheetData sheetId="2230">
        <row r="10">
          <cell r="D10">
            <v>1500</v>
          </cell>
        </row>
      </sheetData>
      <sheetData sheetId="2231">
        <row r="10">
          <cell r="D10">
            <v>1500</v>
          </cell>
        </row>
      </sheetData>
      <sheetData sheetId="2232">
        <row r="10">
          <cell r="D10">
            <v>1500</v>
          </cell>
        </row>
      </sheetData>
      <sheetData sheetId="2233">
        <row r="10">
          <cell r="D10">
            <v>1500</v>
          </cell>
        </row>
      </sheetData>
      <sheetData sheetId="2234">
        <row r="10">
          <cell r="D10">
            <v>1500</v>
          </cell>
        </row>
      </sheetData>
      <sheetData sheetId="2235">
        <row r="10">
          <cell r="D10">
            <v>1500</v>
          </cell>
        </row>
      </sheetData>
      <sheetData sheetId="2236">
        <row r="10">
          <cell r="D10">
            <v>1500</v>
          </cell>
        </row>
      </sheetData>
      <sheetData sheetId="2237">
        <row r="10">
          <cell r="D10">
            <v>1500</v>
          </cell>
        </row>
      </sheetData>
      <sheetData sheetId="2238">
        <row r="10">
          <cell r="D10">
            <v>1500</v>
          </cell>
        </row>
      </sheetData>
      <sheetData sheetId="2239">
        <row r="10">
          <cell r="D10">
            <v>1500</v>
          </cell>
        </row>
      </sheetData>
      <sheetData sheetId="2240">
        <row r="10">
          <cell r="D10">
            <v>1500</v>
          </cell>
        </row>
      </sheetData>
      <sheetData sheetId="2241">
        <row r="10">
          <cell r="D10">
            <v>1500</v>
          </cell>
        </row>
      </sheetData>
      <sheetData sheetId="2242">
        <row r="10">
          <cell r="D10">
            <v>1500</v>
          </cell>
        </row>
      </sheetData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>
        <row r="10">
          <cell r="D10">
            <v>1500</v>
          </cell>
        </row>
      </sheetData>
      <sheetData sheetId="2272">
        <row r="10">
          <cell r="D10">
            <v>1500</v>
          </cell>
        </row>
      </sheetData>
      <sheetData sheetId="2273">
        <row r="10">
          <cell r="D10">
            <v>1500</v>
          </cell>
        </row>
      </sheetData>
      <sheetData sheetId="2274">
        <row r="10">
          <cell r="D10">
            <v>1500</v>
          </cell>
        </row>
      </sheetData>
      <sheetData sheetId="2275">
        <row r="10">
          <cell r="D10">
            <v>1500</v>
          </cell>
        </row>
      </sheetData>
      <sheetData sheetId="2276">
        <row r="10">
          <cell r="D10">
            <v>1500</v>
          </cell>
        </row>
      </sheetData>
      <sheetData sheetId="2277">
        <row r="10">
          <cell r="D10">
            <v>1500</v>
          </cell>
        </row>
      </sheetData>
      <sheetData sheetId="2278">
        <row r="10">
          <cell r="D10">
            <v>1500</v>
          </cell>
        </row>
      </sheetData>
      <sheetData sheetId="2279">
        <row r="10">
          <cell r="D10">
            <v>1500</v>
          </cell>
        </row>
      </sheetData>
      <sheetData sheetId="2280">
        <row r="10">
          <cell r="D10">
            <v>1500</v>
          </cell>
        </row>
      </sheetData>
      <sheetData sheetId="2281">
        <row r="10">
          <cell r="D10">
            <v>1500</v>
          </cell>
        </row>
      </sheetData>
      <sheetData sheetId="2282">
        <row r="10">
          <cell r="D10">
            <v>1500</v>
          </cell>
        </row>
      </sheetData>
      <sheetData sheetId="2283">
        <row r="10">
          <cell r="D10">
            <v>1500</v>
          </cell>
        </row>
      </sheetData>
      <sheetData sheetId="2284">
        <row r="10">
          <cell r="D10">
            <v>1500</v>
          </cell>
        </row>
      </sheetData>
      <sheetData sheetId="2285">
        <row r="10">
          <cell r="D10">
            <v>1500</v>
          </cell>
        </row>
      </sheetData>
      <sheetData sheetId="2286">
        <row r="10">
          <cell r="D10">
            <v>1500</v>
          </cell>
        </row>
      </sheetData>
      <sheetData sheetId="2287">
        <row r="10">
          <cell r="D10">
            <v>1500</v>
          </cell>
        </row>
      </sheetData>
      <sheetData sheetId="2288" refreshError="1"/>
      <sheetData sheetId="2289" refreshError="1"/>
      <sheetData sheetId="2290" refreshError="1"/>
      <sheetData sheetId="2291" refreshError="1"/>
      <sheetData sheetId="2292">
        <row r="10">
          <cell r="D10">
            <v>1500</v>
          </cell>
        </row>
      </sheetData>
      <sheetData sheetId="2293">
        <row r="10">
          <cell r="D10">
            <v>1500</v>
          </cell>
        </row>
      </sheetData>
      <sheetData sheetId="2294">
        <row r="10">
          <cell r="D10">
            <v>1500</v>
          </cell>
        </row>
      </sheetData>
      <sheetData sheetId="2295"/>
      <sheetData sheetId="2296"/>
      <sheetData sheetId="2297">
        <row r="10">
          <cell r="D10">
            <v>1500</v>
          </cell>
        </row>
      </sheetData>
      <sheetData sheetId="2298">
        <row r="10">
          <cell r="D10">
            <v>1500</v>
          </cell>
        </row>
      </sheetData>
      <sheetData sheetId="2299">
        <row r="10">
          <cell r="D10">
            <v>1500</v>
          </cell>
        </row>
      </sheetData>
      <sheetData sheetId="2300">
        <row r="10">
          <cell r="D10">
            <v>1500</v>
          </cell>
        </row>
      </sheetData>
      <sheetData sheetId="2301">
        <row r="10">
          <cell r="D10">
            <v>1500</v>
          </cell>
        </row>
      </sheetData>
      <sheetData sheetId="2302">
        <row r="10">
          <cell r="D10">
            <v>1500</v>
          </cell>
        </row>
      </sheetData>
      <sheetData sheetId="2303">
        <row r="10">
          <cell r="D10">
            <v>1500</v>
          </cell>
        </row>
      </sheetData>
      <sheetData sheetId="2304">
        <row r="10">
          <cell r="D10">
            <v>1500</v>
          </cell>
        </row>
      </sheetData>
      <sheetData sheetId="2305">
        <row r="10">
          <cell r="D10">
            <v>1500</v>
          </cell>
        </row>
      </sheetData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>
        <row r="10">
          <cell r="D10">
            <v>1500</v>
          </cell>
        </row>
      </sheetData>
      <sheetData sheetId="2330">
        <row r="10">
          <cell r="D10">
            <v>1500</v>
          </cell>
        </row>
      </sheetData>
      <sheetData sheetId="2331">
        <row r="10">
          <cell r="D10">
            <v>1500</v>
          </cell>
        </row>
      </sheetData>
      <sheetData sheetId="2332">
        <row r="10">
          <cell r="D10">
            <v>1500</v>
          </cell>
        </row>
      </sheetData>
      <sheetData sheetId="2333">
        <row r="10">
          <cell r="D10">
            <v>1500</v>
          </cell>
        </row>
      </sheetData>
      <sheetData sheetId="2334">
        <row r="10">
          <cell r="D10">
            <v>1500</v>
          </cell>
        </row>
      </sheetData>
      <sheetData sheetId="2335">
        <row r="10">
          <cell r="D10">
            <v>1500</v>
          </cell>
        </row>
      </sheetData>
      <sheetData sheetId="2336">
        <row r="10">
          <cell r="D10">
            <v>1500</v>
          </cell>
        </row>
      </sheetData>
      <sheetData sheetId="2337">
        <row r="10">
          <cell r="D10">
            <v>1500</v>
          </cell>
        </row>
      </sheetData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>
        <row r="10">
          <cell r="D10">
            <v>1500</v>
          </cell>
        </row>
      </sheetData>
      <sheetData sheetId="2355">
        <row r="10">
          <cell r="D10">
            <v>1500</v>
          </cell>
        </row>
      </sheetData>
      <sheetData sheetId="2356">
        <row r="10">
          <cell r="D10">
            <v>1500</v>
          </cell>
        </row>
      </sheetData>
      <sheetData sheetId="2357">
        <row r="10">
          <cell r="D10">
            <v>1500</v>
          </cell>
        </row>
      </sheetData>
      <sheetData sheetId="2358">
        <row r="10">
          <cell r="D10">
            <v>1500</v>
          </cell>
        </row>
      </sheetData>
      <sheetData sheetId="2359">
        <row r="10">
          <cell r="D10">
            <v>1500</v>
          </cell>
        </row>
      </sheetData>
      <sheetData sheetId="2360"/>
      <sheetData sheetId="2361"/>
      <sheetData sheetId="2362"/>
      <sheetData sheetId="2363">
        <row r="10">
          <cell r="D10">
            <v>1500</v>
          </cell>
        </row>
      </sheetData>
      <sheetData sheetId="2364">
        <row r="10">
          <cell r="D10">
            <v>1500</v>
          </cell>
        </row>
      </sheetData>
      <sheetData sheetId="2365">
        <row r="10">
          <cell r="D10">
            <v>1500</v>
          </cell>
        </row>
      </sheetData>
      <sheetData sheetId="2366">
        <row r="10">
          <cell r="D10">
            <v>1500</v>
          </cell>
        </row>
      </sheetData>
      <sheetData sheetId="2367">
        <row r="10">
          <cell r="D10">
            <v>1500</v>
          </cell>
        </row>
      </sheetData>
      <sheetData sheetId="2368">
        <row r="10">
          <cell r="D10">
            <v>1500</v>
          </cell>
        </row>
      </sheetData>
      <sheetData sheetId="2369">
        <row r="10">
          <cell r="D10">
            <v>1500</v>
          </cell>
        </row>
      </sheetData>
      <sheetData sheetId="2370">
        <row r="10">
          <cell r="D10">
            <v>1500</v>
          </cell>
        </row>
      </sheetData>
      <sheetData sheetId="2371">
        <row r="10">
          <cell r="D10">
            <v>1500</v>
          </cell>
        </row>
      </sheetData>
      <sheetData sheetId="2372">
        <row r="10">
          <cell r="D10">
            <v>1500</v>
          </cell>
        </row>
      </sheetData>
      <sheetData sheetId="2373">
        <row r="10">
          <cell r="D10">
            <v>1500</v>
          </cell>
        </row>
      </sheetData>
      <sheetData sheetId="2374">
        <row r="10">
          <cell r="D10">
            <v>1500</v>
          </cell>
        </row>
      </sheetData>
      <sheetData sheetId="2375">
        <row r="10">
          <cell r="D10">
            <v>1500</v>
          </cell>
        </row>
      </sheetData>
      <sheetData sheetId="2376"/>
      <sheetData sheetId="2377">
        <row r="10">
          <cell r="D10">
            <v>1500</v>
          </cell>
        </row>
      </sheetData>
      <sheetData sheetId="2378">
        <row r="10">
          <cell r="D10">
            <v>1500</v>
          </cell>
        </row>
      </sheetData>
      <sheetData sheetId="2379">
        <row r="10">
          <cell r="D10">
            <v>1500</v>
          </cell>
        </row>
      </sheetData>
      <sheetData sheetId="2380">
        <row r="10">
          <cell r="D10">
            <v>1500</v>
          </cell>
        </row>
      </sheetData>
      <sheetData sheetId="2381">
        <row r="10">
          <cell r="D10">
            <v>1500</v>
          </cell>
        </row>
      </sheetData>
      <sheetData sheetId="2382" refreshError="1"/>
      <sheetData sheetId="2383" refreshError="1"/>
      <sheetData sheetId="2384" refreshError="1"/>
      <sheetData sheetId="2385" refreshError="1"/>
      <sheetData sheetId="2386">
        <row r="10">
          <cell r="D10">
            <v>1500</v>
          </cell>
        </row>
      </sheetData>
      <sheetData sheetId="2387">
        <row r="10">
          <cell r="D10">
            <v>1500</v>
          </cell>
        </row>
      </sheetData>
      <sheetData sheetId="2388">
        <row r="10">
          <cell r="D10">
            <v>1500</v>
          </cell>
        </row>
      </sheetData>
      <sheetData sheetId="2389">
        <row r="10">
          <cell r="D10">
            <v>1500</v>
          </cell>
        </row>
      </sheetData>
      <sheetData sheetId="2390">
        <row r="10">
          <cell r="D10">
            <v>1500</v>
          </cell>
        </row>
      </sheetData>
      <sheetData sheetId="2391">
        <row r="10">
          <cell r="D10">
            <v>1500</v>
          </cell>
        </row>
      </sheetData>
      <sheetData sheetId="2392">
        <row r="10">
          <cell r="D10">
            <v>1500</v>
          </cell>
        </row>
      </sheetData>
      <sheetData sheetId="2393">
        <row r="10">
          <cell r="D10">
            <v>1500</v>
          </cell>
        </row>
      </sheetData>
      <sheetData sheetId="2394">
        <row r="10">
          <cell r="D10">
            <v>1500</v>
          </cell>
        </row>
      </sheetData>
      <sheetData sheetId="2395">
        <row r="10">
          <cell r="D10">
            <v>1500</v>
          </cell>
        </row>
      </sheetData>
      <sheetData sheetId="2396">
        <row r="10">
          <cell r="D10">
            <v>1500</v>
          </cell>
        </row>
      </sheetData>
      <sheetData sheetId="2397">
        <row r="10">
          <cell r="D10">
            <v>1500</v>
          </cell>
        </row>
      </sheetData>
      <sheetData sheetId="2398">
        <row r="10">
          <cell r="D10">
            <v>1500</v>
          </cell>
        </row>
      </sheetData>
      <sheetData sheetId="2399">
        <row r="10">
          <cell r="D10">
            <v>1500</v>
          </cell>
        </row>
      </sheetData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>
        <row r="10">
          <cell r="D10">
            <v>1500</v>
          </cell>
        </row>
      </sheetData>
      <sheetData sheetId="2539">
        <row r="10">
          <cell r="D10">
            <v>1500</v>
          </cell>
        </row>
      </sheetData>
      <sheetData sheetId="2540">
        <row r="10">
          <cell r="D10">
            <v>1500</v>
          </cell>
        </row>
      </sheetData>
      <sheetData sheetId="2541">
        <row r="10">
          <cell r="D10">
            <v>1500</v>
          </cell>
        </row>
      </sheetData>
      <sheetData sheetId="2542">
        <row r="10">
          <cell r="D10">
            <v>1500</v>
          </cell>
        </row>
      </sheetData>
      <sheetData sheetId="2543">
        <row r="10">
          <cell r="D10">
            <v>1500</v>
          </cell>
        </row>
      </sheetData>
      <sheetData sheetId="2544">
        <row r="10">
          <cell r="D10">
            <v>1500</v>
          </cell>
        </row>
      </sheetData>
      <sheetData sheetId="2545">
        <row r="10">
          <cell r="D10">
            <v>1500</v>
          </cell>
        </row>
      </sheetData>
      <sheetData sheetId="2546">
        <row r="10">
          <cell r="D10">
            <v>1500</v>
          </cell>
        </row>
      </sheetData>
      <sheetData sheetId="2547">
        <row r="10">
          <cell r="D10">
            <v>1500</v>
          </cell>
        </row>
      </sheetData>
      <sheetData sheetId="2548">
        <row r="10">
          <cell r="D10">
            <v>1500</v>
          </cell>
        </row>
      </sheetData>
      <sheetData sheetId="2549">
        <row r="10">
          <cell r="D10">
            <v>1500</v>
          </cell>
        </row>
      </sheetData>
      <sheetData sheetId="2550">
        <row r="10">
          <cell r="D10">
            <v>1500</v>
          </cell>
        </row>
      </sheetData>
      <sheetData sheetId="2551">
        <row r="10">
          <cell r="D10">
            <v>1500</v>
          </cell>
        </row>
      </sheetData>
      <sheetData sheetId="2552">
        <row r="10">
          <cell r="D10">
            <v>1500</v>
          </cell>
        </row>
      </sheetData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>
        <row r="10">
          <cell r="D10">
            <v>1500</v>
          </cell>
        </row>
      </sheetData>
      <sheetData sheetId="2598">
        <row r="10">
          <cell r="D10">
            <v>1500</v>
          </cell>
        </row>
      </sheetData>
      <sheetData sheetId="2599">
        <row r="10">
          <cell r="D10">
            <v>1500</v>
          </cell>
        </row>
      </sheetData>
      <sheetData sheetId="2600">
        <row r="10">
          <cell r="D10">
            <v>1500</v>
          </cell>
        </row>
      </sheetData>
      <sheetData sheetId="2601">
        <row r="10">
          <cell r="D10">
            <v>1500</v>
          </cell>
        </row>
      </sheetData>
      <sheetData sheetId="2602">
        <row r="10">
          <cell r="D10">
            <v>1500</v>
          </cell>
        </row>
      </sheetData>
      <sheetData sheetId="2603">
        <row r="10">
          <cell r="D10">
            <v>1500</v>
          </cell>
        </row>
      </sheetData>
      <sheetData sheetId="2604">
        <row r="10">
          <cell r="D10">
            <v>1500</v>
          </cell>
        </row>
      </sheetData>
      <sheetData sheetId="2605">
        <row r="10">
          <cell r="D10">
            <v>1500</v>
          </cell>
        </row>
      </sheetData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>
        <row r="10">
          <cell r="D10">
            <v>1500</v>
          </cell>
        </row>
      </sheetData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 refreshError="1"/>
      <sheetData sheetId="2999">
        <row r="10">
          <cell r="D10">
            <v>1500</v>
          </cell>
        </row>
      </sheetData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/>
      <sheetData sheetId="3062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/>
      <sheetData sheetId="3074"/>
      <sheetData sheetId="3075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/>
      <sheetData sheetId="3098"/>
      <sheetData sheetId="3099"/>
      <sheetData sheetId="3100"/>
      <sheetData sheetId="3101"/>
      <sheetData sheetId="3102" refreshError="1"/>
      <sheetData sheetId="3103" refreshError="1"/>
      <sheetData sheetId="3104" refreshError="1"/>
      <sheetData sheetId="3105" refreshError="1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 refreshError="1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 refreshError="1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 refreshError="1"/>
      <sheetData sheetId="3175" refreshError="1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 refreshError="1"/>
      <sheetData sheetId="3185" refreshError="1"/>
      <sheetData sheetId="3186" refreshError="1"/>
      <sheetData sheetId="3187" refreshError="1"/>
      <sheetData sheetId="3188" refreshError="1"/>
      <sheetData sheetId="3189" refreshError="1"/>
      <sheetData sheetId="3190" refreshError="1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 refreshError="1"/>
      <sheetData sheetId="3200" refreshError="1"/>
      <sheetData sheetId="3201" refreshError="1"/>
      <sheetData sheetId="3202" refreshError="1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 refreshError="1"/>
      <sheetData sheetId="3215" refreshError="1"/>
      <sheetData sheetId="3216"/>
      <sheetData sheetId="3217"/>
      <sheetData sheetId="3218"/>
      <sheetData sheetId="3219"/>
      <sheetData sheetId="3220" refreshError="1"/>
      <sheetData sheetId="3221" refreshError="1"/>
      <sheetData sheetId="3222" refreshError="1"/>
      <sheetData sheetId="3223" refreshError="1"/>
      <sheetData sheetId="3224" refreshError="1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/>
      <sheetData sheetId="3236" refreshError="1"/>
      <sheetData sheetId="3237" refreshError="1"/>
      <sheetData sheetId="3238" refreshError="1"/>
      <sheetData sheetId="3239" refreshError="1"/>
      <sheetData sheetId="3240" refreshError="1"/>
      <sheetData sheetId="3241" refreshError="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r_tender1"/>
      <sheetName val="EMD_1"/>
      <sheetName val="Scrutiny"/>
      <sheetName val="Rate_List1"/>
      <sheetName val="A_O_R__(2)1"/>
      <sheetName val="A_O_R_1"/>
      <sheetName val="formwork"/>
      <sheetName val="OH"/>
      <sheetName val="Sheet1"/>
      <sheetName val="SHEET2"/>
      <sheetName val="SHEET3"/>
      <sheetName val="formwork_(2)1"/>
      <sheetName val="sheet4"/>
      <sheetName val="Materials_1"/>
      <sheetName val="GB_CIVIL1"/>
      <sheetName val="GB_STRUCTRAL1"/>
      <sheetName val="GB_SPECILISED1"/>
      <sheetName val="BoQ"/>
      <sheetName val="Set"/>
      <sheetName val="Feed"/>
      <sheetName val="Main"/>
      <sheetName val="Data"/>
      <sheetName val="Al_Kharafi_Villa_Package1"/>
      <sheetName val="C5B-SUMMARY"/>
      <sheetName val="C4A-008"/>
      <sheetName val="1__C5B-C02-A0251"/>
      <sheetName val="2_C5B-C02-A0581"/>
      <sheetName val="3__C5B-C02-A0621"/>
      <sheetName val="4__C5B-C02-A0651"/>
      <sheetName val="5__C5B-D02-0461"/>
      <sheetName val="6__C5B-D02-0481"/>
      <sheetName val="7__C5B-C02-0691"/>
      <sheetName val="8__C5B-C02-0721"/>
      <sheetName val="9__C5B-C02-0831"/>
      <sheetName val="10__C5B-C02-1021"/>
      <sheetName val="pur_tender"/>
      <sheetName val="EMD_"/>
      <sheetName val="Rate_List"/>
      <sheetName val="A_O_R__(2)"/>
      <sheetName val="A_O_R_"/>
      <sheetName val="formwork_(2)"/>
      <sheetName val="Materials_"/>
      <sheetName val="GB_CIVIL"/>
      <sheetName val="GB_STRUCTRAL"/>
      <sheetName val="GB_SPECILISED"/>
      <sheetName val="Al_Kharafi_Villa_Package"/>
      <sheetName val="1__C5B-C02-A025"/>
      <sheetName val="2_C5B-C02-A058"/>
      <sheetName val="3__C5B-C02-A062"/>
      <sheetName val="4__C5B-C02-A065"/>
      <sheetName val="5__C5B-D02-046"/>
      <sheetName val="6__C5B-D02-048"/>
      <sheetName val="7__C5B-C02-069"/>
      <sheetName val="8__C5B-C02-072"/>
      <sheetName val="9__C5B-C02-083"/>
      <sheetName val="10__C5B-C02-102"/>
      <sheetName val="pur.tender"/>
      <sheetName val="EMD "/>
      <sheetName val="Rate List"/>
      <sheetName val="A.O.R. (2)"/>
      <sheetName val="A.O.R."/>
      <sheetName val="formwork (2)"/>
      <sheetName val="Materials "/>
      <sheetName val="GB CIVIL"/>
      <sheetName val="GB STRUCTRAL"/>
      <sheetName val="GB SPECILISED"/>
      <sheetName val="Al Kharafi Villa Package"/>
      <sheetName val="1. C5B-C02-A025"/>
      <sheetName val="2.C5B-C02-A058"/>
      <sheetName val="3. C5B-C02-A062"/>
      <sheetName val="4. C5B-C02-A065"/>
      <sheetName val="5. C5B-D02-046"/>
      <sheetName val="6. C5B-D02-048"/>
      <sheetName val="7. C5B-C02-069"/>
      <sheetName val="8. C5B-C02-072"/>
      <sheetName val="9. C5B-C02-083"/>
      <sheetName val="10. C5B-C02-102"/>
      <sheetName val="Assumptions"/>
      <sheetName val="anti-termite"/>
      <sheetName val="FEVA"/>
      <sheetName val="HO Costs"/>
      <sheetName val="Equipment"/>
      <sheetName val="Labor"/>
      <sheetName val="Materials"/>
      <sheetName val="BOQ건축"/>
      <sheetName val="analysis"/>
      <sheetName val="PRECAST lightconc-II"/>
      <sheetName val="Cash2"/>
      <sheetName val="MATL"/>
      <sheetName val="Balance Sheet"/>
      <sheetName val="FitOutConfCentre"/>
      <sheetName val="DATI_CONS"/>
      <sheetName val="Section 2-SCHEDULE OF DAYWORK"/>
      <sheetName val="BHANDUP"/>
      <sheetName val="Appendix A"/>
      <sheetName val="SubmitCal"/>
      <sheetName val="SUMMARY"/>
      <sheetName val="Project Brief"/>
      <sheetName val="UNDERGROUND"/>
      <sheetName val="T08-2102"/>
      <sheetName val="XREF"/>
      <sheetName val="COST"/>
      <sheetName val="AOR"/>
      <sheetName val="2002년12월"/>
      <sheetName val="7.0 CASHFLOW"/>
      <sheetName val="9.0 VARIATION"/>
      <sheetName val="GAE8'97"/>
      <sheetName val="A6+C-SUMMARY"/>
      <sheetName val="A4A-008"/>
      <sheetName val="A6+C-B.181"/>
      <sheetName val="ATTACH_6A"/>
      <sheetName val="No To Words"/>
      <sheetName val="EEV(Prilim)"/>
      <sheetName val="Add2-om-mep"/>
      <sheetName val="4"/>
      <sheetName val="Phase-1B (2)"/>
      <sheetName val="Soarin"/>
      <sheetName val="global"/>
      <sheetName val="inf"/>
      <sheetName val="LLEGADA"/>
      <sheetName val="Payment 11"/>
      <sheetName val="calcul"/>
      <sheetName val="slab"/>
      <sheetName val="Occ"/>
      <sheetName val="Demand"/>
      <sheetName val="F4.13"/>
      <sheetName val="Table of Finishes"/>
      <sheetName val="COL-SCH"/>
      <sheetName val="FAB별"/>
      <sheetName val="grsummary"/>
      <sheetName val="Harewood"/>
      <sheetName val="Project Data Guide"/>
      <sheetName val="입찰내역 발주처 양식"/>
      <sheetName val="POWER"/>
      <sheetName val="Intro"/>
      <sheetName val="Bill 3 Boutiquea"/>
      <sheetName val="전체현황"/>
      <sheetName val="Architect"/>
      <sheetName val="Interior"/>
      <sheetName val="Work"/>
      <sheetName val="Mechanical"/>
      <sheetName val="Structural"/>
      <sheetName val="Notes"/>
      <sheetName val="HO_Costs"/>
      <sheetName val="F4_13"/>
      <sheetName val="A.O.R r1Str"/>
      <sheetName val="A.O.R r1"/>
      <sheetName val="A.O.R (2)"/>
      <sheetName val="Rate Analysis"/>
      <sheetName val="MECH-1"/>
      <sheetName val="CERTIFICATE"/>
      <sheetName val="GR Rem Resource_R1"/>
      <sheetName val="Prelim_Summ"/>
      <sheetName val="Rates"/>
      <sheetName val="rcc( sub)"/>
      <sheetName val="CLS"/>
      <sheetName val="Primavera Output Resources"/>
      <sheetName val="Build-up"/>
      <sheetName val="PRI-LS"/>
      <sheetName val="F-4l5"/>
      <sheetName val="james's"/>
      <sheetName val="co-no.2"/>
      <sheetName val="Balance_Sheet"/>
      <sheetName val="Section_2-SCHEDULE_OF_DAYWORK"/>
      <sheetName val="7_0_CASHFLOW"/>
      <sheetName val="9_0_VARIATION"/>
      <sheetName val="Development Cost Summary"/>
      <sheetName val="Customize Your Invoice"/>
      <sheetName val="Balance_Sheet1"/>
      <sheetName val="Section_2-SCHEDULE_OF_DAYWORK1"/>
      <sheetName val="7_0_CASHFLOW1"/>
      <sheetName val="9_0_VARIATION1"/>
      <sheetName val="Appendix_A"/>
      <sheetName val="Project_Brief"/>
      <sheetName val="A6+C-B_181"/>
      <sheetName val="No_To_Words"/>
      <sheetName val="PRECAST_lightconc-II"/>
      <sheetName val="Phase-1B_(2)"/>
      <sheetName val="Constants"/>
      <sheetName val="overall summary"/>
      <sheetName val="HPL"/>
      <sheetName val="overall_summary"/>
      <sheetName val="Westin FOH &amp; BOH Split"/>
      <sheetName val="eval"/>
      <sheetName val="Project_Data_Guide"/>
      <sheetName val="입찰내역_발주처_양식"/>
      <sheetName val="PRECAST_lightconc-II1"/>
      <sheetName val="Appendix_A1"/>
      <sheetName val="Project_Brief1"/>
      <sheetName val="Project_Data_Guide1"/>
      <sheetName val="입찰내역_발주처_양식1"/>
      <sheetName val="pur_tender2"/>
      <sheetName val="EMD_2"/>
      <sheetName val="Rate_List2"/>
      <sheetName val="A_O_R__(2)2"/>
      <sheetName val="A_O_R_2"/>
      <sheetName val="formwork_(2)2"/>
      <sheetName val="Materials_2"/>
      <sheetName val="GB_CIVIL2"/>
      <sheetName val="GB_STRUCTRAL2"/>
      <sheetName val="GB_SPECILISED2"/>
      <sheetName val="Al_Kharafi_Villa_Package2"/>
      <sheetName val="1__C5B-C02-A0252"/>
      <sheetName val="2_C5B-C02-A0582"/>
      <sheetName val="3__C5B-C02-A0622"/>
      <sheetName val="4__C5B-C02-A0652"/>
      <sheetName val="5__C5B-D02-0462"/>
      <sheetName val="6__C5B-D02-0482"/>
      <sheetName val="7__C5B-C02-0692"/>
      <sheetName val="8__C5B-C02-0722"/>
      <sheetName val="9__C5B-C02-0832"/>
      <sheetName val="10__C5B-C02-1022"/>
      <sheetName val="Balance_Sheet2"/>
      <sheetName val="Section_2-SCHEDULE_OF_DAYWORK2"/>
      <sheetName val="7_0_CASHFLOW2"/>
      <sheetName val="9_0_VARIATION2"/>
      <sheetName val="PRECAST_lightconc-II2"/>
      <sheetName val="Appendix_A2"/>
      <sheetName val="Project_Brief2"/>
      <sheetName val="Project_Data_Guide2"/>
      <sheetName val="입찰내역_발주처_양식2"/>
      <sheetName val="pur_tender3"/>
      <sheetName val="EMD_3"/>
      <sheetName val="Rate_List3"/>
      <sheetName val="A_O_R__(2)3"/>
      <sheetName val="A_O_R_3"/>
      <sheetName val="formwork_(2)3"/>
      <sheetName val="Materials_3"/>
      <sheetName val="GB_CIVIL3"/>
      <sheetName val="GB_STRUCTRAL3"/>
      <sheetName val="GB_SPECILISED3"/>
      <sheetName val="Al_Kharafi_Villa_Package3"/>
      <sheetName val="1__C5B-C02-A0253"/>
      <sheetName val="2_C5B-C02-A0583"/>
      <sheetName val="3__C5B-C02-A0623"/>
      <sheetName val="4__C5B-C02-A0653"/>
      <sheetName val="5__C5B-D02-0463"/>
      <sheetName val="6__C5B-D02-0483"/>
      <sheetName val="7__C5B-C02-0693"/>
      <sheetName val="8__C5B-C02-0723"/>
      <sheetName val="9__C5B-C02-0833"/>
      <sheetName val="10__C5B-C02-1023"/>
      <sheetName val="Balance_Sheet3"/>
      <sheetName val="Section_2-SCHEDULE_OF_DAYWORK3"/>
      <sheetName val="7_0_CASHFLOW3"/>
      <sheetName val="9_0_VARIATION3"/>
      <sheetName val="PRECAST_lightconc-II3"/>
      <sheetName val="Appendix_A3"/>
      <sheetName val="Project_Brief3"/>
      <sheetName val="Project_Data_Guide3"/>
      <sheetName val="입찰내역_발주처_양식3"/>
      <sheetName val="pur_tender4"/>
      <sheetName val="EMD_4"/>
      <sheetName val="Rate_List4"/>
      <sheetName val="A_O_R__(2)4"/>
      <sheetName val="A_O_R_4"/>
      <sheetName val="formwork_(2)4"/>
      <sheetName val="Materials_4"/>
      <sheetName val="GB_CIVIL4"/>
      <sheetName val="GB_STRUCTRAL4"/>
      <sheetName val="GB_SPECILISED4"/>
      <sheetName val="Al_Kharafi_Villa_Package4"/>
      <sheetName val="1__C5B-C02-A0254"/>
      <sheetName val="2_C5B-C02-A0584"/>
      <sheetName val="3__C5B-C02-A0624"/>
      <sheetName val="4__C5B-C02-A0654"/>
      <sheetName val="5__C5B-D02-0464"/>
      <sheetName val="6__C5B-D02-0484"/>
      <sheetName val="7__C5B-C02-0694"/>
      <sheetName val="8__C5B-C02-0724"/>
      <sheetName val="9__C5B-C02-0834"/>
      <sheetName val="10__C5B-C02-1024"/>
      <sheetName val="Balance_Sheet4"/>
      <sheetName val="Section_2-SCHEDULE_OF_DAYWORK4"/>
      <sheetName val="7_0_CASHFLOW4"/>
      <sheetName val="9_0_VARIATION4"/>
      <sheetName val="PRECAST_lightconc-II4"/>
      <sheetName val="Appendix_A4"/>
      <sheetName val="Project_Brief4"/>
      <sheetName val="Project_Data_Guide4"/>
      <sheetName val="입찰내역_발주처_양식4"/>
      <sheetName val="Info"/>
      <sheetName val="Payment_11"/>
      <sheetName val="Bill_3_Boutiquea"/>
      <sheetName val="A_O_R_r1Str"/>
      <sheetName val="A_O_R_r1"/>
      <sheetName val="A_O_R_(2)"/>
      <sheetName val="Rate_Analysis"/>
      <sheetName val="GR_Rem_Resource_R1"/>
      <sheetName val="rcc(_sub)"/>
      <sheetName val="Sheet10T016"/>
      <sheetName val="Hypothèses"/>
      <sheetName val="Recap Phase 0"/>
      <sheetName val="sheeet7"/>
      <sheetName val="MOS"/>
      <sheetName val="Sch. Areas"/>
      <sheetName val="P-Sum-Cab"/>
      <sheetName val="Item"/>
      <sheetName val="Hic_150EOffice"/>
      <sheetName val="Download DATA"/>
      <sheetName val="WORK TABLE"/>
      <sheetName val="V6"/>
      <sheetName val="V1"/>
      <sheetName val="V3"/>
      <sheetName val="V4"/>
      <sheetName val="SCHEDULE"/>
      <sheetName val="Database"/>
      <sheetName val="schedule nos"/>
      <sheetName val="Curves"/>
      <sheetName val="1 Summary"/>
      <sheetName val="Civil Works"/>
      <sheetName val="Schedules"/>
      <sheetName val="Master data"/>
      <sheetName val="Drawing Log"/>
      <sheetName val="concrete"/>
      <sheetName val="EDGES"/>
      <sheetName val="JOINTS"/>
      <sheetName val="SUPERSTRUCTURE"/>
      <sheetName val="Option"/>
      <sheetName val="EA Sum"/>
      <sheetName val="Construction"/>
      <sheetName val="definition"/>
      <sheetName val="LOCAL RATES"/>
      <sheetName val="CHMBR-DAV DIM"/>
      <sheetName val="CHMBR-MBV DIM"/>
      <sheetName val="Circular Manholes Computation"/>
      <sheetName val="GULLY TRAP - STORMWATER"/>
      <sheetName val="TRENCH_ELEC"/>
      <sheetName val="TRENCH (2)"/>
      <sheetName val="Manpow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 refreshError="1"/>
      <sheetData sheetId="167" refreshError="1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"/>
      <sheetName val="P&amp;L"/>
      <sheetName val="1"/>
      <sheetName val="2"/>
      <sheetName val="6"/>
      <sheetName val="8"/>
      <sheetName val="10"/>
      <sheetName val="12"/>
      <sheetName val="14"/>
      <sheetName val="4"/>
      <sheetName val="Unit wise consol "/>
      <sheetName val="Rounded off"/>
      <sheetName val="NOTES -1"/>
      <sheetName val="NOTES-2"/>
      <sheetName val=" Tax provision"/>
      <sheetName val="XREF"/>
      <sheetName val="Inter unit for consolidation"/>
      <sheetName val="Sheet4"/>
      <sheetName val="Sheet3"/>
      <sheetName val="Sheet2"/>
      <sheetName val="Sheet1"/>
      <sheetName val="Vehicles"/>
      <sheetName val="sheeet7"/>
      <sheetName val="analysis"/>
      <sheetName val="A.O.R."/>
      <sheetName val="except wiring"/>
      <sheetName val="Finishes Rate"/>
      <sheetName val="Structure"/>
      <sheetName val="Finishes cost"/>
      <sheetName val="Consolidated"/>
      <sheetName val="Fixed asset register"/>
      <sheetName val="MONTH"/>
      <sheetName val="MH Compensate-Nov"/>
      <sheetName val="rc01"/>
      <sheetName val="MOS"/>
      <sheetName val="Section 2-SCHEDULE OF DAYWORK"/>
      <sheetName val="공사비 내역 (가)"/>
      <sheetName val="Prelim_Summ"/>
      <sheetName val="Equipment"/>
      <sheetName val="Labor"/>
      <sheetName val="Materials"/>
      <sheetName val="Data"/>
      <sheetName val="Planned"/>
      <sheetName val="Worksheet in   Final set format"/>
      <sheetName val="SUMMARY"/>
      <sheetName val="BOQ건축"/>
      <sheetName val="Project Brief"/>
      <sheetName val="P-Sum-Cab"/>
      <sheetName val="FitOutConfCentre"/>
      <sheetName val="beam-reinft"/>
      <sheetName val="RA-markate"/>
      <sheetName val="dg-VTu"/>
      <sheetName val="Tke"/>
      <sheetName val="Al Kharafi Villa Package"/>
      <sheetName val="A6A-SUMMARY"/>
      <sheetName val="C01.161"/>
      <sheetName val="B64"/>
      <sheetName val="PRECAST lightconc-II"/>
      <sheetName val="PriceList"/>
      <sheetName val="#REF"/>
      <sheetName val="Revised &amp; Original Scope"/>
      <sheetName val="Material"/>
      <sheetName val="2002년12월"/>
      <sheetName val="SLABREINF-SCH"/>
      <sheetName val="Labor abs-NMR"/>
      <sheetName val="GULF"/>
      <sheetName val="ECARates"/>
      <sheetName val="Site Dev BOQ"/>
      <sheetName val="MATL"/>
      <sheetName val="Build-up"/>
      <sheetName val="Cash2"/>
      <sheetName val="Rate Analysis"/>
      <sheetName val="AoR Finishing"/>
      <sheetName val="Add2-om-mep"/>
      <sheetName val="Rates"/>
      <sheetName val="CONSTRUCTION COMPONENT"/>
      <sheetName val="Model"/>
      <sheetName val="Trees"/>
      <sheetName val="Ground covers"/>
      <sheetName val="Shrubs"/>
      <sheetName val="Irrigation"/>
      <sheetName val="Furniture"/>
      <sheetName val="Lighting"/>
      <sheetName val="Back up"/>
      <sheetName val="GAE8'97"/>
      <sheetName val="EXRATES"/>
      <sheetName val="ESTIMATE"/>
      <sheetName val="Hic_150EOffice"/>
      <sheetName val="Info"/>
      <sheetName val="ancillary"/>
      <sheetName val="Master Data Sheet"/>
      <sheetName val="Prelims"/>
      <sheetName val="InterCoBala"/>
      <sheetName val="PAYWORK"/>
      <sheetName val="Sch. Areas"/>
      <sheetName val="e"/>
      <sheetName val="pvc vent"/>
      <sheetName val="Unit_wise_consol_"/>
      <sheetName val="Rounded_off"/>
      <sheetName val="NOTES_-1"/>
      <sheetName val="_Tax_provision"/>
      <sheetName val="Inter_unit_for_consolidation"/>
      <sheetName val="A_O_R_"/>
      <sheetName val="except_wiring"/>
      <sheetName val="Finishes_Rate"/>
      <sheetName val="Finishes_cost"/>
      <sheetName val="Fixed_asset_register"/>
      <sheetName val="MH_Compensate-Nov"/>
      <sheetName val="Section_2-SCHEDULE_OF_DAYWORK"/>
      <sheetName val="공사비_내역_(가)"/>
      <sheetName val="Worksheet_in___Final_set_format"/>
      <sheetName val="Project_Brief"/>
      <sheetName val="Unit_wise_consol_1"/>
      <sheetName val="Rounded_off1"/>
      <sheetName val="NOTES_-11"/>
      <sheetName val="_Tax_provision1"/>
      <sheetName val="Inter_unit_for_consolidation1"/>
      <sheetName val="A_O_R_1"/>
      <sheetName val="except_wiring1"/>
      <sheetName val="Finishes_Rate1"/>
      <sheetName val="Finishes_cost1"/>
      <sheetName val="Fixed_asset_register1"/>
      <sheetName val="MH_Compensate-Nov1"/>
      <sheetName val="Section_2-SCHEDULE_OF_DAYWORK1"/>
      <sheetName val="공사비_내역_(가)1"/>
      <sheetName val="Worksheet_in___Final_set_forma1"/>
      <sheetName val="Project_Brief1"/>
      <sheetName val="Unit_wise_consol_2"/>
      <sheetName val="Rounded_off2"/>
      <sheetName val="NOTES_-12"/>
      <sheetName val="_Tax_provision2"/>
      <sheetName val="Inter_unit_for_consolidation2"/>
      <sheetName val="A_O_R_2"/>
      <sheetName val="except_wiring2"/>
      <sheetName val="Finishes_Rate2"/>
      <sheetName val="Finishes_cost2"/>
      <sheetName val="Fixed_asset_register2"/>
      <sheetName val="MH_Compensate-Nov2"/>
      <sheetName val="Section_2-SCHEDULE_OF_DAYWORK2"/>
      <sheetName val="공사비_내역_(가)2"/>
      <sheetName val="Worksheet_in___Final_set_forma2"/>
      <sheetName val="Project_Brief2"/>
      <sheetName val="Unit_wise_consol_3"/>
      <sheetName val="Rounded_off3"/>
      <sheetName val="NOTES_-13"/>
      <sheetName val="_Tax_provision3"/>
      <sheetName val="Inter_unit_for_consolidation3"/>
      <sheetName val="A_O_R_3"/>
      <sheetName val="except_wiring3"/>
      <sheetName val="Finishes_Rate3"/>
      <sheetName val="Finishes_cost3"/>
      <sheetName val="Fixed_asset_register3"/>
      <sheetName val="MH_Compensate-Nov3"/>
      <sheetName val="Section_2-SCHEDULE_OF_DAYWORK3"/>
      <sheetName val="공사비_내역_(가)3"/>
      <sheetName val="Worksheet_in___Final_set_forma3"/>
      <sheetName val="Project_Brief3"/>
      <sheetName val="Unit_wise_consol_4"/>
      <sheetName val="Rounded_off4"/>
      <sheetName val="NOTES_-14"/>
      <sheetName val="_Tax_provision4"/>
      <sheetName val="Inter_unit_for_consolidation4"/>
      <sheetName val="A_O_R_4"/>
      <sheetName val="except_wiring4"/>
      <sheetName val="Finishes_Rate4"/>
      <sheetName val="Finishes_cost4"/>
      <sheetName val="Fixed_asset_register4"/>
      <sheetName val="MH_Compensate-Nov4"/>
      <sheetName val="Section_2-SCHEDULE_OF_DAYWORK4"/>
      <sheetName val="공사비_내역_(가)4"/>
      <sheetName val="Worksheet_in___Final_set_forma4"/>
      <sheetName val="Project_Brief4"/>
      <sheetName val="Micro"/>
      <sheetName val="Macro"/>
      <sheetName val="Scaff-Rose"/>
      <sheetName val="Conc"/>
      <sheetName val="Details"/>
      <sheetName val="간접비(1)"/>
      <sheetName val="HYDROTEST DIAGRAM"/>
      <sheetName val="Roads"/>
      <sheetName val="Break up Sheet"/>
      <sheetName val="1095"/>
      <sheetName val="BOQ"/>
      <sheetName val="Val breakdown"/>
      <sheetName val="Abstract"/>
      <sheetName val="Payment Certificate "/>
      <sheetName val="29"/>
      <sheetName val="labor abstract"/>
      <sheetName val="25"/>
      <sheetName val="23"/>
      <sheetName val="24"/>
      <sheetName val="28"/>
      <sheetName val="26"/>
      <sheetName val="2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Weight"/>
      <sheetName val="S-Curve [Base]"/>
      <sheetName val="ConcHistogram [Base]"/>
      <sheetName val="LabHistogram [Base] "/>
      <sheetName val="Weighting 21Mar98"/>
      <sheetName val="Weighting16May98"/>
      <sheetName val="S-Curve [16 May98]"/>
      <sheetName val="ConcHistogram [16 May 98]"/>
      <sheetName val="LabHistogram [16 May 98]"/>
      <sheetName val="#REF"/>
      <sheetName val="FitOutConfCentre"/>
      <sheetName val="S-Curve_[Base]"/>
      <sheetName val="ConcHistogram_[Base]"/>
      <sheetName val="LabHistogram_[Base]_"/>
      <sheetName val="Weighting_21Mar98"/>
      <sheetName val="S-Curve_[16_May98]"/>
      <sheetName val="ConcHistogram_[16_May_98]"/>
      <sheetName val="LabHistogram_[16_May_98]"/>
      <sheetName val="PriceSummary"/>
      <sheetName val="Master Control-Finishes"/>
      <sheetName val="SFD_Area Matrix"/>
      <sheetName val="GE Controls"/>
      <sheetName val="GA Controls"/>
      <sheetName val="BOH-Controls"/>
      <sheetName val="Master Controls- Building"/>
      <sheetName val="MM Contols"/>
      <sheetName val="SPT vs PHI"/>
      <sheetName val="Day work"/>
      <sheetName val="Detbal"/>
      <sheetName val="General"/>
      <sheetName val="HQ-TO"/>
      <sheetName val="1-G1"/>
      <sheetName val="AoR Finishing"/>
      <sheetName val="ECARates"/>
      <sheetName val="S-Curve_[Base]1"/>
      <sheetName val="ConcHistogram_[Base]1"/>
      <sheetName val="LabHistogram_[Base]_1"/>
      <sheetName val="Weighting_21Mar981"/>
      <sheetName val="S-Curve_[16_May98]1"/>
      <sheetName val="ConcHistogram_[16_May_98]1"/>
      <sheetName val="LabHistogram_[16_May_98]1"/>
      <sheetName val="Do not delete - Lists"/>
      <sheetName val="S-Curve_[Base]2"/>
      <sheetName val="ConcHistogram_[Base]2"/>
      <sheetName val="LabHistogram_[Base]_2"/>
      <sheetName val="Weighting_21Mar982"/>
      <sheetName val="S-Curve_[16_May98]2"/>
      <sheetName val="ConcHistogram_[16_May_98]2"/>
      <sheetName val="LabHistogram_[16_May_98]2"/>
      <sheetName val="Do_not_delete_-_Lists"/>
      <sheetName val="Day_work"/>
      <sheetName val="Master_Control-Finishes"/>
      <sheetName val="SFD_Area_Matrix"/>
      <sheetName val="GE_Controls"/>
      <sheetName val="GA_Controls"/>
      <sheetName val="Master_Controls-_Building"/>
      <sheetName val="MM_Contols"/>
      <sheetName val="SPT_vs_PHI"/>
      <sheetName val="ACCRS"/>
      <sheetName val="ITEMS"/>
      <sheetName val="Prelims"/>
      <sheetName val="Schedule D - Early Warnings"/>
      <sheetName val="Schedule C - Variations"/>
      <sheetName val="Harewood"/>
      <sheetName val="Basis"/>
      <sheetName val="deriv"/>
      <sheetName val="BOQ건축"/>
      <sheetName val="1234"/>
      <sheetName val="Code Sheet"/>
      <sheetName val="VarianceAnalysis"/>
      <sheetName val="AC SUM"/>
      <sheetName val="PL SUM"/>
      <sheetName val="Common"/>
      <sheetName val="Summary"/>
      <sheetName val="Lookups"/>
      <sheetName val="Items_DVM"/>
      <sheetName val="Details"/>
      <sheetName val="Cover"/>
      <sheetName val="Admin"/>
      <sheetName val="HVAC BoQ"/>
      <sheetName val="E. H. Treatment for pile cap"/>
      <sheetName val="BoQ-MUR"/>
      <sheetName val="SPEC SHEET"/>
      <sheetName val="eq_data"/>
      <sheetName val="S-Curve_[Base]3"/>
      <sheetName val="ConcHistogram_[Base]3"/>
      <sheetName val="LabHistogram_[Base]_3"/>
      <sheetName val="Weighting_21Mar983"/>
      <sheetName val="S-Curve_[16_May98]3"/>
      <sheetName val="ConcHistogram_[16_May_98]3"/>
      <sheetName val="LabHistogram_[16_May_98]3"/>
      <sheetName val="Master_Control-Finishes1"/>
      <sheetName val="SFD_Area_Matrix1"/>
      <sheetName val="GE_Controls1"/>
      <sheetName val="GA_Controls1"/>
      <sheetName val="Master_Controls-_Building1"/>
      <sheetName val="MM_Contols1"/>
      <sheetName val="Do_not_delete_-_Lists1"/>
      <sheetName val="Day_work1"/>
      <sheetName val="SPT_vs_PHI1"/>
      <sheetName val="Front Sheet"/>
      <sheetName val="Raw Data"/>
      <sheetName val="BOQ"/>
      <sheetName val="Kalk_90_H2"/>
      <sheetName val="COST CONTROL MATRIX"/>
      <sheetName val="Project Details "/>
      <sheetName val="PC, Prov Sums, Quants"/>
      <sheetName val="Progress Photos"/>
      <sheetName val="Contents"/>
      <sheetName val="Cost Report Summary"/>
      <sheetName val="Provisional Sums"/>
      <sheetName val="Lift"/>
      <sheetName val=" Structural"/>
      <sheetName val="Travel.Cranes"/>
      <sheetName val="Architectural"/>
      <sheetName val="Recap Lift"/>
      <sheetName val="Recap Struct"/>
      <sheetName val="Sum"/>
    </sheetNames>
    <sheetDataSet>
      <sheetData sheetId="0">
        <row r="3">
          <cell r="A3" t="str">
            <v>Activity ID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-NMR"/>
      <sheetName val="Labor abs-PW"/>
      <sheetName val="Labor abs-NMR"/>
      <sheetName val="Labor bill - Mob"/>
      <sheetName val="Labor bill - EW"/>
      <sheetName val="Labor bill - Concrete"/>
      <sheetName val="Labor bill - Shuttering"/>
      <sheetName val="Labor bills - reinf"/>
      <sheetName val="Labor bills - Block masonry"/>
      <sheetName val="Labor bill - Plastering"/>
      <sheetName val="Labor bill Water proofing"/>
      <sheetName val="Labor bill Hard Finish"/>
      <sheetName val="Labor bill MS items"/>
      <sheetName val="conc-foot-gradeslab"/>
      <sheetName val="PCC"/>
      <sheetName val="Break up Sheet"/>
      <sheetName val="Micro"/>
      <sheetName val="Macro"/>
      <sheetName val="Scaff-Rose"/>
      <sheetName val="BOQ Distribution"/>
      <sheetName val="TBAL9697 -group wise  sdpl"/>
      <sheetName val="Notes"/>
      <sheetName val="Rate analysis"/>
      <sheetName val="_x0000_._x0008_p-NMR"/>
      <sheetName val=""/>
      <sheetName val="?._x0008_p-NMR"/>
      <sheetName val="Labor bills 19.08.06"/>
      <sheetName val="_._x0008_p-NMR"/>
      <sheetName val="site fab&amp;ernstr"/>
      <sheetName val="FORM7"/>
      <sheetName val="new tech flt bldg"/>
      <sheetName val="AOR"/>
      <sheetName val="MPR_PA_1"/>
      <sheetName val="CFForecast detail"/>
      <sheetName val="Dropdowns"/>
      <sheetName val="Actuals"/>
      <sheetName val="Approved MTD Proj #'s"/>
      <sheetName val="GuestProfile"/>
      <sheetName val="DATA"/>
      <sheetName val="Conc"/>
      <sheetName val="ancillary"/>
      <sheetName val="BASIS -DEC 08"/>
      <sheetName val="Labor_abs-PW"/>
      <sheetName val="Labor_abs-NMR"/>
      <sheetName val="Labor_bill_-_Mob"/>
      <sheetName val="Labor_bill_-_EW"/>
      <sheetName val="Labor_bill_-_Concrete"/>
      <sheetName val="Labor_bill_-_Shuttering"/>
      <sheetName val="Labor_bills_-_reinf"/>
      <sheetName val="Labor_bills_-_Block_masonry"/>
      <sheetName val="Labor_bill_-_Plastering"/>
      <sheetName val="Labor_bill_Water_proofing"/>
      <sheetName val="Labor_bill_Hard_Finish"/>
      <sheetName val="Labor_bill_MS_items"/>
      <sheetName val="Break_up_Sheet"/>
      <sheetName val="BOQ_Distribution"/>
      <sheetName val="TBAL9697_-group_wise__sdpl"/>
      <sheetName val="Rate_analysis"/>
      <sheetName val="_p-NMR"/>
      <sheetName val="?_p-NMR"/>
      <sheetName val="Labor_bills_19_08_06"/>
      <sheetName val="__p-NMR"/>
      <sheetName val="site_fab&amp;ernstr"/>
      <sheetName val="new_tech_flt_bldg"/>
      <sheetName val="Approved_MTD_Proj_#'s"/>
      <sheetName val="_x005f_x0000_._x005f_x0008_p-NMR"/>
      <sheetName val="_._x005f_x0008_p-NMR"/>
      <sheetName val="Sheet3 (2)"/>
      <sheetName val="SUPPLY -Sanitary Fixtures"/>
      <sheetName val="External"/>
      <sheetName val="ITEMS FOR CIVIL TENDER"/>
      <sheetName val="Services"/>
      <sheetName val="3cd Annexure"/>
      <sheetName val="BOQ"/>
      <sheetName val="August TB"/>
      <sheetName val="Kristal Court"/>
      <sheetName val="Enquire"/>
      <sheetName val="Jams &amp; Cills"/>
      <sheetName val="Sheet1"/>
      <sheetName val="Costing"/>
      <sheetName val="Basement Budget"/>
      <sheetName val="Assumptions"/>
      <sheetName val="PROJECT BRIEF(EX.NEW)"/>
      <sheetName val="LAB"/>
      <sheetName val="10.Linkway"/>
      <sheetName val="11.Bus Shelter-Bay"/>
      <sheetName val="Finishes"/>
      <sheetName val="K"/>
      <sheetName val="analysis"/>
      <sheetName val="P-Sum-Cab"/>
      <sheetName val="TOTAL"/>
      <sheetName val="CANDY BOQ"/>
      <sheetName val="Item정리"/>
      <sheetName val="ord-lost_98&amp;99"/>
      <sheetName val="Deviation"/>
      <sheetName val="Basic Rates"/>
      <sheetName val="BUSDUCT SUMMARY-SUBSTATION"/>
      <sheetName val="XREF"/>
      <sheetName val="EAS"/>
      <sheetName val="Labor_abs-PW1"/>
      <sheetName val="Labor_abs-NMR1"/>
      <sheetName val="Labor_bill_-_Mob1"/>
      <sheetName val="Labor_bill_-_EW1"/>
      <sheetName val="Labor_bill_-_Concrete1"/>
      <sheetName val="Labor_bill_-_Shuttering1"/>
      <sheetName val="Labor_bills_-_reinf1"/>
      <sheetName val="Labor_bills_-_Block_masonry1"/>
      <sheetName val="Labor_bill_-_Plastering1"/>
      <sheetName val="Labor_bill_Water_proofing1"/>
      <sheetName val="Labor_bill_Hard_Finish1"/>
      <sheetName val="Labor_bill_MS_items1"/>
      <sheetName val="Break_up_Sheet1"/>
      <sheetName val="BOQ_Distribution1"/>
      <sheetName val="TBAL9697_-group_wise__sdpl1"/>
      <sheetName val="Rate_analysis1"/>
      <sheetName val="Labor_bills_19_08_061"/>
      <sheetName val="site_fab&amp;ernstr1"/>
      <sheetName val="new_tech_flt_bldg1"/>
      <sheetName val="Approved_MTD_Proj_#'s1"/>
      <sheetName val="CFForecast_detail"/>
      <sheetName val="Sheet3_(2)"/>
      <sheetName val="SUPPLY_-Sanitary_Fixtures"/>
      <sheetName val="ITEMS_FOR_CIVIL_TENDER"/>
      <sheetName val="3cd_Annexure"/>
      <sheetName val="Kristal_Court"/>
      <sheetName val="August_TB"/>
      <sheetName val="Cash Flow Working"/>
      <sheetName val="Occ"/>
      <sheetName val="tender allowances"/>
      <sheetName val="3"/>
      <sheetName val="MONTH"/>
      <sheetName val="Trial Bal "/>
      <sheetName val="Balance Sheet"/>
      <sheetName val="Set"/>
      <sheetName val="#REF"/>
      <sheetName val="Definitions"/>
      <sheetName val="Project Budget Worksheet"/>
      <sheetName val="Basic-Material "/>
      <sheetName val="TULIPS PHASE-2 BOQ FINAL"/>
      <sheetName val="ANN-I-DETAILS"/>
      <sheetName val="CCTV KAMERE (2)"/>
      <sheetName val="_x005f_x0000_._x005f_x0008_p-NM"/>
      <sheetName val="BLOCK-A (MEA.SHEET)"/>
      <sheetName val="MH(on site)"/>
      <sheetName val="Intro"/>
      <sheetName val="Input"/>
      <sheetName val="Summary"/>
      <sheetName val="Controls"/>
      <sheetName val=" "/>
      <sheetName val="CABLE DATA"/>
      <sheetName val="allowances"/>
      <sheetName val="eval"/>
      <sheetName val="1. Acquisition"/>
      <sheetName val="Ref_Sheet"/>
      <sheetName val="Labor_abs-PW2"/>
      <sheetName val="Labor_abs-NMR2"/>
      <sheetName val="Labor_bill_-_Mob2"/>
      <sheetName val="Labor_bill_-_EW2"/>
      <sheetName val="Labor_bill_-_Concrete2"/>
      <sheetName val="Labor_bill_-_Shuttering2"/>
      <sheetName val="Labor_bills_-_reinf2"/>
      <sheetName val="Labor_bills_-_Block_masonry2"/>
      <sheetName val="Labor_bill_-_Plastering2"/>
      <sheetName val="Labor_bill_Water_proofing2"/>
      <sheetName val="Labor_bill_Hard_Finish2"/>
      <sheetName val="Labor_bill_MS_items2"/>
      <sheetName val="Break_up_Sheet2"/>
      <sheetName val="TBAL9697_-group_wise__sdpl2"/>
      <sheetName val="Rate_analysis2"/>
      <sheetName val="Prelims"/>
      <sheetName val="tender_allowances"/>
      <sheetName val="DSB"/>
      <sheetName val="FitOutConfCentre"/>
      <sheetName val="Cover"/>
      <sheetName val="Database"/>
      <sheetName val="schedule nos"/>
      <sheetName val="001"/>
      <sheetName val="A.O.R."/>
      <sheetName val="Steel "/>
      <sheetName val="ESTIMATE"/>
      <sheetName val="Info"/>
      <sheetName val="Other assumptions"/>
      <sheetName val="Builtup Area"/>
      <sheetName val="Boq - Flats"/>
      <sheetName val="Other_assumptions"/>
      <sheetName val="Builtup_Area"/>
      <sheetName val="OFF-TOP"/>
      <sheetName val="beam-reinft"/>
      <sheetName val="Details"/>
      <sheetName val="Testing"/>
      <sheetName val="Hardfinishes-Contemporary"/>
      <sheetName val="Notes for BOQ"/>
      <sheetName val="sheeet7"/>
      <sheetName val="General"/>
      <sheetName val="Master Equipment List"/>
      <sheetName val="Design"/>
      <sheetName val="Named ranges"/>
      <sheetName val="Planned"/>
      <sheetName val="except wiring"/>
      <sheetName val="Rates"/>
      <sheetName val="MATERIALS_masterlist"/>
      <sheetName val="Overall Summary "/>
      <sheetName val="Vehicles"/>
      <sheetName val="CL MEP -VOL 3"/>
      <sheetName val="4. Capex"/>
      <sheetName val="5. Opex"/>
      <sheetName val="총괄표 (2)"/>
      <sheetName val="BILL - 1 GNRL RMNT (2)"/>
      <sheetName val="BILL - 2 CIVIL WORKS"/>
      <sheetName val="BILL - 3.1 FIRE SUP  "/>
      <sheetName val="BILL - 3.2 PLUMBING  (2)"/>
      <sheetName val="BILL - 3.3 HVAC "/>
      <sheetName val="BILL - 3.4 AUTOMATION"/>
      <sheetName val="BILL - 4 ELEC "/>
      <sheetName val="BILL 5 - PSUM"/>
      <sheetName val="?._x005f_x0008_p-NMR"/>
      <sheetName val="IO LIST"/>
      <sheetName val="공사비 내역 (가)"/>
      <sheetName val="Lagerhalle"/>
      <sheetName val="Quote to send"/>
      <sheetName val="Working back up"/>
      <sheetName val="Manpower cost"/>
      <sheetName val="Machinery cost"/>
      <sheetName val="Interim --&gt; Top"/>
      <sheetName val="S1 "/>
      <sheetName val="S7B "/>
      <sheetName val="S7A"/>
      <sheetName val="S6 "/>
      <sheetName val="S3 "/>
      <sheetName val="S2 "/>
      <sheetName val="RENT MASTER FILE"/>
      <sheetName val="FNI_Spec"/>
      <sheetName val="定义"/>
      <sheetName val="Structure Bills Qty"/>
      <sheetName val="_x005f_x005f_x005f_x0000_._x005f_x005f_x005f_x0008_p-NM"/>
      <sheetName val="_._x005f_x005f_x005f_x0008_p-NMR"/>
      <sheetName val="_x005f_x005f_x005f_x005f_x005f_x005f_x005f_x0000_._x005"/>
      <sheetName val="_._x005f_x005f_x005f_x005f_x005f_x005f_x005f_x0008_p-NM"/>
      <sheetName val="?._x005f_x005f_x005f_x0008_p-NMR"/>
      <sheetName val="_x005f_x005f_x005f_x0000_._x005"/>
      <sheetName val="_._x005f_x005f_x005f_x0008_p-NM"/>
      <sheetName val="WSPOffices"/>
      <sheetName val="Narrative"/>
      <sheetName val="S1 new-Overall-with C8A"/>
      <sheetName val="Wood Works-R1 "/>
      <sheetName val="Aluminum"/>
      <sheetName val="Title"/>
      <sheetName val="Labour productivity"/>
      <sheetName val="Headings"/>
      <sheetName val="Summary -New with C8A)"/>
      <sheetName val="Main Sum (Model B)"/>
      <sheetName val="Main Sum"/>
      <sheetName val="③赤紙(日文)"/>
      <sheetName val="_x0000_._x0008_p-NM"/>
      <sheetName val="_x005f_x0000_._x005"/>
      <sheetName val="_._x005f_x0008_p-NM"/>
      <sheetName val="rc01"/>
      <sheetName val="_x005f_x005f_x005f_x005f_x005f_x005f_x005f_x005f_x005f_x005f_"/>
      <sheetName val="_._x005f_x005f_x005f_x005f_x005f_x005f_x005f_x005f_x005"/>
      <sheetName val="Civil-Weekly"/>
      <sheetName val="Elec-Weekly"/>
      <sheetName val="Mech-Weekly"/>
      <sheetName val="Pipe-Weekly"/>
      <sheetName val="Datas"/>
      <sheetName val="Tank-Weekly"/>
      <sheetName val="Project-Weekly"/>
      <sheetName val="U5-Weekly"/>
      <sheetName val="#REF!"/>
      <sheetName val="雨棚"/>
      <sheetName val="室内汇总"/>
      <sheetName val="?._x005f_x005f_x005f_x005f_x005f_x005f_x005f_x0008_p-NM"/>
      <sheetName val="_._x005f_x005f_x005f_x005f_x005"/>
      <sheetName val="_x0000_._x005"/>
      <sheetName val="_._x0008_p-NM"/>
      <sheetName val="_x005f_x005f_x005f_x005f_"/>
      <sheetName val="DATI_CONS"/>
      <sheetName val="_._x005f_x005f_x005"/>
      <sheetName val="_x005f_x005f_"/>
      <sheetName val="_x005f_x005f_x005f_x005f_x005f_x005f_x005f_x005f_"/>
      <sheetName val="T&amp;M"/>
      <sheetName val="4-ME"/>
      <sheetName val="Liabilities"/>
      <sheetName val="?._x005f_x005f_x005f_x005f_x005f_x005f_x005f_x005f_x005"/>
      <sheetName val="_._x005"/>
      <sheetName val="_"/>
      <sheetName val="입찰내역 발주처 양식"/>
      <sheetName val="% prog figs -u5 and total"/>
      <sheetName val="材料"/>
      <sheetName val="AN2"/>
      <sheetName val="单位"/>
      <sheetName val="GM &amp; TA"/>
      <sheetName val="BOQ_Distribution2"/>
      <sheetName val="Labor_bills_19_08_062"/>
      <sheetName val="site_fab&amp;ernstr2"/>
      <sheetName val="new_tech_flt_bldg2"/>
      <sheetName val="Approved_MTD_Proj_#'s2"/>
      <sheetName val="CFForecast_detail1"/>
      <sheetName val="Sheet3_(2)1"/>
      <sheetName val="SUPPLY_-Sanitary_Fixtures1"/>
      <sheetName val="ITEMS_FOR_CIVIL_TENDER1"/>
      <sheetName val="3cd_Annexure1"/>
      <sheetName val="Kristal_Court1"/>
      <sheetName val="August_TB1"/>
      <sheetName val="Basement_Budget"/>
      <sheetName val="Jams_&amp;_Cills"/>
      <sheetName val="_x005f_x0000___x005f_x0008_p-NMR"/>
      <sheetName val="___x005f_x0008_p-NMR"/>
      <sheetName val="Trial_Bal_"/>
      <sheetName val="Balance_Sheet"/>
      <sheetName val="BASIS_-DEC_08"/>
      <sheetName val="Cash_Flow_Working"/>
      <sheetName val="1__Acquisition"/>
      <sheetName val="PROJECT_BRIEF(EX_NEW)"/>
      <sheetName val="10_Linkway"/>
      <sheetName val="11_Bus_Shelter-Bay"/>
      <sheetName val="CANDY_BOQ"/>
      <sheetName val="Basic_Rates"/>
      <sheetName val="BUSDUCT_SUMMARY-SUBSTATION"/>
      <sheetName val="tender_allowances1"/>
      <sheetName val="Other_assumptions1"/>
      <sheetName val="Builtup_Area1"/>
      <sheetName val="Boq_-_Flats"/>
      <sheetName val="MH(on_site)"/>
      <sheetName val="Named_ranges"/>
      <sheetName val="Master_Equipment_List"/>
      <sheetName val="Notes_for_BOQ"/>
      <sheetName val="schedule_nos"/>
      <sheetName val="A_O_R_"/>
      <sheetName val="except_wiring"/>
      <sheetName val="Overall_Summary_"/>
      <sheetName val="CL_MEP_-VOL_3"/>
      <sheetName val="4__Capex"/>
      <sheetName val="5__Opex"/>
      <sheetName val="총괄표_(2)"/>
      <sheetName val="Labor_abs-PW3"/>
      <sheetName val="Labor_abs-NMR3"/>
      <sheetName val="Labor_bill_-_Mob3"/>
      <sheetName val="Labor_bill_-_EW3"/>
      <sheetName val="Labor_bill_-_Concrete3"/>
      <sheetName val="Labor_bill_-_Shuttering3"/>
      <sheetName val="Labor_bills_-_reinf3"/>
      <sheetName val="Labor_bills_-_Block_masonry3"/>
      <sheetName val="Labor_bill_-_Plastering3"/>
      <sheetName val="Labor_bill_Water_proofing3"/>
      <sheetName val="Labor_bill_Hard_Finish3"/>
      <sheetName val="Labor_bill_MS_items3"/>
      <sheetName val="Break_up_Sheet3"/>
      <sheetName val="BOQ_Distribution3"/>
      <sheetName val="TBAL9697_-group_wise__sdpl3"/>
      <sheetName val="Rate_analysis3"/>
      <sheetName val="Labor_bills_19_08_063"/>
      <sheetName val="site_fab&amp;ernstr3"/>
      <sheetName val="new_tech_flt_bldg3"/>
      <sheetName val="Approved_MTD_Proj_#'s3"/>
      <sheetName val="CFForecast_detail2"/>
      <sheetName val="Sheet3_(2)2"/>
      <sheetName val="SUPPLY_-Sanitary_Fixtures2"/>
      <sheetName val="ITEMS_FOR_CIVIL_TENDER2"/>
      <sheetName val="3cd_Annexure2"/>
      <sheetName val="Kristal_Court2"/>
      <sheetName val="August_TB2"/>
      <sheetName val="Basement_Budget1"/>
      <sheetName val="Jams_&amp;_Cills1"/>
      <sheetName val="_x005f_x0000___x005f_x0008_p-NMR1"/>
      <sheetName val="___x005f_x0008_p-NMR1"/>
      <sheetName val="Trial_Bal_1"/>
      <sheetName val="Balance_Sheet1"/>
      <sheetName val="BASIS_-DEC_081"/>
      <sheetName val="Cash_Flow_Working1"/>
      <sheetName val="1__Acquisition1"/>
      <sheetName val="PROJECT_BRIEF(EX_NEW)1"/>
      <sheetName val="10_Linkway1"/>
      <sheetName val="11_Bus_Shelter-Bay1"/>
      <sheetName val="CANDY_BOQ1"/>
      <sheetName val="Basic_Rates1"/>
      <sheetName val="BUSDUCT_SUMMARY-SUBSTATION1"/>
      <sheetName val="tender_allowances2"/>
      <sheetName val="Other_assumptions2"/>
      <sheetName val="Builtup_Area2"/>
      <sheetName val="Boq_-_Flats1"/>
      <sheetName val="MH(on_site)1"/>
      <sheetName val="Named_ranges1"/>
      <sheetName val="Master_Equipment_List1"/>
      <sheetName val="Notes_for_BOQ1"/>
      <sheetName val="schedule_nos1"/>
      <sheetName val="A_O_R_1"/>
      <sheetName val="except_wiring1"/>
      <sheetName val="Overall_Summary_1"/>
      <sheetName val="CL_MEP_-VOL_31"/>
      <sheetName val="4__Capex1"/>
      <sheetName val="5__Opex1"/>
      <sheetName val="총괄표_(2)1"/>
      <sheetName val="Labor_abs-PW4"/>
      <sheetName val="Labor_abs-NMR4"/>
      <sheetName val="Labor_bill_-_Mob4"/>
      <sheetName val="Labor_bill_-_EW4"/>
      <sheetName val="Labor_bill_-_Concrete4"/>
      <sheetName val="Labor_bill_-_Shuttering4"/>
      <sheetName val="Labor_bills_-_reinf4"/>
      <sheetName val="Labor_bills_-_Block_masonry4"/>
      <sheetName val="Labor_bill_-_Plastering4"/>
      <sheetName val="Labor_bill_Water_proofing4"/>
      <sheetName val="Labor_bill_Hard_Finish4"/>
      <sheetName val="Labor_bill_MS_items4"/>
      <sheetName val="Break_up_Sheet4"/>
      <sheetName val="BOQ_Distribution4"/>
      <sheetName val="TBAL9697_-group_wise__sdpl4"/>
      <sheetName val="Rate_analysis4"/>
      <sheetName val="Labor_bills_19_08_064"/>
      <sheetName val="site_fab&amp;ernstr4"/>
      <sheetName val="new_tech_flt_bldg4"/>
      <sheetName val="Approved_MTD_Proj_#'s4"/>
      <sheetName val="CFForecast_detail3"/>
      <sheetName val="Sheet3_(2)3"/>
      <sheetName val="SUPPLY_-Sanitary_Fixtures3"/>
      <sheetName val="ITEMS_FOR_CIVIL_TENDER3"/>
      <sheetName val="3cd_Annexure3"/>
      <sheetName val="Kristal_Court3"/>
      <sheetName val="August_TB3"/>
      <sheetName val="Basement_Budget2"/>
      <sheetName val="Jams_&amp;_Cills2"/>
      <sheetName val="_x005f_x0000___x005f_x0008_p-NMR2"/>
      <sheetName val="___x005f_x0008_p-NMR2"/>
      <sheetName val="Trial_Bal_2"/>
      <sheetName val="Balance_Sheet2"/>
      <sheetName val="BASIS_-DEC_082"/>
      <sheetName val="Cash_Flow_Working2"/>
      <sheetName val="1__Acquisition2"/>
      <sheetName val="PROJECT_BRIEF(EX_NEW)2"/>
      <sheetName val="10_Linkway2"/>
      <sheetName val="11_Bus_Shelter-Bay2"/>
      <sheetName val="CANDY_BOQ2"/>
      <sheetName val="Basic_Rates2"/>
      <sheetName val="BUSDUCT_SUMMARY-SUBSTATION2"/>
      <sheetName val="tender_allowances3"/>
      <sheetName val="Other_assumptions3"/>
      <sheetName val="Builtup_Area3"/>
      <sheetName val="Boq_-_Flats2"/>
      <sheetName val="MH(on_site)2"/>
      <sheetName val="Named_ranges2"/>
      <sheetName val="Master_Equipment_List2"/>
      <sheetName val="Notes_for_BOQ2"/>
      <sheetName val="schedule_nos2"/>
      <sheetName val="A_O_R_2"/>
      <sheetName val="except_wiring2"/>
      <sheetName val="Overall_Summary_2"/>
      <sheetName val="CL_MEP_-VOL_32"/>
      <sheetName val="4__Capex2"/>
      <sheetName val="5__Opex2"/>
      <sheetName val="총괄표_(2)2"/>
      <sheetName val="S1_"/>
      <sheetName val="S7B_"/>
      <sheetName val="S6_"/>
      <sheetName val="S3_"/>
      <sheetName val="S2_"/>
      <sheetName val="RENT_MASTER_FILE"/>
      <sheetName val="Labour_productivity"/>
      <sheetName val="Quote_to_send"/>
      <sheetName val="Working_back_up"/>
      <sheetName val="Manpower_cost"/>
      <sheetName val="Machinery_cost"/>
      <sheetName val="Boq_C7+A-MEP "/>
      <sheetName val="Labor_abs-PW5"/>
      <sheetName val="Labor_abs-NMR5"/>
      <sheetName val="Labor_bill_-_Mob5"/>
      <sheetName val="Labor_bill_-_EW5"/>
      <sheetName val="Labor_bill_-_Concrete5"/>
      <sheetName val="Labor_bill_-_Shuttering5"/>
      <sheetName val="Labor_bills_-_reinf5"/>
      <sheetName val="Labor_bills_-_Block_masonry5"/>
      <sheetName val="Labor_bill_-_Plastering5"/>
      <sheetName val="Labor_bill_Water_proofing5"/>
      <sheetName val="Labor_bill_Hard_Finish5"/>
      <sheetName val="Labor_bill_MS_items5"/>
      <sheetName val="Break_up_Sheet5"/>
      <sheetName val="BOQ_Distribution5"/>
      <sheetName val="TBAL9697_-group_wise__sdpl5"/>
      <sheetName val="Rate_analysis5"/>
      <sheetName val="Labor_bills_19_08_065"/>
      <sheetName val="site_fab&amp;ernstr5"/>
      <sheetName val="new_tech_flt_bldg5"/>
      <sheetName val="Approved_MTD_Proj_#'s5"/>
      <sheetName val="CFForecast_detail4"/>
      <sheetName val="Sheet3_(2)4"/>
      <sheetName val="SUPPLY_-Sanitary_Fixtures4"/>
      <sheetName val="ITEMS_FOR_CIVIL_TENDER4"/>
      <sheetName val="3cd_Annexure4"/>
      <sheetName val="Kristal_Court4"/>
      <sheetName val="August_TB4"/>
      <sheetName val="Basement_Budget3"/>
      <sheetName val="Jams_&amp;_Cills3"/>
      <sheetName val="_x005f_x0000___x005f_x0008_p-NMR3"/>
      <sheetName val="___x005f_x0008_p-NMR3"/>
      <sheetName val="Trial_Bal_3"/>
      <sheetName val="Balance_Sheet3"/>
      <sheetName val="BASIS_-DEC_083"/>
      <sheetName val="1__Acquisition3"/>
      <sheetName val="총괄표_(2)3"/>
      <sheetName val="gso"/>
      <sheetName val="E_Summary"/>
      <sheetName val="D_Cntnts"/>
      <sheetName val="Steel_"/>
      <sheetName val="Services_InitialEst_UtilityServ"/>
      <sheetName val="Steel_1"/>
      <sheetName val="Contents"/>
      <sheetName val="산근"/>
      <sheetName val="VC Summary"/>
      <sheetName val="VC_Summary"/>
      <sheetName val="Staff JV"/>
      <sheetName val="Elemental Buildup"/>
      <sheetName val="MSH51C"/>
      <sheetName val="Bill No 8 - A"/>
      <sheetName val="Elemental_Buildup"/>
      <sheetName val="Malaysia incl. RET"/>
      <sheetName val="細目"/>
      <sheetName val="Sheet2"/>
      <sheetName val="Labor_abs-PW6"/>
      <sheetName val="Labor_abs-NMR6"/>
      <sheetName val="Labor_bill_-_Mob6"/>
      <sheetName val="Labor_bill_-_EW6"/>
      <sheetName val="Labor_bill_-_Concrete6"/>
      <sheetName val="Labor_bill_-_Shuttering6"/>
      <sheetName val="Labor_bills_-_reinf6"/>
      <sheetName val="Labor_bills_-_Block_masonry6"/>
      <sheetName val="Labor_bill_-_Plastering6"/>
      <sheetName val="Labor_bill_Water_proofing6"/>
      <sheetName val="Labor_bill_Hard_Finish6"/>
      <sheetName val="Labor_bill_MS_items6"/>
      <sheetName val="Break_up_Sheet6"/>
      <sheetName val="site_fab&amp;ernstr6"/>
      <sheetName val="TBAL9697_-group_wise__sdpl6"/>
      <sheetName val="Rate_analysis6"/>
      <sheetName val="new_tech_flt_bldg6"/>
      <sheetName val="BOQ_Distribution6"/>
      <sheetName val="Labor_bills_19_08_066"/>
      <sheetName val="CFForecast_detail5"/>
      <sheetName val="Approved_MTD_Proj_#'s6"/>
      <sheetName val="BASIS_-DEC_084"/>
      <sheetName val="Sheet3_(2)5"/>
      <sheetName val="SUPPLY_-Sanitary_Fixtures5"/>
      <sheetName val="ITEMS_FOR_CIVIL_TENDER5"/>
      <sheetName val="3cd_Annexure5"/>
      <sheetName val="August_TB5"/>
      <sheetName val="Kristal_Court5"/>
      <sheetName val="Jams_&amp;_Cills4"/>
      <sheetName val="Basement_Budget4"/>
      <sheetName val="_x005f_x0000___x005f_x0008_p-NMR4"/>
      <sheetName val="___x005f_x0008_p-NMR4"/>
      <sheetName val="Trial_Bal_4"/>
      <sheetName val="Balance_Sheet4"/>
      <sheetName val="1__Acquisition4"/>
      <sheetName val="총괄표_(2)4"/>
      <sheetName val="공사비_내역_(가)"/>
      <sheetName val="Training"/>
      <sheetName val="Labour Rate"/>
      <sheetName val="reference"/>
      <sheetName val="Bouclage"/>
      <sheetName val="(09)FINISHES"/>
      <sheetName val="Valorisation"/>
      <sheetName val="PE"/>
      <sheetName val="PERCENTAGE"/>
      <sheetName val="TIE-INS"/>
      <sheetName val="Cash_Flow_Working3"/>
      <sheetName val="PROJECT_BRIEF(EX_NEW)3"/>
      <sheetName val="10_Linkway3"/>
      <sheetName val="11_Bus_Shelter-Bay3"/>
      <sheetName val="CANDY_BOQ3"/>
      <sheetName val="Basic_Rates3"/>
      <sheetName val="BUSDUCT_SUMMARY-SUBSTATION3"/>
      <sheetName val="tender_allowances4"/>
      <sheetName val="Other_assumptions4"/>
      <sheetName val="Builtup_Area4"/>
      <sheetName val="Boq_-_Flats3"/>
      <sheetName val="MH(on_site)3"/>
      <sheetName val="Named_ranges3"/>
      <sheetName val="Master_Equipment_List3"/>
      <sheetName val="Notes_for_BOQ3"/>
      <sheetName val="schedule_nos3"/>
      <sheetName val="A_O_R_3"/>
      <sheetName val="except_wiring3"/>
      <sheetName val="Overall_Summary_3"/>
      <sheetName val="CL_MEP_-VOL_33"/>
      <sheetName val="4__Capex3"/>
      <sheetName val="5__Opex3"/>
      <sheetName val="Cash_Flow_Working4"/>
      <sheetName val="PROJECT_BRIEF(EX_NEW)4"/>
      <sheetName val="10_Linkway4"/>
      <sheetName val="11_Bus_Shelter-Bay4"/>
      <sheetName val="CANDY_BOQ4"/>
      <sheetName val="Basic_Rates4"/>
      <sheetName val="BUSDUCT_SUMMARY-SUBSTATION4"/>
      <sheetName val="tender_allowances5"/>
      <sheetName val="Other_assumptions5"/>
      <sheetName val="Builtup_Area5"/>
      <sheetName val="Boq_-_Flats4"/>
      <sheetName val="MH(on_site)4"/>
      <sheetName val="Named_ranges4"/>
      <sheetName val="Master_Equipment_List4"/>
      <sheetName val="Notes_for_BOQ4"/>
      <sheetName val="schedule_nos4"/>
      <sheetName val="A_O_R_4"/>
      <sheetName val="except_wiring4"/>
      <sheetName val="Overall_Summary_4"/>
      <sheetName val="CL_MEP_-VOL_34"/>
      <sheetName val="4__Capex4"/>
      <sheetName val="5__Opex4"/>
      <sheetName val="1-G1"/>
      <sheetName val="eqpt &amp; manpower tabulation"/>
      <sheetName val="COA"/>
      <sheetName val="1 Summary"/>
      <sheetName val="Rates Analysis"/>
      <sheetName val="C1 (calcolo)"/>
      <sheetName val="CONCRETE_PLANT"/>
      <sheetName val="TTL"/>
      <sheetName val="SRC-B3U2"/>
      <sheetName val="rebrand"/>
      <sheetName val="Mp-team 1"/>
      <sheetName val="RA-markate"/>
      <sheetName val="S1_1"/>
      <sheetName val="S7B_1"/>
      <sheetName val="S6_1"/>
      <sheetName val="S3_1"/>
      <sheetName val="S2_1"/>
      <sheetName val="RENT_MASTER_FILE1"/>
      <sheetName val="Labour_productivity1"/>
      <sheetName val="Quote_to_send1"/>
      <sheetName val="Working_back_up1"/>
      <sheetName val="Manpower_cost1"/>
      <sheetName val="Machinery_cost1"/>
      <sheetName val="S1_new-Overall-with_C8A"/>
      <sheetName val="Wood_Works-R1_"/>
      <sheetName val="Summary_-New_with_C8A)"/>
      <sheetName val="Boq_C7+A-MEP_"/>
      <sheetName val="Interim_--&gt;_Top"/>
      <sheetName val="BQLIST"/>
      <sheetName val="Architect Area &amp; Cost Inputs"/>
      <sheetName val="Price Groups"/>
      <sheetName val="cables"/>
      <sheetName val="综合单价组价表"/>
      <sheetName val="Bill no.8"/>
      <sheetName val="8"/>
      <sheetName val="6"/>
      <sheetName val="2"/>
      <sheetName val="投标材料清单 "/>
      <sheetName val="面积合计（藏）"/>
      <sheetName val="7"/>
      <sheetName val="装饰汇总"/>
      <sheetName val="4"/>
      <sheetName val="5"/>
      <sheetName val="eqpmad2"/>
      <sheetName val="Basis"/>
      <sheetName val="A"/>
      <sheetName val="OH-Recovery"/>
      <sheetName val="Selling Price"/>
      <sheetName val="EQUIPMENT-OLD"/>
      <sheetName val="Ticket"/>
      <sheetName val="Sheet8"/>
      <sheetName val="HYDROTEST DIAGRAM"/>
      <sheetName val="ind.prop."/>
      <sheetName val="실행철강하도"/>
      <sheetName val="words"/>
      <sheetName val="Gully"/>
      <sheetName val="office"/>
      <sheetName val="Material&amp;equipment"/>
      <sheetName val="BILL 1"/>
      <sheetName val="ind_prop_"/>
      <sheetName val="eqpt_&amp;_manpower_tabulation"/>
      <sheetName val="ind_prop_1"/>
      <sheetName val="eqpt_&amp;_manpower_tabulation1"/>
      <sheetName val="ind_prop_2"/>
      <sheetName val="eqpt_&amp;_manpower_tabulation2"/>
      <sheetName val="ind_prop_3"/>
      <sheetName val="eqpt_&amp;_manpower_tabulation3"/>
      <sheetName val="ind_prop_4"/>
      <sheetName val="eqpt_&amp;_manpower_tabulation4"/>
      <sheetName val="ind_prop_5"/>
      <sheetName val="eqpt_&amp;_manpower_tabulation5"/>
      <sheetName val="ind_prop_6"/>
      <sheetName val="eqpt_&amp;_manpower_tabulation6"/>
      <sheetName val="Labor_abs-PW7"/>
      <sheetName val="Labor_abs-NMR7"/>
      <sheetName val="Labor_bill_-_Mob7"/>
      <sheetName val="Labor_bill_-_EW7"/>
      <sheetName val="Labor_bill_-_Concrete7"/>
      <sheetName val="Labor_bill_-_Shuttering7"/>
      <sheetName val="Labor_bills_-_reinf7"/>
      <sheetName val="Labor_bills_-_Block_masonry7"/>
      <sheetName val="Labor_bill_-_Plastering7"/>
      <sheetName val="Labor_bill_Water_proofing7"/>
      <sheetName val="Labor_bill_Hard_Finish7"/>
      <sheetName val="Labor_bill_MS_items7"/>
      <sheetName val="Break_up_Sheet7"/>
      <sheetName val="ind_prop_7"/>
      <sheetName val="BOQ_Distribution7"/>
      <sheetName val="TBAL9697_-group_wise__sdpl7"/>
      <sheetName val="Rate_analysis7"/>
      <sheetName val="Labor_bills_19_08_067"/>
      <sheetName val="site_fab&amp;ernstr7"/>
      <sheetName val="new_tech_flt_bldg7"/>
      <sheetName val="Approved_MTD_Proj_#'s7"/>
      <sheetName val="eqpt_&amp;_manpower_tabulation7"/>
      <sheetName val="Labor_abs-PW8"/>
      <sheetName val="Labor_abs-NMR8"/>
      <sheetName val="Labor_bill_-_Mob8"/>
      <sheetName val="Labor_bill_-_EW8"/>
      <sheetName val="Labor_bill_-_Concrete8"/>
      <sheetName val="Labor_bill_-_Shuttering8"/>
      <sheetName val="Labor_bills_-_reinf8"/>
      <sheetName val="Labor_bills_-_Block_masonry8"/>
      <sheetName val="Labor_bill_-_Plastering8"/>
      <sheetName val="Labor_bill_Water_proofing8"/>
      <sheetName val="Labor_bill_Hard_Finish8"/>
      <sheetName val="Labor_bill_MS_items8"/>
      <sheetName val="Break_up_Sheet8"/>
      <sheetName val="ind_prop_8"/>
      <sheetName val="BOQ_Distribution8"/>
      <sheetName val="TBAL9697_-group_wise__sdpl8"/>
      <sheetName val="Rate_analysis8"/>
      <sheetName val="Labor_bills_19_08_068"/>
      <sheetName val="site_fab&amp;ernstr8"/>
      <sheetName val="new_tech_flt_bldg8"/>
      <sheetName val="Approved_MTD_Proj_#'s8"/>
      <sheetName val="eqpt_&amp;_manpower_tabulation8"/>
      <sheetName val="Price Marking"/>
      <sheetName val="manpower"/>
      <sheetName val="Materials"/>
      <sheetName val="Eqpt"/>
      <sheetName val="U.P List"/>
      <sheetName val="BILL_1"/>
      <sheetName val="Structure_Bills_Qty"/>
      <sheetName val="?__x005f_x0008_p-NMR"/>
      <sheetName val="_x005f_x005f_x005f_x0000___x005f_x005f_x005f_x0008_p-NM"/>
      <sheetName val="___x005f_x005f_x005f_x0008_p-NMR"/>
      <sheetName val="_x005f_x005f_x005f_x005f_x005f_x005f_x005f_x0000___x005"/>
      <sheetName val="___x005f_x005f_x005f_x005f_x005f_x005f_x005f_x0008_p-NM"/>
      <sheetName val="?__x005f_x005f_x005f_x0008_p-NMR"/>
      <sheetName val="_x005f_x0000___x005f_x0008_p-NM"/>
      <sheetName val="_x005f_x005f_x005f_x0000___x005"/>
      <sheetName val="___x005f_x005f_x005f_x0008_p-NM"/>
      <sheetName val="HYDROTEST_DIAGRAM"/>
      <sheetName val="BILL_11"/>
      <sheetName val="Structure_Bills_Qty1"/>
      <sheetName val="?__x005f_x0008_p-NMR1"/>
      <sheetName val="_x005f_x005f_x005f_x0000___x005f_x005f_x005f_x0008_p-N1"/>
      <sheetName val="___x005f_x005f_x005f_x0008_p-NMR1"/>
      <sheetName val="_x005f_x005f_x005f_x005f_x005f_x005f_x005f_x0000___x001"/>
      <sheetName val="___x005f_x005f_x005f_x005f_x005f_x005f_x005f_x0008_p-N1"/>
      <sheetName val="?__x005f_x005f_x005f_x0008_p-NMR1"/>
      <sheetName val="_x005f_x0000___x005f_x0008_p-NM1"/>
      <sheetName val="_x005f_x005f_x005f_x0000___x0051"/>
      <sheetName val="___x005f_x005f_x005f_x0008_p-NM1"/>
      <sheetName val="HYDROTEST_DIAGRAM1"/>
      <sheetName val="Precios"/>
      <sheetName val="SCHEDULE (9)"/>
      <sheetName val="SCHEDULE"/>
      <sheetName val="P&amp;L"/>
      <sheetName val="Vendors"/>
      <sheetName val="Recon Template"/>
      <sheetName val="#3e1_gcr"/>
      <sheetName val="Key Assumptions"/>
      <sheetName val="Detail excavation"/>
      <sheetName val="PriceSummary"/>
      <sheetName val="HARGA MATERIAL"/>
      <sheetName val="PROFITABILITY ANALYSIS (MONTH)"/>
      <sheetName val="PROFITABILITY ANALYSIS (YTD)"/>
      <sheetName val="Kitchen"/>
      <sheetName val="Adimi bldg"/>
      <sheetName val="Pump House"/>
      <sheetName val="Fuel Regu Station"/>
      <sheetName val="Cashflow"/>
      <sheetName val="Debits as on 12.04.08"/>
      <sheetName val="old boq"/>
      <sheetName val="Field Values"/>
      <sheetName val="PROFITABILITY_ANALYSIS_(MONTH)"/>
      <sheetName val="PROFITABILITY_ANALYSIS_(YTD)"/>
      <sheetName val="Adimi_bldg"/>
      <sheetName val="Pump_House"/>
      <sheetName val="Fuel_Regu_Station"/>
      <sheetName val="Project_Budget_Worksheet"/>
      <sheetName val="HARGA_MATERIAL"/>
      <sheetName val="BLOCK-A_(MEA_SHEET)"/>
      <sheetName val="Construction"/>
      <sheetName val="Quotation"/>
      <sheetName val="p&amp;m"/>
      <sheetName val="nVision"/>
      <sheetName val="Formulas"/>
      <sheetName val="pile Fabrication"/>
      <sheetName val="Top Line - WWW"/>
      <sheetName val="Pile cap"/>
      <sheetName val="Master Data Sheet"/>
      <sheetName val="Building 1"/>
      <sheetName val="SILICATE"/>
      <sheetName val="INDIGINEOUS ITEMS "/>
      <sheetName val="Macro1"/>
      <sheetName val="Mico"/>
      <sheetName val="10. &amp; 11. Rate Code &amp; BQ"/>
      <sheetName val="Results"/>
      <sheetName val="PLGroupings"/>
      <sheetName val="Variables_x"/>
      <sheetName val="Detail"/>
      <sheetName val="Design Sheet"/>
      <sheetName val="Portfolio Summary"/>
      <sheetName val="Fin. Assumpt. - Sensitivities"/>
      <sheetName val="Load Details-220kV"/>
      <sheetName val="jobhist"/>
      <sheetName val="Cable-data"/>
      <sheetName val="p1-costg"/>
      <sheetName val="MH Compensate-Nov"/>
      <sheetName val="RCC_Ret_ Wall"/>
      <sheetName val="Data sheet"/>
      <sheetName val="Charge Rates"/>
      <sheetName val="INPUT SHEET"/>
      <sheetName val="RES-PLANNING"/>
      <sheetName val="13. Steel - Ratio"/>
      <sheetName val="PRICE-COMP"/>
      <sheetName val="Pay_Sep06"/>
      <sheetName val="4K - (6a) Non Manual Breakdown"/>
      <sheetName val="Comparative"/>
      <sheetName val="9. Package split - Cost "/>
      <sheetName val="beam-reinft-IIInd floor"/>
      <sheetName val="Area Statement."/>
      <sheetName val="Settings"/>
      <sheetName val="ridgewood"/>
      <sheetName val="Lookups"/>
      <sheetName val="Variance Report"/>
      <sheetName val="Detail In Door Stad"/>
      <sheetName val="RCC,Ret. Wall"/>
      <sheetName val="Financials"/>
      <sheetName val="SPEC"/>
      <sheetName val="Concrete measurement"/>
      <sheetName val="2.civil-RA"/>
      <sheetName val="labour coeff"/>
      <sheetName val="Lead"/>
      <sheetName val="Model (Not Merged)"/>
      <sheetName val="BFS"/>
      <sheetName val="TOS-F"/>
      <sheetName val="GBW"/>
      <sheetName val="iNDEX"/>
      <sheetName val="Labour &amp; Plant"/>
      <sheetName val="S &amp; A"/>
      <sheetName val="nishanth"/>
      <sheetName val="PX1DATA"/>
      <sheetName val="PX2DATA"/>
      <sheetName val="Depreciation"/>
      <sheetName val="complexall"/>
      <sheetName val="RGF-0004-1"/>
      <sheetName val="RAW DATA"/>
      <sheetName val="1"/>
      <sheetName val="Intro."/>
      <sheetName val="PLAN_FEB97"/>
      <sheetName val="Own summary"/>
      <sheetName val="Measurment"/>
      <sheetName val="Net TB"/>
      <sheetName val="Labour Rate "/>
      <sheetName val="doq"/>
      <sheetName val="Factors"/>
      <sheetName val="dBase"/>
      <sheetName val="Formulae"/>
      <sheetName val="Variance_Report"/>
      <sheetName val="Pile_cap"/>
      <sheetName val="Top_Line_-_WWW"/>
      <sheetName val="COLUMN"/>
      <sheetName val="Area"/>
      <sheetName val="Sectional  Summary"/>
      <sheetName val="sumary"/>
      <sheetName val="concrete"/>
      <sheetName val="inter"/>
      <sheetName val="Licences"/>
      <sheetName val="Performance Report"/>
      <sheetName val="RA"/>
      <sheetName val="BHANDUP"/>
      <sheetName val="Open"/>
      <sheetName val="OpenSched2"/>
      <sheetName val="Hic_150EOffice"/>
      <sheetName val=" Structural"/>
      <sheetName val="GRSummary"/>
      <sheetName val="2 Siteworks"/>
      <sheetName val="LTR-2"/>
      <sheetName val="2018PLAN CTC"/>
      <sheetName val="2-SITE "/>
      <sheetName val="Breakdown"/>
      <sheetName val="CASH FLOW (2018 Plan)"/>
      <sheetName val="Equipt &amp; Veh (2018 Plan)"/>
      <sheetName val="TELECOM TRENCH,DUCT"/>
      <sheetName val="Naming Convention"/>
      <sheetName val="Tables"/>
      <sheetName val="Fill this out first..."/>
      <sheetName val="U-RATE"/>
      <sheetName val="AN"/>
      <sheetName val="4. CMA Calculations"/>
      <sheetName val="Labor_abs-PW9"/>
      <sheetName val="Labor_abs-NMR9"/>
      <sheetName val="Labor_bill_-_Mob9"/>
      <sheetName val="Labor_bill_-_EW9"/>
      <sheetName val="Labor_bill_-_Concrete9"/>
      <sheetName val="Labor_bill_-_Shuttering9"/>
      <sheetName val="Labor_bills_-_reinf9"/>
      <sheetName val="Labor_bills_-_Block_masonry9"/>
      <sheetName val="Labor_bill_-_Plastering9"/>
      <sheetName val="Labor_bill_Water_proofing9"/>
      <sheetName val="Labor_bill_Hard_Finish9"/>
      <sheetName val="Labor_bill_MS_items9"/>
      <sheetName val="Break_up_Sheet9"/>
      <sheetName val="ind_prop_9"/>
      <sheetName val="BOQ_Distribution9"/>
      <sheetName val="TBAL9697_-group_wise__sdpl9"/>
      <sheetName val="Rate_analysis9"/>
      <sheetName val="Labor_bills_19_08_069"/>
      <sheetName val="site_fab&amp;ernstr9"/>
      <sheetName val="new_tech_flt_bldg9"/>
      <sheetName val="Approved_MTD_Proj_#'s9"/>
      <sheetName val="eqpt_&amp;_manpower_tabulation9"/>
      <sheetName val="Labor_abs-PW10"/>
      <sheetName val="Labor_abs-NMR10"/>
      <sheetName val="Labor_bill_-_Mob10"/>
      <sheetName val="Labor_bill_-_EW10"/>
      <sheetName val="Labor_bill_-_Concrete10"/>
      <sheetName val="Labor_bill_-_Shuttering10"/>
      <sheetName val="Labor_bills_-_reinf10"/>
      <sheetName val="Labor_bills_-_Block_masonry10"/>
      <sheetName val="Labor_bill_-_Plastering10"/>
      <sheetName val="Labor_bill_Water_proofing10"/>
      <sheetName val="Labor_bill_Hard_Finish10"/>
      <sheetName val="Labor_bill_MS_items10"/>
      <sheetName val="Break_up_Sheet10"/>
      <sheetName val="ind_prop_10"/>
      <sheetName val="BOQ_Distribution10"/>
      <sheetName val="TBAL9697_-group_wise__sdpl10"/>
      <sheetName val="Rate_analysis10"/>
      <sheetName val="Labor_bills_19_08_0610"/>
      <sheetName val="site_fab&amp;ernstr10"/>
      <sheetName val="new_tech_flt_bldg10"/>
      <sheetName val="Approved_MTD_Proj_#'s10"/>
      <sheetName val="eqpt_&amp;_manpower_tabulation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>
        <row r="43">
          <cell r="K43">
            <v>357.72499999999991</v>
          </cell>
        </row>
      </sheetData>
      <sheetData sheetId="43">
        <row r="43">
          <cell r="K43">
            <v>357.72499999999991</v>
          </cell>
        </row>
      </sheetData>
      <sheetData sheetId="44">
        <row r="43">
          <cell r="K43">
            <v>357.72499999999991</v>
          </cell>
        </row>
      </sheetData>
      <sheetData sheetId="45">
        <row r="43">
          <cell r="K43">
            <v>357.72499999999991</v>
          </cell>
        </row>
      </sheetData>
      <sheetData sheetId="46">
        <row r="43">
          <cell r="K43">
            <v>357.72499999999991</v>
          </cell>
        </row>
      </sheetData>
      <sheetData sheetId="47">
        <row r="43">
          <cell r="K43">
            <v>357.72499999999991</v>
          </cell>
        </row>
      </sheetData>
      <sheetData sheetId="48">
        <row r="43">
          <cell r="K43">
            <v>357.72499999999991</v>
          </cell>
        </row>
      </sheetData>
      <sheetData sheetId="49">
        <row r="43">
          <cell r="K43">
            <v>357.72499999999991</v>
          </cell>
        </row>
      </sheetData>
      <sheetData sheetId="50">
        <row r="43">
          <cell r="K43">
            <v>357.72499999999991</v>
          </cell>
        </row>
      </sheetData>
      <sheetData sheetId="51">
        <row r="43">
          <cell r="K43">
            <v>357.72499999999991</v>
          </cell>
        </row>
      </sheetData>
      <sheetData sheetId="52">
        <row r="43">
          <cell r="K43">
            <v>357.72499999999991</v>
          </cell>
        </row>
      </sheetData>
      <sheetData sheetId="53">
        <row r="43">
          <cell r="K43">
            <v>357.72499999999991</v>
          </cell>
        </row>
      </sheetData>
      <sheetData sheetId="54">
        <row r="43">
          <cell r="K43">
            <v>357.72499999999991</v>
          </cell>
        </row>
      </sheetData>
      <sheetData sheetId="55">
        <row r="43">
          <cell r="K43">
            <v>357.72499999999991</v>
          </cell>
        </row>
      </sheetData>
      <sheetData sheetId="56">
        <row r="43">
          <cell r="K43">
            <v>357.72499999999991</v>
          </cell>
        </row>
      </sheetData>
      <sheetData sheetId="57">
        <row r="43">
          <cell r="K43">
            <v>357.72499999999991</v>
          </cell>
        </row>
      </sheetData>
      <sheetData sheetId="58">
        <row r="43">
          <cell r="K43">
            <v>357.72499999999991</v>
          </cell>
        </row>
      </sheetData>
      <sheetData sheetId="59">
        <row r="43">
          <cell r="K43">
            <v>357.72499999999991</v>
          </cell>
        </row>
      </sheetData>
      <sheetData sheetId="60">
        <row r="43">
          <cell r="K43">
            <v>357.72499999999991</v>
          </cell>
        </row>
      </sheetData>
      <sheetData sheetId="61">
        <row r="43">
          <cell r="K43">
            <v>357.72499999999991</v>
          </cell>
        </row>
      </sheetData>
      <sheetData sheetId="62">
        <row r="43">
          <cell r="K43">
            <v>357.72499999999991</v>
          </cell>
        </row>
      </sheetData>
      <sheetData sheetId="63">
        <row r="43">
          <cell r="K43">
            <v>357.72499999999991</v>
          </cell>
        </row>
      </sheetData>
      <sheetData sheetId="64">
        <row r="43">
          <cell r="K43">
            <v>357.72499999999991</v>
          </cell>
        </row>
      </sheetData>
      <sheetData sheetId="65" refreshError="1"/>
      <sheetData sheetId="66" refreshError="1"/>
      <sheetData sheetId="67" refreshError="1"/>
      <sheetData sheetId="68">
        <row r="43">
          <cell r="K43">
            <v>357.72499999999991</v>
          </cell>
        </row>
      </sheetData>
      <sheetData sheetId="69" refreshError="1"/>
      <sheetData sheetId="70">
        <row r="43">
          <cell r="K43">
            <v>357.72499999999991</v>
          </cell>
        </row>
      </sheetData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>
        <row r="43">
          <cell r="K43">
            <v>357.72499999999991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>
        <row r="43">
          <cell r="K43">
            <v>357.72499999999991</v>
          </cell>
        </row>
      </sheetData>
      <sheetData sheetId="100">
        <row r="43">
          <cell r="K43">
            <v>357.72499999999991</v>
          </cell>
        </row>
      </sheetData>
      <sheetData sheetId="101">
        <row r="43">
          <cell r="K43">
            <v>357.72499999999991</v>
          </cell>
        </row>
      </sheetData>
      <sheetData sheetId="102">
        <row r="43">
          <cell r="K43">
            <v>357.72499999999991</v>
          </cell>
        </row>
      </sheetData>
      <sheetData sheetId="103">
        <row r="43">
          <cell r="K43">
            <v>357.72499999999991</v>
          </cell>
        </row>
      </sheetData>
      <sheetData sheetId="104">
        <row r="43">
          <cell r="K43">
            <v>357.72499999999991</v>
          </cell>
        </row>
      </sheetData>
      <sheetData sheetId="105">
        <row r="43">
          <cell r="K43">
            <v>357.72499999999991</v>
          </cell>
        </row>
      </sheetData>
      <sheetData sheetId="106">
        <row r="43">
          <cell r="K43">
            <v>357.72499999999991</v>
          </cell>
        </row>
      </sheetData>
      <sheetData sheetId="107">
        <row r="43">
          <cell r="K43">
            <v>357.72499999999991</v>
          </cell>
        </row>
      </sheetData>
      <sheetData sheetId="108">
        <row r="43">
          <cell r="K43">
            <v>357.72499999999991</v>
          </cell>
        </row>
      </sheetData>
      <sheetData sheetId="109">
        <row r="43">
          <cell r="K43">
            <v>357.72499999999991</v>
          </cell>
        </row>
      </sheetData>
      <sheetData sheetId="110">
        <row r="43">
          <cell r="K43">
            <v>357.72499999999991</v>
          </cell>
        </row>
      </sheetData>
      <sheetData sheetId="111">
        <row r="43">
          <cell r="K43">
            <v>357.72499999999991</v>
          </cell>
        </row>
      </sheetData>
      <sheetData sheetId="112">
        <row r="43">
          <cell r="K43">
            <v>357.72499999999991</v>
          </cell>
        </row>
      </sheetData>
      <sheetData sheetId="113">
        <row r="43">
          <cell r="K43">
            <v>357.72499999999991</v>
          </cell>
        </row>
      </sheetData>
      <sheetData sheetId="114">
        <row r="7">
          <cell r="I7" t="str">
            <v>Manpower</v>
          </cell>
        </row>
      </sheetData>
      <sheetData sheetId="115">
        <row r="7">
          <cell r="I7" t="str">
            <v>Manpower</v>
          </cell>
        </row>
      </sheetData>
      <sheetData sheetId="116">
        <row r="7">
          <cell r="I7" t="str">
            <v>Manpower</v>
          </cell>
        </row>
      </sheetData>
      <sheetData sheetId="117">
        <row r="43">
          <cell r="K43">
            <v>357.72499999999991</v>
          </cell>
        </row>
      </sheetData>
      <sheetData sheetId="118">
        <row r="43">
          <cell r="K43">
            <v>357.72499999999991</v>
          </cell>
        </row>
      </sheetData>
      <sheetData sheetId="119">
        <row r="43">
          <cell r="K43">
            <v>357.72499999999991</v>
          </cell>
        </row>
      </sheetData>
      <sheetData sheetId="120">
        <row r="43">
          <cell r="K43">
            <v>357.72499999999991</v>
          </cell>
        </row>
      </sheetData>
      <sheetData sheetId="121">
        <row r="43">
          <cell r="K43">
            <v>357.72499999999991</v>
          </cell>
        </row>
      </sheetData>
      <sheetData sheetId="122">
        <row r="43">
          <cell r="K43">
            <v>357.72499999999991</v>
          </cell>
        </row>
      </sheetData>
      <sheetData sheetId="123">
        <row r="43">
          <cell r="K43">
            <v>357.72499999999991</v>
          </cell>
        </row>
      </sheetData>
      <sheetData sheetId="124">
        <row r="43">
          <cell r="K43">
            <v>357.72499999999991</v>
          </cell>
        </row>
      </sheetData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>
        <row r="43">
          <cell r="K43">
            <v>357.72499999999991</v>
          </cell>
        </row>
      </sheetData>
      <sheetData sheetId="155">
        <row r="43">
          <cell r="K43">
            <v>357.72499999999991</v>
          </cell>
        </row>
      </sheetData>
      <sheetData sheetId="156">
        <row r="43">
          <cell r="K43">
            <v>357.72499999999991</v>
          </cell>
        </row>
      </sheetData>
      <sheetData sheetId="157">
        <row r="43">
          <cell r="K43">
            <v>357.72499999999991</v>
          </cell>
        </row>
      </sheetData>
      <sheetData sheetId="158">
        <row r="43">
          <cell r="K43">
            <v>357.72499999999991</v>
          </cell>
        </row>
      </sheetData>
      <sheetData sheetId="159">
        <row r="43">
          <cell r="K43">
            <v>357.72499999999991</v>
          </cell>
        </row>
      </sheetData>
      <sheetData sheetId="160">
        <row r="43">
          <cell r="K43">
            <v>357.72499999999991</v>
          </cell>
        </row>
      </sheetData>
      <sheetData sheetId="161">
        <row r="43">
          <cell r="K43">
            <v>357.72499999999991</v>
          </cell>
        </row>
      </sheetData>
      <sheetData sheetId="162">
        <row r="43">
          <cell r="K43">
            <v>357.72499999999991</v>
          </cell>
        </row>
      </sheetData>
      <sheetData sheetId="163">
        <row r="43">
          <cell r="K43">
            <v>357.72499999999991</v>
          </cell>
        </row>
      </sheetData>
      <sheetData sheetId="164">
        <row r="43">
          <cell r="K43">
            <v>357.72499999999991</v>
          </cell>
        </row>
      </sheetData>
      <sheetData sheetId="165">
        <row r="7">
          <cell r="I7" t="str">
            <v>Manpower</v>
          </cell>
        </row>
      </sheetData>
      <sheetData sheetId="166">
        <row r="43">
          <cell r="K43">
            <v>357.72499999999991</v>
          </cell>
        </row>
      </sheetData>
      <sheetData sheetId="167">
        <row r="43">
          <cell r="K43">
            <v>357.72499999999991</v>
          </cell>
        </row>
      </sheetData>
      <sheetData sheetId="168">
        <row r="43">
          <cell r="K43">
            <v>357.72499999999991</v>
          </cell>
        </row>
      </sheetData>
      <sheetData sheetId="169"/>
      <sheetData sheetId="170">
        <row r="7">
          <cell r="I7" t="str">
            <v>Manpower</v>
          </cell>
        </row>
      </sheetData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>
        <row r="43">
          <cell r="K43">
            <v>357.72499999999991</v>
          </cell>
        </row>
      </sheetData>
      <sheetData sheetId="185">
        <row r="43">
          <cell r="K43">
            <v>357.72499999999991</v>
          </cell>
        </row>
      </sheetData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 refreshError="1"/>
      <sheetData sheetId="218" refreshError="1"/>
      <sheetData sheetId="219">
        <row r="7">
          <cell r="I7" t="str">
            <v>Manpower</v>
          </cell>
        </row>
      </sheetData>
      <sheetData sheetId="220">
        <row r="7">
          <cell r="I7" t="str">
            <v>Manpower</v>
          </cell>
        </row>
      </sheetData>
      <sheetData sheetId="221">
        <row r="7">
          <cell r="I7" t="str">
            <v>Manpower</v>
          </cell>
        </row>
      </sheetData>
      <sheetData sheetId="222">
        <row r="7">
          <cell r="I7" t="str">
            <v>Manpower</v>
          </cell>
        </row>
      </sheetData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/>
      <sheetData sheetId="292"/>
      <sheetData sheetId="293"/>
      <sheetData sheetId="294"/>
      <sheetData sheetId="295"/>
      <sheetData sheetId="296"/>
      <sheetData sheetId="297"/>
      <sheetData sheetId="298">
        <row r="43">
          <cell r="K43">
            <v>357.72499999999991</v>
          </cell>
        </row>
      </sheetData>
      <sheetData sheetId="299">
        <row r="43">
          <cell r="K43">
            <v>357.72499999999991</v>
          </cell>
        </row>
      </sheetData>
      <sheetData sheetId="300">
        <row r="43">
          <cell r="K43">
            <v>357.72499999999991</v>
          </cell>
        </row>
      </sheetData>
      <sheetData sheetId="301"/>
      <sheetData sheetId="302"/>
      <sheetData sheetId="303">
        <row r="43">
          <cell r="K43">
            <v>357.72499999999991</v>
          </cell>
        </row>
      </sheetData>
      <sheetData sheetId="304">
        <row r="43">
          <cell r="K43">
            <v>357.72499999999991</v>
          </cell>
        </row>
      </sheetData>
      <sheetData sheetId="305"/>
      <sheetData sheetId="306"/>
      <sheetData sheetId="307"/>
      <sheetData sheetId="308"/>
      <sheetData sheetId="309"/>
      <sheetData sheetId="310"/>
      <sheetData sheetId="311"/>
      <sheetData sheetId="312">
        <row r="43">
          <cell r="K43">
            <v>357.72499999999991</v>
          </cell>
        </row>
      </sheetData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>
        <row r="43">
          <cell r="K43">
            <v>357.72499999999991</v>
          </cell>
        </row>
      </sheetData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>
        <row r="43">
          <cell r="K43">
            <v>357.72499999999991</v>
          </cell>
        </row>
      </sheetData>
      <sheetData sheetId="343"/>
      <sheetData sheetId="344"/>
      <sheetData sheetId="345"/>
      <sheetData sheetId="346"/>
      <sheetData sheetId="347"/>
      <sheetData sheetId="348">
        <row r="7">
          <cell r="I7" t="str">
            <v>Manpower</v>
          </cell>
        </row>
      </sheetData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>
        <row r="43">
          <cell r="K43">
            <v>357.72499999999991</v>
          </cell>
        </row>
      </sheetData>
      <sheetData sheetId="363">
        <row r="43">
          <cell r="K43">
            <v>357.72499999999991</v>
          </cell>
        </row>
      </sheetData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>
        <row r="43">
          <cell r="K43">
            <v>357.72499999999991</v>
          </cell>
        </row>
      </sheetData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>
        <row r="43">
          <cell r="K43">
            <v>357.72499999999991</v>
          </cell>
        </row>
      </sheetData>
      <sheetData sheetId="451">
        <row r="43">
          <cell r="K43">
            <v>357.72499999999991</v>
          </cell>
        </row>
      </sheetData>
      <sheetData sheetId="452">
        <row r="43">
          <cell r="K43">
            <v>357.72499999999991</v>
          </cell>
        </row>
      </sheetData>
      <sheetData sheetId="453">
        <row r="43">
          <cell r="K43">
            <v>357.72499999999991</v>
          </cell>
        </row>
      </sheetData>
      <sheetData sheetId="454">
        <row r="43">
          <cell r="K43">
            <v>357.72499999999991</v>
          </cell>
        </row>
      </sheetData>
      <sheetData sheetId="455"/>
      <sheetData sheetId="456">
        <row r="43">
          <cell r="K43">
            <v>357.72499999999991</v>
          </cell>
        </row>
      </sheetData>
      <sheetData sheetId="457"/>
      <sheetData sheetId="458">
        <row r="7">
          <cell r="I7" t="str">
            <v>Manpower</v>
          </cell>
        </row>
      </sheetData>
      <sheetData sheetId="459"/>
      <sheetData sheetId="460"/>
      <sheetData sheetId="461" refreshError="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>
        <row r="43">
          <cell r="K43">
            <v>357.72499999999991</v>
          </cell>
        </row>
      </sheetData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 refreshError="1"/>
      <sheetData sheetId="500" refreshError="1"/>
      <sheetData sheetId="501"/>
      <sheetData sheetId="502" refreshError="1"/>
      <sheetData sheetId="503"/>
      <sheetData sheetId="504" refreshError="1"/>
      <sheetData sheetId="505" refreshError="1"/>
      <sheetData sheetId="506" refreshError="1"/>
      <sheetData sheetId="507"/>
      <sheetData sheetId="508" refreshError="1"/>
      <sheetData sheetId="509" refreshError="1"/>
      <sheetData sheetId="510" refreshError="1"/>
      <sheetData sheetId="511" refreshError="1"/>
      <sheetData sheetId="512"/>
      <sheetData sheetId="513" refreshError="1"/>
      <sheetData sheetId="514" refreshError="1"/>
      <sheetData sheetId="515" refreshError="1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>
        <row r="43">
          <cell r="K43">
            <v>357.72499999999991</v>
          </cell>
        </row>
      </sheetData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>
        <row r="7">
          <cell r="I7" t="str">
            <v>Manpower</v>
          </cell>
        </row>
      </sheetData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/>
      <sheetData sheetId="859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  <sheetName val="FINISH"/>
      <sheetName val="MFR"/>
      <sheetName val="Sheet1"/>
      <sheetName val="FitOutConfCentre"/>
      <sheetName val="james's"/>
      <sheetName val="Sub Cont. Comp."/>
      <sheetName val="FEVA"/>
      <sheetName val="HO Costs"/>
      <sheetName val="major_qty"/>
      <sheetName val="Major_P&amp;M_deployment"/>
      <sheetName val="p&amp;m_L&amp;T_Hire"/>
      <sheetName val="basic_"/>
      <sheetName val="Rate_Analysis"/>
      <sheetName val="major_qty2"/>
      <sheetName val="Major_P&amp;M_deployment2"/>
      <sheetName val="p&amp;m_L&amp;T_Hire2"/>
      <sheetName val="basic_2"/>
      <sheetName val="Rate_Analysis2"/>
      <sheetName val="major_qty1"/>
      <sheetName val="Major_P&amp;M_deployment1"/>
      <sheetName val="p&amp;m_L&amp;T_Hire1"/>
      <sheetName val="basic_1"/>
      <sheetName val="Rate_Analysis1"/>
      <sheetName val="HS"/>
      <sheetName val="RW"/>
      <sheetName val="Area"/>
      <sheetName val="major_qty3"/>
      <sheetName val="Major_P&amp;M_deployment3"/>
      <sheetName val="p&amp;m_L&amp;T_Hire3"/>
      <sheetName val="basic_3"/>
      <sheetName val="Rate_Analysis3"/>
      <sheetName val="loadcal"/>
      <sheetName val="major_qty4"/>
      <sheetName val="Major_P&amp;M_deployment4"/>
      <sheetName val="p&amp;m_L&amp;T_Hire4"/>
      <sheetName val="basic_4"/>
      <sheetName val="Rate_Analysis4"/>
      <sheetName val="장비"/>
      <sheetName val="노무"/>
      <sheetName val="Data"/>
      <sheetName val="major_qty5"/>
      <sheetName val="cusions"/>
      <sheetName val="qty schedule"/>
      <sheetName val="Assumptions"/>
      <sheetName val="Prelim_Summ"/>
      <sheetName val="VOP_June_07"/>
      <sheetName val="VOP_June_07 _rev1_"/>
      <sheetName val="VOP_Sept_07"/>
      <sheetName val="Timesheet"/>
      <sheetName val="Bill No. 3"/>
      <sheetName val="Mp-team 1"/>
      <sheetName val="labour rates"/>
      <sheetName val="XREF"/>
      <sheetName val="MP"/>
      <sheetName val="IDC"/>
      <sheetName val="Misc. points"/>
      <sheetName val="qty abst"/>
      <sheetName val="Programe"/>
      <sheetName val="LABOUR"/>
      <sheetName val="SUMMARY"/>
      <sheetName val="Top Sheet"/>
      <sheetName val="Iron Steel &amp; handrails"/>
      <sheetName val="ANALYSIS"/>
      <sheetName val="Publicbuilding"/>
      <sheetName val="STRUC"/>
      <sheetName val="DOOR-WIND"/>
      <sheetName val="STEEL"/>
      <sheetName val="ROOFING"/>
      <sheetName val="FLOORING"/>
      <sheetName val="MR"/>
      <sheetName val="Civil Boq"/>
      <sheetName val="WPR-IV"/>
      <sheetName val="S1BOQ"/>
      <sheetName val="VENDOR CODE WO NO"/>
      <sheetName val="Master Item List"/>
      <sheetName val="VENDER DETAIL"/>
      <sheetName val="Misc__points"/>
      <sheetName val="qty_abst"/>
      <sheetName val="Top_Sheet"/>
      <sheetName val="Misc__points2"/>
      <sheetName val="qty_abst2"/>
      <sheetName val="Top_Sheet2"/>
      <sheetName val="Iron_Steel_&amp;_handrails2"/>
      <sheetName val="Iron_Steel_&amp;_handrails"/>
      <sheetName val="Misc__points1"/>
      <sheetName val="qty_abst1"/>
      <sheetName val="Top_Sheet1"/>
      <sheetName val="Iron_Steel_&amp;_handrails1"/>
      <sheetName val="1-BOQ_Civil"/>
      <sheetName val="Concrete"/>
      <sheetName val="Reinf"/>
      <sheetName val="Main Summary"/>
      <sheetName val="Summary (G.H.Bachlor C)"/>
      <sheetName val="General preliminaries"/>
      <sheetName val="Work Done Bill (2)"/>
      <sheetName val="IS Summary"/>
      <sheetName val="BASIC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경비공통"/>
      <sheetName val="Abs Sheet(Fuel oil area)JAN"/>
      <sheetName val="WDA_Sept'13"/>
      <sheetName val="Site Dev BOQ"/>
      <sheetName val="Steel Summary"/>
      <sheetName val="int hire"/>
      <sheetName val="Drop Down (Fixed)"/>
      <sheetName val="Master"/>
      <sheetName val="Drop Down"/>
      <sheetName val="BOQ_Direct_selling cost"/>
      <sheetName val="Basis"/>
      <sheetName val="STAFFSCHED "/>
      <sheetName val="girder"/>
      <sheetName val="sept-plan"/>
      <sheetName val="Ref_Lists_SER"/>
      <sheetName val="pol-60"/>
      <sheetName val="BLK2"/>
      <sheetName val="BLK3"/>
      <sheetName val="E &amp; R"/>
      <sheetName val="radar"/>
      <sheetName val="UG"/>
      <sheetName val="Misc__points3"/>
      <sheetName val="qty_abst3"/>
      <sheetName val="Iron_Steel_&amp;_handrails3"/>
      <sheetName val="Top_Sheet3"/>
      <sheetName val="Main_Summary1"/>
      <sheetName val="Summary_(G_H_Bachlor_C)1"/>
      <sheetName val="Monthly_Format_ATH_(ro)revised"/>
      <sheetName val="General_preliminaries"/>
      <sheetName val="Civil_Boq"/>
      <sheetName val="VENDOR_CODE_WO_NO"/>
      <sheetName val="Master_Item_List"/>
      <sheetName val="Abs_Sheet(Fuel_oil_area)JAN"/>
      <sheetName val="Steel_Summary"/>
      <sheetName val="Site_Dev_BOQ"/>
      <sheetName val="IS_Summary"/>
      <sheetName val="VENDER_DETAIL"/>
      <sheetName val="Work_Done_Bill_(2)"/>
      <sheetName val="Basic_Rate"/>
      <sheetName val="INFLUENCES_ON_GM"/>
      <sheetName val="acevsSp_(ABC)"/>
      <sheetName val="Calendar"/>
      <sheetName val="총괄표 (2)"/>
      <sheetName val="Input"/>
      <sheetName val="Benchmark Data"/>
      <sheetName val="ESTIMATE"/>
      <sheetName val="Sheet2"/>
      <sheetName val="Sheet3"/>
      <sheetName val="Apx AA"/>
      <sheetName val="finshes"/>
      <sheetName val="F4.13"/>
      <sheetName val="TOTAL"/>
      <sheetName val="Initial Data"/>
      <sheetName val="Reference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Entry"/>
      <sheetName val="Main Summary- Contractor"/>
      <sheetName val="Amortization"/>
      <sheetName val="NPV"/>
      <sheetName val="Construction"/>
      <sheetName val="PFPi Input Sheets"/>
      <sheetName val="beam-reinft"/>
      <sheetName val="SPT vs PHI"/>
      <sheetName val="Break up Sheet"/>
      <sheetName val="e"/>
      <sheetName val="Benchmark Data (2)"/>
      <sheetName val="Legal Risk Analysis"/>
      <sheetName val="#REF"/>
      <sheetName val="Data 1"/>
      <sheetName val="A6"/>
      <sheetName val="ABSTRACT"/>
      <sheetName val="RA Format"/>
      <sheetName val="Measurement-ID works"/>
      <sheetName val="1"/>
      <sheetName val="IO List"/>
      <sheetName val="MORGACTS"/>
      <sheetName val="Ph 1 -ESM Pipe, Bitumen"/>
      <sheetName val="Rehab podium footing"/>
      <sheetName val="nÁuknÁu"/>
      <sheetName val="Application 03"/>
      <sheetName val="GenSummary"/>
      <sheetName val="F-Adv.Pay."/>
      <sheetName val="Gen.SUMMARY "/>
      <sheetName val="H-Ret."/>
      <sheetName val="K-Prev. Pay"/>
      <sheetName val="PRELIMS"/>
      <sheetName val="Bill 5"/>
      <sheetName val="Bill 6"/>
      <sheetName val="Bill 05 Mech. W. "/>
      <sheetName val="Bill 06 Elec. W."/>
      <sheetName val="Material On Site"/>
      <sheetName val="Payment Applicationold"/>
      <sheetName val="Bill 01"/>
      <sheetName val=" As built"/>
      <sheetName val="As Built Summary"/>
      <sheetName val="FENCE"/>
      <sheetName val="Fence Work"/>
      <sheetName val="Hollowcore study"/>
      <sheetName val="Planned"/>
      <sheetName val="PriceSummary"/>
      <sheetName val="PRL"/>
      <sheetName val="FinishesType-Code"/>
      <sheetName val="DATABASE(MASONRY)"/>
      <sheetName val="DATABASE(STRUCTURAL)"/>
      <sheetName val="Material Price List"/>
      <sheetName val="MOS"/>
      <sheetName val="mw"/>
      <sheetName val="LOCAL RATES"/>
      <sheetName val="PAYWORK"/>
      <sheetName val="Co-ef"/>
      <sheetName val="BQ"/>
      <sheetName val="BQ External"/>
      <sheetName val="SubmitCal"/>
      <sheetName val="Primavera Output Resources"/>
      <sheetName val="P-Sum-Cab"/>
      <sheetName val="CERTIFICATE"/>
      <sheetName val="IPC"/>
      <sheetName val="Contents"/>
      <sheetName val="icmalKRY"/>
      <sheetName val="EA Sum"/>
      <sheetName val="Appendix A"/>
      <sheetName val="Tank"/>
      <sheetName val="LTR-2"/>
      <sheetName val="Sum6Jun99"/>
      <sheetName val="EXRATES"/>
      <sheetName val="Sum"/>
      <sheetName val="type ahead combo"/>
      <sheetName val="GROUP A - JEDDAH SITE"/>
      <sheetName val="GulfDuraElectroProductRange"/>
      <sheetName val="TPR"/>
      <sheetName val="Civil-Mat."/>
      <sheetName val="GulfDuraDrainoProductRange"/>
      <sheetName val="rc01"/>
      <sheetName val="bldg"/>
      <sheetName val="Cover"/>
      <sheetName val="meas"/>
      <sheetName val="SD-SUMMARY"/>
      <sheetName val="Vehicles"/>
      <sheetName val="SLABREINF-SCH"/>
      <sheetName val="COL-SCH"/>
      <sheetName val="Harewood"/>
      <sheetName val="GULF"/>
      <sheetName val="1 Summary"/>
      <sheetName val="major_qty6"/>
      <sheetName val="Major_P&amp;M_deployment5"/>
      <sheetName val="p&amp;m_L&amp;T_Hire5"/>
      <sheetName val="basic_5"/>
      <sheetName val="Rate_Analysis5"/>
      <sheetName val="qty_schedule"/>
      <sheetName val="VOP_June_07__rev1_"/>
      <sheetName val="Bill_No__3"/>
      <sheetName val="HO_Costs"/>
      <sheetName val="Misc__points4"/>
      <sheetName val="qty_abst4"/>
      <sheetName val="Top_Sheet4"/>
      <sheetName val="Iron_Steel_&amp;_handrails4"/>
      <sheetName val="Civil_Boq2"/>
      <sheetName val="VENDOR_CODE_WO_NO1"/>
      <sheetName val="Master_Item_List1"/>
      <sheetName val="VENDER_DETAIL1"/>
      <sheetName val="Main_Summary2"/>
      <sheetName val="Summary_(G_H_Bachlor_C)2"/>
      <sheetName val="General_preliminaries1"/>
      <sheetName val="Work_Done_Bill_(2)1"/>
      <sheetName val="IS_Summary1"/>
      <sheetName val="Drain_Work"/>
      <sheetName val="Non-BOQ_summary"/>
      <sheetName val="Curing_Bund_for_Sep'13"/>
      <sheetName val="Basic_Rate1"/>
      <sheetName val="INFLUENCES_ON_GM1"/>
      <sheetName val="acevsSp_(ABC)1"/>
      <sheetName val="Monthly_Format_ATH_(ro)revised1"/>
      <sheetName val="Abs_Sheet(Fuel_oil_area)JAN1"/>
      <sheetName val="Site_Dev_BOQ1"/>
      <sheetName val="Steel_Summary1"/>
      <sheetName val="int_hire"/>
      <sheetName val="Drop_Down_(Fixed)"/>
      <sheetName val="Drop_Down"/>
      <sheetName val="BOQ_Direct_selling_cost"/>
      <sheetName val="STAFFSCHED_"/>
      <sheetName val="E_&amp;_R"/>
      <sheetName val="Benchmark_Data"/>
      <sheetName val="Apx_AA"/>
      <sheetName val="Application_03"/>
      <sheetName val="F-Adv_Pay_"/>
      <sheetName val="Gen_SUMMARY_"/>
      <sheetName val="H-Ret_"/>
      <sheetName val="K-Prev__Pay"/>
      <sheetName val="Bill_5"/>
      <sheetName val="Bill_6"/>
      <sheetName val="Bill_05_Mech__W__"/>
      <sheetName val="Bill_06_Elec__W_"/>
      <sheetName val="Material_On_Site"/>
      <sheetName val="Payment_Applicationold"/>
      <sheetName val="Bill_01"/>
      <sheetName val="_As_built"/>
      <sheetName val="As_Built_Summary"/>
      <sheetName val="Fence_Work"/>
      <sheetName val="총괄표_(2)"/>
      <sheetName val="Hollowcore_study"/>
      <sheetName val="SPT_vs_PHI"/>
      <sheetName val="Initial_Data"/>
      <sheetName val="Benchmark_Data_(2)"/>
      <sheetName val="Legal_Risk_Analysis"/>
      <sheetName val="Data_1"/>
      <sheetName val="RA_Format"/>
      <sheetName val="Measurement-ID_works"/>
      <sheetName val="IO_List"/>
      <sheetName val="Ph_1_-ESM_Pipe,_Bitumen"/>
      <sheetName val="Rehab_podium_footing"/>
      <sheetName val="Material_Price_List"/>
      <sheetName val="Demand"/>
      <sheetName val="Occ"/>
      <sheetName val="Summ"/>
      <sheetName val="RCC,Ret. Wall"/>
      <sheetName val="crews"/>
      <sheetName val="Ceiling"/>
      <sheetName val="Wall"/>
      <sheetName val="Headings"/>
      <sheetName val="PE"/>
      <sheetName val="PC"/>
      <sheetName val="GRSummary"/>
      <sheetName val="Sludge Cal"/>
      <sheetName val="PointNo.5"/>
      <sheetName val="dummy"/>
      <sheetName val="Unit Rate"/>
      <sheetName val="Rates"/>
      <sheetName val="Lead"/>
      <sheetName val="Staff Forecast spread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Stress Calculation"/>
      <sheetName val="PRECAST lightconc-II"/>
      <sheetName val="Progress"/>
      <sheetName val="合成単価作成表-BLDG"/>
      <sheetName val="ETC Panorama"/>
      <sheetName val="Dropdown"/>
      <sheetName val="2gii"/>
      <sheetName val="Assumption Inputs"/>
      <sheetName val="Design"/>
      <sheetName val="P4-B"/>
      <sheetName val="d-safe DELUXE"/>
      <sheetName val="gen"/>
      <sheetName val="ABP inputs"/>
      <sheetName val="Synergy Sales Budget"/>
      <sheetName val="Main-Material"/>
      <sheetName val="AoR Finishing"/>
      <sheetName val="P+M - Tower Crane"/>
      <sheetName val="MLAP"/>
      <sheetName val="Fill this out first...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Calc_ISC"/>
      <sheetName val="Schedule(4)"/>
      <sheetName val="Shuttering Abstract"/>
      <sheetName val="omm-add"/>
      <sheetName val="Breakdown"/>
      <sheetName val="Total Amount"/>
      <sheetName val="Misc__points6"/>
      <sheetName val="qty_abst6"/>
      <sheetName val="basic_6"/>
      <sheetName val="Rate_Analysis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Fill_this_out_first___2"/>
      <sheetName val="Misc__points7"/>
      <sheetName val="qty_abst7"/>
      <sheetName val="basic_7"/>
      <sheetName val="Rate_Analysis7"/>
      <sheetName val="Iron_Steel_&amp;_handrails7"/>
      <sheetName val="Top_Sheet7"/>
      <sheetName val="Abs_Sheet(Fuel_oil_area)JAN4"/>
      <sheetName val="Monthly_Format_ATH_(ro)revised4"/>
      <sheetName val="Main_Summary5"/>
      <sheetName val="Summary_(G_H_Bachlor_C)5"/>
      <sheetName val="General_preliminaries4"/>
      <sheetName val="Site_Dev_BOQ4"/>
      <sheetName val="Civil_Boq5"/>
      <sheetName val="VENDOR_CODE_WO_NO4"/>
      <sheetName val="Master_Item_List4"/>
      <sheetName val="VENDER_DETAIL4"/>
      <sheetName val="BOQ_Direct_selling_cost3"/>
      <sheetName val="Drain_Work3"/>
      <sheetName val="Non-BOQ_summary3"/>
      <sheetName val="Curing_Bund_for_Sep'133"/>
      <sheetName val="IS_Summary4"/>
      <sheetName val="int_hire3"/>
      <sheetName val="Steel_Summary4"/>
      <sheetName val="Work_Done_Bill_(2)4"/>
      <sheetName val="Basic_Rate4"/>
      <sheetName val="INFLUENCES_ON_GM4"/>
      <sheetName val="acevsSp_(ABC)4"/>
      <sheetName val="Drop_Down3"/>
      <sheetName val="Drop_Down_(Fixed)3"/>
      <sheetName val="STAFFSCHED_3"/>
      <sheetName val="E_&amp;_R3"/>
      <sheetName val="Legal_Risk_Analysis3"/>
      <sheetName val="PointNo_53"/>
      <sheetName val="IIST_(2)3"/>
      <sheetName val="IIST_(3)3"/>
      <sheetName val="TMLB_II_MAY133"/>
      <sheetName val="isro_JUL133"/>
      <sheetName val="IRIS_Jul133"/>
      <sheetName val="IRS_2_jul133"/>
      <sheetName val="isro_aug133"/>
      <sheetName val="IRIS_augg133"/>
      <sheetName val="SPRE_WORKING3"/>
      <sheetName val="IRS_2augg_133"/>
      <sheetName val="iist_sept133"/>
      <sheetName val="IRIS_SEPT133"/>
      <sheetName val="SPRE_SEPT3"/>
      <sheetName val="IRS2_SEPT_133"/>
      <sheetName val="iist_OCT_133"/>
      <sheetName val="IRIS_OCT133"/>
      <sheetName val="IRIS2_OCT133"/>
      <sheetName val="iist_nov133"/>
      <sheetName val="iris_nov133"/>
      <sheetName val="spre_nov133"/>
      <sheetName val="isro_dec133"/>
      <sheetName val="IRIS_DEC133"/>
      <sheetName val="isro_jan_143"/>
      <sheetName val="isro_feb143"/>
      <sheetName val="IRIS_FEB-143"/>
      <sheetName val="TMLB-II_FEB-143"/>
      <sheetName val="Fill_this_out_first___3"/>
      <sheetName val="Ph_1_-ESM_Pipe,_Bitumen1"/>
      <sheetName val="RA_Format1"/>
      <sheetName val="Measurement-ID_works1"/>
      <sheetName val="Staff_Forecast_spread"/>
      <sheetName val="A.O.R r1Str"/>
      <sheetName val="A.O.R r1"/>
      <sheetName val="A.O.R (2)"/>
      <sheetName val=""/>
      <sheetName val="TAV ANALIZ"/>
      <sheetName val="입찰내역 발주처 양식"/>
      <sheetName val="11-hsd"/>
      <sheetName val="13-septic"/>
      <sheetName val="7-ug"/>
      <sheetName val="2-utility"/>
      <sheetName val="18-misc"/>
      <sheetName val="5-pipe"/>
      <sheetName val="Build-up"/>
      <sheetName val="REL"/>
      <sheetName val="Process"/>
      <sheetName val="On-Costs"/>
      <sheetName val="77S(O)"/>
      <sheetName val="Vendor"/>
      <sheetName val="Boulevard I Summary"/>
      <sheetName val="B-I Blockwork "/>
      <sheetName val="B-II-summary sheet "/>
      <sheetName val="B-II Blockwork  (2)"/>
      <sheetName val="B - III - Summary Sheet (2)"/>
      <sheetName val="B - III - Blockwork"/>
      <sheetName val="Hold Amount"/>
      <sheetName val="V-I Summary Sheet "/>
      <sheetName val="V-I Blockwork"/>
      <sheetName val="V-II Blockwork"/>
      <sheetName val="V-III- Blockwork"/>
      <sheetName val="Panorama -Summary-dwg"/>
      <sheetName val="NTA - 02 summary sheet (2)"/>
      <sheetName val="NTA-12-Summary"/>
      <sheetName val="NTA-13-Summary "/>
      <sheetName val="NTA-14-Summary "/>
      <sheetName val="NTA-21-Summary (2)"/>
      <sheetName val="std.wt."/>
      <sheetName val="BOQ FORM FOR INQUIRY"/>
      <sheetName val="FORM OF PROPOSAL RFP-003"/>
      <sheetName val="뜃맟뭁돽띿맟?-BLDG"/>
      <sheetName val="合成??作成表-BLDG"/>
      <sheetName val="合成単価作成表_BLDG"/>
      <sheetName val="Recon"/>
      <sheetName val="Revised Summary"/>
      <sheetName val="RATE ANALYSIS."/>
      <sheetName val="COMPLEXALL"/>
      <sheetName val="DATI_CONS"/>
      <sheetName val="RMC April 16"/>
      <sheetName val="Cement Price Variation"/>
      <sheetName val="Assumption_Inputs"/>
      <sheetName val="Code"/>
      <sheetName val="Assumption_Inputs1"/>
      <sheetName val="Stress_Calculation1"/>
      <sheetName val="Assumption_Inputs2"/>
      <sheetName val="Stress_Calculation2"/>
      <sheetName val="Assumption_Inputs3"/>
      <sheetName val="Stress_Calculation3"/>
      <sheetName val="STAFFSCHED_4"/>
      <sheetName val="Drain_Work4"/>
      <sheetName val="Non-BOQ_summary4"/>
      <sheetName val="Curing_Bund_for_Sep'134"/>
      <sheetName val="Assumption_Inputs4"/>
      <sheetName val="Stress_Calculation4"/>
      <sheetName val="PRECAST_lightconc-II"/>
      <sheetName val="Unit_Rate"/>
      <sheetName val="d-safe_DELUXE"/>
      <sheetName val="ABP_inputs"/>
      <sheetName val="Synergy_Sales_Budget"/>
      <sheetName val="Misc__points8"/>
      <sheetName val="qty_abst8"/>
      <sheetName val="basic_8"/>
      <sheetName val="Rate_Analysis8"/>
      <sheetName val="Top_Sheet8"/>
      <sheetName val="Iron_Steel_&amp;_handrails8"/>
      <sheetName val="STAFFSCHED_5"/>
      <sheetName val="IS_Summary5"/>
      <sheetName val="Work_Done_Bill_(2)5"/>
      <sheetName val="VENDOR_CODE_WO_NO5"/>
      <sheetName val="Master_Item_List5"/>
      <sheetName val="VENDER_DETAIL5"/>
      <sheetName val="General_preliminaries5"/>
      <sheetName val="Drain_Work5"/>
      <sheetName val="Non-BOQ_summary5"/>
      <sheetName val="Curing_Bund_for_Sep'135"/>
      <sheetName val="Site_Dev_BOQ5"/>
      <sheetName val="Assumption_Inputs5"/>
      <sheetName val="Stress_Calculation5"/>
      <sheetName val="IO_List1"/>
      <sheetName val="PRECAST_lightconc-II1"/>
      <sheetName val="Unit_Rate1"/>
      <sheetName val="d-safe_DELUXE1"/>
      <sheetName val="ABP_inputs1"/>
      <sheetName val="Synergy_Sales_Budget1"/>
      <sheetName val="Misc__points9"/>
      <sheetName val="qty_abst9"/>
      <sheetName val="basic_9"/>
      <sheetName val="Rate_Analysis9"/>
      <sheetName val="Top_Sheet9"/>
      <sheetName val="Iron_Steel_&amp;_handrails9"/>
      <sheetName val="STAFFSCHED_6"/>
      <sheetName val="IS_Summary6"/>
      <sheetName val="Civil_Boq6"/>
      <sheetName val="Work_Done_Bill_(2)6"/>
      <sheetName val="VENDOR_CODE_WO_NO6"/>
      <sheetName val="Master_Item_List6"/>
      <sheetName val="VENDER_DETAIL6"/>
      <sheetName val="Main_Summary6"/>
      <sheetName val="Summary_(G_H_Bachlor_C)6"/>
      <sheetName val="General_preliminaries6"/>
      <sheetName val="Drain_Work6"/>
      <sheetName val="Non-BOQ_summary6"/>
      <sheetName val="Curing_Bund_for_Sep'136"/>
      <sheetName val="Site_Dev_BOQ6"/>
      <sheetName val="Assumption_Inputs6"/>
      <sheetName val="Stress_Calculation6"/>
      <sheetName val="Ph_1_-ESM_Pipe,_Bitumen2"/>
      <sheetName val="RA_Format2"/>
      <sheetName val="Measurement-ID_works2"/>
      <sheetName val="IO_List2"/>
      <sheetName val="PRECAST_lightconc-II3"/>
      <sheetName val="Unit_Rate2"/>
      <sheetName val="d-safe_DELUXE2"/>
      <sheetName val="ABP_inputs2"/>
      <sheetName val="Synergy_Sales_Budget2"/>
      <sheetName val="Detail"/>
      <sheetName val="upa"/>
      <sheetName val="LMR PF"/>
      <sheetName val="beam-reinft-IIInd floor"/>
      <sheetName val="Civil Works"/>
      <sheetName val="Name Manager"/>
      <sheetName val="Input Rates"/>
      <sheetName val="Detailed Areas"/>
      <sheetName val="Exp. Villa  R2B 216"/>
      <sheetName val="Voucher"/>
      <sheetName val="20 mm aggregates "/>
      <sheetName val="3cd Annexure"/>
      <sheetName val="factors"/>
      <sheetName val="CASH-FLOW"/>
      <sheetName val="TTL"/>
      <sheetName val="石炭性状"/>
      <sheetName val="예가표"/>
      <sheetName val="손익현황"/>
      <sheetName val="현황CODE"/>
      <sheetName val="제출계산서"/>
      <sheetName val="당초"/>
      <sheetName val="Joints"/>
      <sheetName val="具志川H社"/>
      <sheetName val="자재단가"/>
      <sheetName val="수량 총괄표"/>
      <sheetName val="품질관리비 산출"/>
      <sheetName val="BQMPALOC"/>
      <sheetName val="Waste Wtr Drg"/>
      <sheetName val="BOQ-Sum"/>
      <sheetName val="목표세부명세"/>
      <sheetName val="Sheet5"/>
      <sheetName val="jyp"/>
      <sheetName val="Lup"/>
      <sheetName val="Onerous Terms"/>
      <sheetName val="가격분석@1100(990104)"/>
      <sheetName val="Escalation"/>
      <sheetName val="ELECTRICAL"/>
      <sheetName val="A"/>
      <sheetName val="AB.SOW"/>
      <sheetName val="Valid Data"/>
      <sheetName val="갑지(추정)"/>
      <sheetName val="WORK"/>
      <sheetName val="Cash Flow Input Data_ISC"/>
      <sheetName val="Interface_SC"/>
      <sheetName val="Calc_SC"/>
      <sheetName val="Interface_ISC"/>
      <sheetName val="GD"/>
      <sheetName val="13. Steel - Ratio"/>
      <sheetName val="horizontal"/>
      <sheetName val="beam-reinft-IIInd_floor"/>
      <sheetName val="beam-reinft-IIInd_floor1"/>
      <sheetName val="beam-reinft-IIInd_floor2"/>
      <sheetName val="beam-reinft-IIInd_floor3"/>
      <sheetName val="beam-reinft-IIInd_floor4"/>
      <sheetName val="beam-reinft-IIInd_floor5"/>
      <sheetName val="beam-reinft-IIInd_floor6"/>
      <sheetName val="beam-reinft-machine rm"/>
      <sheetName val="para"/>
      <sheetName val="kppl pl"/>
      <sheetName val="Administrative Prices"/>
      <sheetName val="Settings"/>
      <sheetName val="CASHFLOWS"/>
      <sheetName val="Sec-I"/>
      <sheetName val="Set"/>
      <sheetName val="Drop-Downs"/>
      <sheetName val="Item Master"/>
      <sheetName val="Material List "/>
      <sheetName val="Labour Rate "/>
      <sheetName val="(M+L)"/>
      <sheetName val="Labour productivity"/>
      <sheetName val="Productivity"/>
      <sheetName val="Material"/>
      <sheetName val="Labour rate"/>
      <sheetName val="Reinforcement"/>
      <sheetName val="Formwork"/>
      <sheetName val="Block work"/>
      <sheetName val="Plaster"/>
      <sheetName val="RR masonry"/>
      <sheetName val="Concrete for arch."/>
      <sheetName val="Back"/>
      <sheetName val="22-SHUTTERING"/>
      <sheetName val="Activity List"/>
      <sheetName val="SUMM_ACTI. DISTRIBUTION"/>
      <sheetName val="PO Status"/>
      <sheetName val="Layout"/>
      <sheetName val="dlvoid"/>
      <sheetName val="level"/>
      <sheetName val="2 BHK"/>
      <sheetName val="Shor &amp; Shuter"/>
      <sheetName val="col-reinft1"/>
      <sheetName val="Assumption For Collection"/>
      <sheetName val="Sump"/>
      <sheetName val="SAMPLE"/>
      <sheetName val="Equipment"/>
      <sheetName val="Labor"/>
      <sheetName val="Materials"/>
      <sheetName val="BOQ건축"/>
      <sheetName val="Sch. Areas"/>
      <sheetName val="Day work"/>
      <sheetName val="New Lines"/>
      <sheetName val="dw evln-temp"/>
      <sheetName val="Database"/>
      <sheetName val="schedule nos"/>
      <sheetName val="Index"/>
      <sheetName val="plan&amp;section of foundation"/>
      <sheetName val="Sensitivities"/>
      <sheetName val="SCHEDULE"/>
      <sheetName val="Detail Page"/>
      <sheetName val="Form 6"/>
      <sheetName val="Setup"/>
      <sheetName val="ELE BOQ"/>
      <sheetName val="Mec  BOQ"/>
      <sheetName val="Prelim"/>
      <sheetName val="Cont."/>
      <sheetName val="ALL measurements"/>
      <sheetName val="Q Financials"/>
      <sheetName val="Basic Rates"/>
      <sheetName val="CLIENT"/>
      <sheetName val="rec temp"/>
      <sheetName val="monscurve"/>
      <sheetName val="HMC(BASE)"/>
      <sheetName val="CB-7751"/>
      <sheetName val="major_qty7"/>
      <sheetName val="Major_P&amp;M_deployment6"/>
      <sheetName val="p&amp;m_L&amp;T_Hire6"/>
      <sheetName val="qty_schedule1"/>
      <sheetName val="VOP_June_07__rev1_1"/>
      <sheetName val="총괄표_(2)1"/>
      <sheetName val="HO_Costs1"/>
      <sheetName val="plan&amp;section_of_foundation1"/>
      <sheetName val="plan&amp;section_of_foundation"/>
      <sheetName val="major_qty8"/>
      <sheetName val="Major_P&amp;M_deployment7"/>
      <sheetName val="p&amp;m_L&amp;T_Hire7"/>
      <sheetName val="qty_schedule2"/>
      <sheetName val="VOP_June_07__rev1_2"/>
      <sheetName val="총괄표_(2)2"/>
      <sheetName val="HO_Costs2"/>
      <sheetName val="plan&amp;section_of_foundation2"/>
      <sheetName val="SMG9902"/>
      <sheetName val="major_qty9"/>
      <sheetName val="Major_P&amp;M_deployment8"/>
      <sheetName val="p&amp;m_L&amp;T_Hire8"/>
      <sheetName val="qty_schedule3"/>
      <sheetName val="VOP_June_07__rev1_3"/>
      <sheetName val="총괄표_(2)3"/>
      <sheetName val="HO_Costs3"/>
      <sheetName val="plan&amp;section_of_foundation3"/>
      <sheetName val="major_qty10"/>
      <sheetName val="Major_P&amp;M_deployment9"/>
      <sheetName val="p&amp;m_L&amp;T_Hire9"/>
      <sheetName val="qty_schedule4"/>
      <sheetName val="VOP_June_07__rev1_4"/>
      <sheetName val="총괄표_(2)4"/>
      <sheetName val="HO_Costs4"/>
      <sheetName val="plan&amp;section_of_foundation4"/>
      <sheetName val="Wordsdata"/>
      <sheetName val="major_qty11"/>
      <sheetName val="Major_P&amp;M_deployment10"/>
      <sheetName val="p&amp;m_L&amp;T_Hire10"/>
      <sheetName val="basic_10"/>
      <sheetName val="Rate_Analysis10"/>
      <sheetName val="qty_schedule5"/>
      <sheetName val="VOP_June_07__rev1_5"/>
      <sheetName val="총괄표_(2)5"/>
      <sheetName val="HO_Costs5"/>
      <sheetName val="plan&amp;section_of_foundation5"/>
      <sheetName val="FOOTING JO 1596-1 CO7"/>
      <sheetName val="DBs"/>
      <sheetName val="Info"/>
      <sheetName val="MATL"/>
      <sheetName val="Archite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 refreshError="1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/>
      <sheetData sheetId="643"/>
      <sheetData sheetId="644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/>
      <sheetData sheetId="731" refreshError="1"/>
      <sheetData sheetId="732" refreshError="1"/>
      <sheetData sheetId="733"/>
      <sheetData sheetId="734" refreshError="1"/>
      <sheetData sheetId="735"/>
      <sheetData sheetId="736"/>
      <sheetData sheetId="737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/>
      <sheetData sheetId="807"/>
      <sheetData sheetId="808">
        <row r="10">
          <cell r="D10">
            <v>1500</v>
          </cell>
        </row>
      </sheetData>
      <sheetData sheetId="809"/>
      <sheetData sheetId="810"/>
      <sheetData sheetId="811"/>
      <sheetData sheetId="812"/>
      <sheetData sheetId="813"/>
      <sheetData sheetId="814"/>
      <sheetData sheetId="815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 refreshError="1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 refreshError="1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 refreshError="1"/>
      <sheetData sheetId="929" refreshError="1"/>
      <sheetData sheetId="930" refreshError="1"/>
      <sheetData sheetId="931" refreshError="1"/>
      <sheetData sheetId="93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t-10.1 "/>
      <sheetName val="Att-10.2"/>
      <sheetName val="Att-10.3 "/>
      <sheetName val="Att-10.4"/>
      <sheetName val="Att11.1"/>
      <sheetName val="Att11.2"/>
      <sheetName val="Att11.3 "/>
      <sheetName val="Att11.4"/>
      <sheetName val="ENG_PROG"/>
      <sheetName val="ENG_mp"/>
      <sheetName val="PRC_PROG "/>
      <sheetName val="PRC_mp)"/>
      <sheetName val="PWV "/>
      <sheetName val="PMH"/>
      <sheetName val="EWV"/>
      <sheetName val="EMH"/>
      <sheetName val="Att-10_1_"/>
      <sheetName val="Att-10_2"/>
      <sheetName val="Att-10_3_"/>
      <sheetName val="Att-10_4"/>
      <sheetName val="Att11_1"/>
      <sheetName val="Att11_2"/>
      <sheetName val="Att11_3_"/>
      <sheetName val="Att11_4"/>
      <sheetName val="PRC_PROG_"/>
      <sheetName val="PWV_"/>
      <sheetName val="Labor abs-NMR"/>
      <sheetName val="tender allowan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D7">
            <v>1</v>
          </cell>
        </row>
      </sheetData>
      <sheetData sheetId="25"/>
      <sheetData sheetId="26" refreshError="1"/>
      <sheetData sheetId="27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Loan account - LCC rate"/>
      <sheetName val="Consolidated summary"/>
      <sheetName val="Sensitivities"/>
      <sheetName val="Value &amp;  distribution summary"/>
      <sheetName val="Monthly report"/>
      <sheetName val="Monthly invoice "/>
      <sheetName val="Partnership summary"/>
      <sheetName val="Fund  summary ex developer"/>
      <sheetName val="Project cashflow totals"/>
      <sheetName val="Hotel resi and sites 21 22 cost"/>
      <sheetName val="Fund cashflow"/>
      <sheetName val="Fund cashflow cumulative"/>
      <sheetName val="LCC profit share calculation"/>
      <sheetName val="Main construction"/>
      <sheetName val="Total equity"/>
      <sheetName val="Grosvenor equity"/>
      <sheetName val="Investor equity"/>
      <sheetName val="Equity and debt split"/>
      <sheetName val="Loan account and shortfalls"/>
      <sheetName val="Letting covenants"/>
      <sheetName val="Assumptions"/>
      <sheetName val="Chart1"/>
      <sheetName val="Residential"/>
      <sheetName val="Car park lease"/>
      <sheetName val="Offices"/>
      <sheetName val="Unit rents and incentives"/>
      <sheetName val="Funding check"/>
      <sheetName val="Changes"/>
      <sheetName val="Net rent analysis"/>
      <sheetName val="@risk rents and incentives"/>
      <sheetName val="Loan_account_-_LCC_rate"/>
      <sheetName val="Consolidated_summary"/>
      <sheetName val="Value_&amp;__distribution_summary"/>
      <sheetName val="Monthly_report"/>
      <sheetName val="Monthly_invoice_"/>
      <sheetName val="Partnership_summary"/>
      <sheetName val="Fund__summary_ex_developer"/>
      <sheetName val="Project_cashflow_totals"/>
      <sheetName val="Hotel_resi_and_sites_21_22_cost"/>
      <sheetName val="Fund_cashflow"/>
      <sheetName val="Fund_cashflow_cumulative"/>
      <sheetName val="LCC_profit_share_calculation"/>
      <sheetName val="Main_construction"/>
      <sheetName val="Total_equity"/>
      <sheetName val="Grosvenor_equity"/>
      <sheetName val="Investor_equity"/>
      <sheetName val="Equity_and_debt_split"/>
      <sheetName val="Loan_account_and_shortfalls"/>
      <sheetName val="Letting_covenants"/>
      <sheetName val="Car_park_lease"/>
      <sheetName val="Unit_rents_and_incentives"/>
      <sheetName val="Funding_check"/>
      <sheetName val="Net_rent_analysis"/>
      <sheetName val="@risk_rents_and_incentives"/>
      <sheetName val="Loan_account_-_LCC_rate1"/>
      <sheetName val="Consolidated_summary1"/>
      <sheetName val="Value_&amp;__distribution_summary1"/>
      <sheetName val="Monthly_report1"/>
      <sheetName val="Monthly_invoice_1"/>
      <sheetName val="Partnership_summary1"/>
      <sheetName val="Fund__summary_ex_developer1"/>
      <sheetName val="Project_cashflow_totals1"/>
      <sheetName val="Hotel_resi_and_sites_21_22_cos1"/>
      <sheetName val="Fund_cashflow1"/>
      <sheetName val="Fund_cashflow_cumulative1"/>
      <sheetName val="LCC_profit_share_calculation1"/>
      <sheetName val="Main_construction1"/>
      <sheetName val="Total_equity1"/>
      <sheetName val="Grosvenor_equity1"/>
      <sheetName val="Investor_equity1"/>
      <sheetName val="Equity_and_debt_split1"/>
      <sheetName val="Loan_account_and_shortfalls1"/>
      <sheetName val="Letting_covenants1"/>
      <sheetName val="Car_park_lease1"/>
      <sheetName val="Unit_rents_and_incentives1"/>
      <sheetName val="Funding_check1"/>
      <sheetName val="Net_rent_analysis1"/>
      <sheetName val="@risk_rents_and_incentives1"/>
      <sheetName val="Raw Data"/>
      <sheetName val="Basis"/>
      <sheetName val="Intro"/>
      <sheetName val="ECI Summary"/>
      <sheetName val="NPV new"/>
      <sheetName val="Key Assumptions"/>
      <sheetName val="Control"/>
      <sheetName val="C3"/>
      <sheetName val="CIF COST ITEM"/>
      <sheetName val="_risk rents and incentives"/>
      <sheetName val="2-Cash Flow"/>
      <sheetName val=""/>
      <sheetName val="SubmitCal"/>
      <sheetName val="Addition-ProtectionSummary"/>
      <sheetName val="Electrical_database"/>
      <sheetName val="March completion - version 3112"/>
      <sheetName val="Cash Flow"/>
      <sheetName val="Summary"/>
      <sheetName val="Sch. Areas"/>
      <sheetName val="Notes"/>
      <sheetName val="6.2 MR"/>
      <sheetName val="6.3 SS1-MV1"/>
      <sheetName val="6.4 SS2_Genset-MV2"/>
      <sheetName val="6.5 HV_SG"/>
      <sheetName val="6.6ChillerYard"/>
      <sheetName val="6.7 Pump"/>
      <sheetName val="6.8 Xplosive room"/>
      <sheetName val="Details"/>
      <sheetName val="final abstract"/>
      <sheetName val="Option"/>
      <sheetName val="PriceSummary"/>
      <sheetName val="Valves"/>
      <sheetName val="CERTIFICATE"/>
      <sheetName val="Sheet7"/>
      <sheetName val="Loan_account_-_LCC_rate2"/>
      <sheetName val="Consolidated_summary2"/>
      <sheetName val="Value_&amp;__distribution_summary2"/>
      <sheetName val="Monthly_report2"/>
      <sheetName val="Monthly_invoice_2"/>
      <sheetName val="Partnership_summary2"/>
      <sheetName val="Fund__summary_ex_developer2"/>
      <sheetName val="Project_cashflow_totals2"/>
      <sheetName val="Hotel_resi_and_sites_21_22_cos2"/>
      <sheetName val="Fund_cashflow2"/>
      <sheetName val="Fund_cashflow_cumulative2"/>
      <sheetName val="LCC_profit_share_calculation2"/>
      <sheetName val="Main_construction2"/>
      <sheetName val="Total_equity2"/>
      <sheetName val="Grosvenor_equity2"/>
      <sheetName val="Investor_equity2"/>
      <sheetName val="Equity_and_debt_split2"/>
      <sheetName val="Loan_account_and_shortfalls2"/>
      <sheetName val="Letting_covenants2"/>
      <sheetName val="Car_park_lease2"/>
      <sheetName val="Unit_rents_and_incentives2"/>
      <sheetName val="Funding_check2"/>
      <sheetName val="Net_rent_analysis2"/>
      <sheetName val="@risk_rents_and_incentives2"/>
      <sheetName val="pipes"/>
      <sheetName val="List"/>
      <sheetName val="Cover"/>
      <sheetName val="G702"/>
      <sheetName val="Summ"/>
      <sheetName val="Occ"/>
      <sheetName val="Design Devmt"/>
      <sheetName val="analysis"/>
      <sheetName val="BOQ"/>
      <sheetName val="Categories"/>
      <sheetName val="PL"/>
      <sheetName val="cover page"/>
      <sheetName val="Register"/>
      <sheetName val="Areas"/>
      <sheetName val="Ops"/>
      <sheetName val="Material Price"/>
      <sheetName val="Bill No 8 - A"/>
      <sheetName val="Project Information"/>
    </sheetNames>
    <sheetDataSet>
      <sheetData sheetId="0">
        <row r="1">
          <cell r="B1" t="str">
            <v>no</v>
          </cell>
        </row>
      </sheetData>
      <sheetData sheetId="1">
        <row r="1">
          <cell r="B1" t="str">
            <v>no</v>
          </cell>
        </row>
      </sheetData>
      <sheetData sheetId="2">
        <row r="25">
          <cell r="W25">
            <v>39538</v>
          </cell>
        </row>
      </sheetData>
      <sheetData sheetId="3">
        <row r="21">
          <cell r="C21" t="str">
            <v>Year</v>
          </cell>
        </row>
      </sheetData>
      <sheetData sheetId="4">
        <row r="190">
          <cell r="J190">
            <v>39538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1">
          <cell r="C21" t="str">
            <v>Year</v>
          </cell>
        </row>
      </sheetData>
      <sheetData sheetId="20">
        <row r="21">
          <cell r="C21" t="str">
            <v>Year</v>
          </cell>
        </row>
      </sheetData>
      <sheetData sheetId="21" refreshError="1"/>
      <sheetData sheetId="22" refreshError="1"/>
      <sheetData sheetId="23"/>
      <sheetData sheetId="24">
        <row r="21">
          <cell r="C21" t="str">
            <v>Year</v>
          </cell>
        </row>
      </sheetData>
      <sheetData sheetId="25">
        <row r="21">
          <cell r="C21" t="str">
            <v>Year</v>
          </cell>
        </row>
      </sheetData>
      <sheetData sheetId="26">
        <row r="190">
          <cell r="J190">
            <v>39538</v>
          </cell>
        </row>
      </sheetData>
      <sheetData sheetId="27"/>
      <sheetData sheetId="28"/>
      <sheetData sheetId="29">
        <row r="190">
          <cell r="J190">
            <v>39538</v>
          </cell>
        </row>
      </sheetData>
      <sheetData sheetId="30">
        <row r="25">
          <cell r="W25">
            <v>39538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PHE-working"/>
      <sheetName val="HAVC"/>
      <sheetName val="phe"/>
      <sheetName val="ANNEX-C"/>
      <sheetName val="SUMRY"/>
      <sheetName val="ANNEX-B"/>
      <sheetName val=" ANNEX- A"/>
      <sheetName val="CHECK LIST "/>
      <sheetName val="CEM RECP "/>
      <sheetName val="STEEL REC"/>
      <sheetName val="CERTI C"/>
      <sheetName val="CEM CONS  NTI"/>
      <sheetName val="CEM CONS  B"/>
      <sheetName val="CEM CONS  A "/>
      <sheetName val="#REF"/>
      <sheetName val="Form 6"/>
      <sheetName val="WORK TABLE"/>
      <sheetName val="BOQ_Direct_selling cost"/>
      <sheetName val="RCC,Ret. Wall"/>
      <sheetName val="Break up Sheet"/>
      <sheetName val="RA-markate"/>
      <sheetName val="dummy"/>
      <sheetName val="sept-plan"/>
      <sheetName val="Detail"/>
      <sheetName val="Data sheet"/>
      <sheetName val="Per Unit"/>
      <sheetName val="Door"/>
      <sheetName val="dlvoid"/>
      <sheetName val="Window"/>
      <sheetName val="Labor abs-NMR"/>
      <sheetName val="Equipment"/>
      <sheetName val="TBAL9697 -group wise  sdpl"/>
      <sheetName val="Field Values"/>
      <sheetName val="AK-Offertstammblatt"/>
      <sheetName val="10. &amp; 11. Rate Code &amp; BQ"/>
      <sheetName val="fromat - hvac-rab-1"/>
      <sheetName val="girder"/>
      <sheetName val="Fill this out first..."/>
      <sheetName val="Legal Risk Analysis"/>
      <sheetName val="cubes_M20"/>
      <sheetName val="WWR"/>
      <sheetName val="calcul"/>
      <sheetName val="final abstract"/>
      <sheetName val="Boq"/>
      <sheetName val="Detailed Summary (5)"/>
      <sheetName val="Mat.-Rates"/>
      <sheetName val="SITE OVERHEADS"/>
      <sheetName val="Labour"/>
      <sheetName val="list"/>
      <sheetName val="Sheet2"/>
      <sheetName val="BOQ_SERENO"/>
      <sheetName val="Aseet1998"/>
      <sheetName val="Results"/>
      <sheetName val="PLGroupings"/>
      <sheetName val="Site Dev BOQ"/>
      <sheetName val="7 Other Costs"/>
      <sheetName val="Labour productivity"/>
      <sheetName val="Cable-data"/>
      <sheetName val="CABLE DATA"/>
      <sheetName val="SUMMARY"/>
      <sheetName val="RECAPITULATION"/>
      <sheetName val="Plant Cost"/>
      <sheetName val="GBW"/>
      <sheetName val="Rate analysis"/>
      <sheetName val="labour coeff"/>
      <sheetName val="Main-Material"/>
      <sheetName val="Data"/>
      <sheetName val="Lead"/>
      <sheetName val="India F&amp;S Templ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見積書 8月５日提出"/>
      <sheetName val="見積書 8月７日変更"/>
      <sheetName val="表紙"/>
      <sheetName val="表紙 (2)"/>
      <sheetName val="見積書 11月20日"/>
      <sheetName val="細目"/>
      <sheetName val="見積書 11月20日 連動"/>
      <sheetName val="ドル移行"/>
      <sheetName val="準備期間経費"/>
      <sheetName val="見積金額一覧表"/>
      <sheetName val="wordsdata"/>
      <sheetName val="RateAnalysis"/>
      <sheetName val="GM &amp; TA"/>
      <sheetName val="Micro"/>
      <sheetName val="Macro"/>
      <sheetName val="Scaff-Rose"/>
      <sheetName val="MPR_PA_1"/>
      <sheetName val="見積書_8月５日提出"/>
      <sheetName val="見積書_8月７日変更"/>
      <sheetName val="表紙_(2)"/>
      <sheetName val="見積書_11月20日"/>
      <sheetName val="見積書_11月20日_連動"/>
      <sheetName val="GM_&amp;_TA"/>
      <sheetName val="Consolidated"/>
      <sheetName val="L&amp;T Shop Floor Drawings Status"/>
      <sheetName val="Load Details(B1)"/>
      <sheetName val="std.wt."/>
      <sheetName val="PRECAST lightconc-II"/>
      <sheetName val="Wag&amp;Sal"/>
      <sheetName val="seT"/>
      <sheetName val="Matrix"/>
      <sheetName val="NLD - Assum"/>
      <sheetName val="Sheet1"/>
      <sheetName val="Attributes"/>
      <sheetName val="見積書_8月５日提出1"/>
      <sheetName val="見積書_8月７日変更1"/>
      <sheetName val="表紙_(2)1"/>
      <sheetName val="見積書_11月20日1"/>
      <sheetName val="見積書_11月20日_連動1"/>
      <sheetName val="GM_&amp;_TA1"/>
      <sheetName val="L&amp;T_Shop_Floor_Drawings_Status"/>
      <sheetName val="Load_Details(B1)"/>
      <sheetName val="std_wt_"/>
      <sheetName val="PRECAST_lightconc-II"/>
      <sheetName val="Balance Sheet"/>
      <sheetName val="Civil Boq"/>
      <sheetName val="CHIFLET"/>
      <sheetName val="Inter unit set off"/>
      <sheetName val="Unit cost- Drain-Protection-2"/>
      <sheetName val="Unit cost- Drain-Protection-1 "/>
      <sheetName val="일위대가"/>
      <sheetName val="HL8"/>
      <sheetName val="CCNs"/>
      <sheetName val="2ELEC"/>
      <sheetName val="Construction"/>
      <sheetName val="Özet"/>
      <sheetName val="Summary"/>
      <sheetName val="TOSHIBA-Structure"/>
      <sheetName val="SCHEDULE"/>
      <sheetName val="VENDOR LIST"/>
      <sheetName val="Break up Sheet"/>
      <sheetName val="FitOutConfCentre"/>
      <sheetName val="Labor abs-NMR"/>
      <sheetName val="Contents"/>
      <sheetName val="見積書_8月５日提出2"/>
      <sheetName val="見積書_8月７日変更2"/>
      <sheetName val="表紙_(2)2"/>
      <sheetName val="見積書_11月20日2"/>
      <sheetName val="見積書_11月20日_連動2"/>
      <sheetName val="GM_&amp;_TA2"/>
      <sheetName val="Balance_Sheet"/>
      <sheetName val="L&amp;T_Shop_Floor_Drawings_Status1"/>
      <sheetName val="Load_Details(B1)1"/>
      <sheetName val="std_wt_1"/>
      <sheetName val="PRECAST_lightconc-II1"/>
      <sheetName val="NLD_-_Assum"/>
      <sheetName val="Labor_abs-NMR"/>
      <sheetName val="見積書_8月５日提出3"/>
      <sheetName val="見積書_8月７日変更3"/>
      <sheetName val="表紙_(2)3"/>
      <sheetName val="見積書_11月20日3"/>
      <sheetName val="見積書_11月20日_連動3"/>
      <sheetName val="GM_&amp;_TA3"/>
      <sheetName val="L&amp;T_Shop_Floor_Drawings_Status2"/>
      <sheetName val="Load_Details(B1)2"/>
      <sheetName val="std_wt_2"/>
      <sheetName val="PRECAST_lightconc-II2"/>
      <sheetName val="NLD_-_Assum1"/>
      <sheetName val="Balance_Sheet1"/>
      <sheetName val="Labor_abs-NMR1"/>
      <sheetName val="Civil_Boq"/>
      <sheetName val="Inter_unit_set_off"/>
      <sheetName val="Unit_cost-_Drain-Protection-2"/>
      <sheetName val="Unit_cost-_Drain-Protection-1_"/>
      <sheetName val="Trial Bal "/>
      <sheetName val="Cover letter"/>
      <sheetName val="Invoice"/>
      <sheetName val="BoQ"/>
      <sheetName val="Room Matrix"/>
      <sheetName val="accumdeprn"/>
      <sheetName val="6.1.7 Grand Summary"/>
      <sheetName val="rates"/>
      <sheetName val="Project Brief"/>
      <sheetName val="pvc vent"/>
      <sheetName val="11. Weekly Progress"/>
      <sheetName val="Civil_Boq1"/>
      <sheetName val="Inter_unit_set_off1"/>
      <sheetName val="G29A"/>
      <sheetName val="col-reinft1"/>
      <sheetName val="Mechanical"/>
      <sheetName val="STEEL STRUCTURE"/>
      <sheetName val="Boq_ structure "/>
      <sheetName val="경비공통"/>
      <sheetName val="Fin Sum"/>
      <sheetName val="Index"/>
      <sheetName val="Katsayılar"/>
      <sheetName val="eot288"/>
      <sheetName val="w_dn_idd"/>
      <sheetName val="Project Man."/>
      <sheetName val="Risk"/>
      <sheetName val="rebrand"/>
      <sheetName val="成本多栏明细账"/>
      <sheetName val="KOYO提出見積書 "/>
      <sheetName val="DATA"/>
      <sheetName val="Notes"/>
      <sheetName val="EK B.3"/>
      <sheetName val="S"/>
      <sheetName val="Wall Sched"/>
      <sheetName val="#REF"/>
      <sheetName val="PVA#21 Carpark"/>
      <sheetName val="rate analysis"/>
      <sheetName val="rc01"/>
      <sheetName val="Cover_letter"/>
      <sheetName val="Room_Matrix"/>
      <sheetName val="VENDOR_LIST"/>
      <sheetName val="MOS"/>
      <sheetName val="T&amp;M"/>
      <sheetName val="QUOTE_E"/>
      <sheetName val="GS"/>
      <sheetName val="Projec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">
          <cell r="F1">
            <v>0</v>
          </cell>
        </row>
      </sheetData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/>
      <sheetData sheetId="96"/>
      <sheetData sheetId="97">
        <row r="1">
          <cell r="F1">
            <v>0</v>
          </cell>
        </row>
      </sheetData>
      <sheetData sheetId="98">
        <row r="1">
          <cell r="F1">
            <v>0</v>
          </cell>
        </row>
      </sheetData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>
        <row r="1">
          <cell r="F1">
            <v>0</v>
          </cell>
        </row>
      </sheetData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Labour bills -Excav,Conc &amp; Rft"/>
      <sheetName val="Prelim-Breakup"/>
      <sheetName val="Safety material - Prorata"/>
      <sheetName val="SAFETTY ITEMS"/>
      <sheetName val="Mobilisation (2)"/>
      <sheetName val="NMR Alt"/>
      <sheetName val="Security,Acc &amp; mobile charges"/>
      <sheetName val="Backup - Mobilisation (2)"/>
      <sheetName val="GM &amp; TA"/>
      <sheetName val="Staff Salary"/>
      <sheetName val="Accts Prov"/>
      <sheetName val="Premobilisation"/>
      <sheetName val="P &amp; M "/>
      <sheetName val="C class items "/>
      <sheetName val="German tools"/>
      <sheetName val="Indian Tools"/>
      <sheetName val="Backup - Mobilisation"/>
      <sheetName val="Lab equipments"/>
      <sheetName val="Petty cash expenses"/>
      <sheetName val="Petty cash-Abstract"/>
      <sheetName val="Batch material"/>
      <sheetName val="Micro"/>
      <sheetName val="Macro"/>
      <sheetName val="Scaff-Rose"/>
      <sheetName val="wordsdata"/>
      <sheetName val="細目"/>
      <sheetName val="Fin Sum"/>
      <sheetName val="Break up Sheet"/>
      <sheetName val="est"/>
      <sheetName val="Boq_ structure "/>
      <sheetName val="SBI(Siliguri)"/>
      <sheetName val="NLD - Assum"/>
      <sheetName val="final abstract"/>
      <sheetName val="Civil Boq"/>
      <sheetName val="D5"/>
      <sheetName val="D5-P&amp;L"/>
      <sheetName val="Introduction"/>
      <sheetName val="Model (Not Merged)"/>
      <sheetName val="seT"/>
      <sheetName val="Analy_7-10"/>
      <sheetName val="analysis-superstructure"/>
      <sheetName val="Pile cap"/>
      <sheetName val="keyword"/>
      <sheetName val="Parametry"/>
      <sheetName val="RateAnalysis"/>
      <sheetName val="Consolidated"/>
      <sheetName val="Wag&amp;Sal"/>
      <sheetName val="_Labour_bills_-Excav,Conc_&amp;_Rft"/>
      <sheetName val="Safety_material_-_Prorata"/>
      <sheetName val="SAFETTY_ITEMS"/>
      <sheetName val="Mobilisation_(2)"/>
      <sheetName val="NMR_Alt"/>
      <sheetName val="Security,Acc_&amp;_mobile_charges"/>
      <sheetName val="Backup_-_Mobilisation_(2)"/>
      <sheetName val="GM_&amp;_TA"/>
      <sheetName val="Staff_Salary"/>
      <sheetName val="Accts_Prov"/>
      <sheetName val="P_&amp;_M_"/>
      <sheetName val="C_class_items_"/>
      <sheetName val="German_tools"/>
      <sheetName val="Indian_Tools"/>
      <sheetName val="Backup_-_Mobilisation"/>
      <sheetName val="Lab_equipments"/>
      <sheetName val="Petty_cash_expenses"/>
      <sheetName val="Petty_cash-Abstract"/>
      <sheetName val="Batch_material"/>
      <sheetName val="Fin_Sum"/>
      <sheetName val="Break_up_Sheet"/>
      <sheetName val="Boq__structure_"/>
      <sheetName val="NLD_-_Assum"/>
      <sheetName val="final_abstract"/>
      <sheetName val="Civil_Boq"/>
      <sheetName val="Model_(Not_Merged)"/>
      <sheetName val="Pile_cap"/>
      <sheetName val="Sheet1"/>
      <sheetName val="PRECAST lightconc-II"/>
      <sheetName val="GS"/>
      <sheetName val="Unit cost- Drain-Protection-2"/>
      <sheetName val="Unit cost- Drain-Protection-1 "/>
      <sheetName val="HL8"/>
      <sheetName val="Totowa commitment"/>
      <sheetName val="Quote Sheet"/>
      <sheetName val="Load Details(B1)"/>
      <sheetName val="Data sheet"/>
      <sheetName val="Data_sheet"/>
      <sheetName val="labour_rates"/>
      <sheetName val="Supplier"/>
      <sheetName val="_Labour_bills_-Excav,Conc_&amp;_Rf1"/>
      <sheetName val="Safety_material_-_Prorata1"/>
      <sheetName val="SAFETTY_ITEMS1"/>
      <sheetName val="Mobilisation_(2)1"/>
      <sheetName val="NMR_Alt1"/>
      <sheetName val="Security,Acc_&amp;_mobile_charges1"/>
      <sheetName val="Backup_-_Mobilisation_(2)1"/>
      <sheetName val="GM_&amp;_TA1"/>
      <sheetName val="Staff_Salary1"/>
      <sheetName val="Accts_Prov1"/>
      <sheetName val="P_&amp;_M_1"/>
      <sheetName val="C_class_items_1"/>
      <sheetName val="German_tools1"/>
      <sheetName val="Indian_Tools1"/>
      <sheetName val="Backup_-_Mobilisation1"/>
      <sheetName val="Lab_equipments1"/>
      <sheetName val="Petty_cash_expenses1"/>
      <sheetName val="Petty_cash-Abstract1"/>
      <sheetName val="Batch_material1"/>
      <sheetName val="Fin_Sum1"/>
      <sheetName val="Break_up_Sheet1"/>
      <sheetName val="Boq__structure_1"/>
      <sheetName val="NLD_-_Assum1"/>
      <sheetName val="final_abstract1"/>
      <sheetName val="Civil_Boq1"/>
      <sheetName val="Model_(Not_Merged)1"/>
      <sheetName val="Data_sheet1"/>
      <sheetName val="Headings"/>
      <sheetName val="Rate analysis"/>
      <sheetName val="labour coeff"/>
      <sheetName val="Basement Budget"/>
      <sheetName val="p&amp;m"/>
      <sheetName val="Summary year Plan"/>
      <sheetName val="Footings"/>
      <sheetName val="Ward areas"/>
      <sheetName val="D-F"/>
      <sheetName val="Control"/>
      <sheetName val="_Labour_bills_-Excav,Conc_&amp;_Rf2"/>
      <sheetName val="Safety_material_-_Prorata2"/>
      <sheetName val="SAFETTY_ITEMS2"/>
      <sheetName val="Mobilisation_(2)2"/>
      <sheetName val="NMR_Alt2"/>
      <sheetName val="Security,Acc_&amp;_mobile_charges2"/>
      <sheetName val="Backup_-_Mobilisation_(2)2"/>
      <sheetName val="GM_&amp;_TA2"/>
      <sheetName val="Staff_Salary2"/>
      <sheetName val="Accts_Prov2"/>
      <sheetName val="P_&amp;_M_2"/>
      <sheetName val="C_class_items_2"/>
      <sheetName val="German_tools2"/>
      <sheetName val="Indian_Tools2"/>
      <sheetName val="Backup_-_Mobilisation2"/>
      <sheetName val="Lab_equipments2"/>
      <sheetName val="Petty_cash_expenses2"/>
      <sheetName val="Petty_cash-Abstract2"/>
      <sheetName val="Batch_material2"/>
      <sheetName val="Fin_Sum2"/>
      <sheetName val="Break_up_Sheet2"/>
      <sheetName val="Boq__structure_2"/>
      <sheetName val="NLD_-_Assum2"/>
      <sheetName val="final_abstract2"/>
      <sheetName val="Civil_Boq2"/>
      <sheetName val="Model_(Not_Merged)2"/>
      <sheetName val="Pile_cap1"/>
      <sheetName val="Totowa_commitment"/>
      <sheetName val="Quote_Sheet"/>
      <sheetName val="Load_Details(B1)"/>
      <sheetName val="Data_sheet2"/>
      <sheetName val="Balance Sheet"/>
      <sheetName val="입찰내역 발주처 양식"/>
      <sheetName val="Project Data"/>
      <sheetName val="CHIFLET"/>
      <sheetName val="改加胶玻璃、室外栏杆"/>
      <sheetName val="Invoice summary"/>
      <sheetName val="_Labour_bills_-Excav,Conc_&amp;_Rf3"/>
      <sheetName val="Safety_material_-_Prorata3"/>
      <sheetName val="SAFETTY_ITEMS3"/>
      <sheetName val="Mobilisation_(2)3"/>
      <sheetName val="NMR_Alt3"/>
      <sheetName val="Security,Acc_&amp;_mobile_charges3"/>
      <sheetName val="Backup_-_Mobilisation_(2)3"/>
      <sheetName val="GM_&amp;_TA3"/>
      <sheetName val="Staff_Salary3"/>
      <sheetName val="Accts_Prov3"/>
      <sheetName val="P_&amp;_M_3"/>
      <sheetName val="C_class_items_3"/>
      <sheetName val="German_tools3"/>
      <sheetName val="Indian_Tools3"/>
      <sheetName val="Backup_-_Mobilisation3"/>
      <sheetName val="Lab_equipments3"/>
      <sheetName val="Petty_cash_expenses3"/>
      <sheetName val="Petty_cash-Abstract3"/>
      <sheetName val="Batch_material3"/>
      <sheetName val="Fin_Sum3"/>
      <sheetName val="Break_up_Sheet3"/>
      <sheetName val="Boq__structure_3"/>
      <sheetName val="NLD_-_Assum3"/>
      <sheetName val="final_abstract3"/>
      <sheetName val="Civil_Boq3"/>
      <sheetName val="Model_(Not_Merged)3"/>
      <sheetName val="Pile_cap2"/>
      <sheetName val="PRECAST_lightconc-II"/>
      <sheetName val="Unit_cost-_Drain-Protection-2"/>
      <sheetName val="Unit_cost-_Drain-Protection-1_"/>
      <sheetName val="Totowa_commitment1"/>
      <sheetName val="Quote_Sheet1"/>
      <sheetName val="Load_Details(B1)1"/>
      <sheetName val="Data_sheet3"/>
      <sheetName val="Rate_analysis"/>
      <sheetName val="labour_coeff"/>
      <sheetName val="Basement_Budget"/>
      <sheetName val="Summary_year_Plan"/>
      <sheetName val="Ward_areas"/>
      <sheetName val="Balance_Sheet"/>
      <sheetName val="Project Man."/>
      <sheetName val="_Labour_bills_-Excav,Conc_&amp;_Rf4"/>
      <sheetName val="Safety_material_-_Prorata4"/>
      <sheetName val="SAFETTY_ITEMS4"/>
      <sheetName val="Mobilisation_(2)4"/>
      <sheetName val="NMR_Alt4"/>
      <sheetName val="Security,Acc_&amp;_mobile_charges4"/>
      <sheetName val="Backup_-_Mobilisation_(2)4"/>
      <sheetName val="GM_&amp;_TA4"/>
      <sheetName val="Staff_Salary4"/>
      <sheetName val="Accts_Prov4"/>
      <sheetName val="P_&amp;_M_4"/>
      <sheetName val="C_class_items_4"/>
      <sheetName val="German_tools4"/>
      <sheetName val="Indian_Tools4"/>
      <sheetName val="Backup_-_Mobilisation4"/>
      <sheetName val="Lab_equipments4"/>
      <sheetName val="Petty_cash_expenses4"/>
      <sheetName val="Petty_cash-Abstract4"/>
      <sheetName val="Batch_material4"/>
      <sheetName val="Fin_Sum4"/>
      <sheetName val="Break_up_Sheet4"/>
      <sheetName val="Boq__structure_4"/>
      <sheetName val="NLD_-_Assum4"/>
      <sheetName val="final_abstract4"/>
      <sheetName val="Civil_Boq4"/>
      <sheetName val="Model_(Not_Merged)4"/>
      <sheetName val="Pile_cap3"/>
      <sheetName val="Totowa_commitment2"/>
      <sheetName val="Quote_Sheet2"/>
      <sheetName val="Load_Details(B1)2"/>
      <sheetName val="Data_sheet4"/>
      <sheetName val="Rate_analysis1"/>
      <sheetName val="labour_coeff1"/>
      <sheetName val="Basement_Budget1"/>
      <sheetName val="Summary_year_Plan1"/>
      <sheetName val="Ward_areas1"/>
      <sheetName val="Balance_Sheet1"/>
      <sheetName val="Names"/>
      <sheetName val="Inter unit set off"/>
      <sheetName val="입찰내역_발주처_양식"/>
      <sheetName val="입찰내역_발주처_양식1"/>
      <sheetName val="PRECAST_lightconc-II1"/>
      <sheetName val="Unit_cost-_Drain-Protection-21"/>
      <sheetName val="Unit_cost-_Drain-Protection-1_1"/>
      <sheetName val="FIN-QTY"/>
      <sheetName val="eval"/>
      <sheetName val="COLUMN"/>
      <sheetName val="RA-markate"/>
      <sheetName val="Design"/>
      <sheetName val="Labor abs-NMR"/>
      <sheetName val="Attributes"/>
      <sheetName val="concrete"/>
      <sheetName val="SPT vs PHI"/>
      <sheetName val="FB-can-7.2.09"/>
      <sheetName val="US RCP Sep"/>
      <sheetName val="PURCHASE REQUISITION STATUS"/>
      <sheetName val="XREF"/>
      <sheetName val="master"/>
      <sheetName val="Arch"/>
      <sheetName val="CA"/>
      <sheetName val="Construction"/>
      <sheetName val="Tie Beams "/>
      <sheetName val="Stair-Data"/>
      <sheetName val="13M TRUSS-TOP CHORD"/>
      <sheetName val="Source - Never delete"/>
      <sheetName val="Boq"/>
      <sheetName val="Data"/>
      <sheetName val="AN3"/>
      <sheetName val="見積書 8月５日提出"/>
      <sheetName val="G29A"/>
      <sheetName val="VENDOR LIST"/>
      <sheetName val="Summary"/>
      <sheetName val="预算封面"/>
      <sheetName val="材料单价"/>
      <sheetName val="2A"/>
      <sheetName val="材料数量"/>
      <sheetName val="rebrand"/>
      <sheetName val="Risk"/>
      <sheetName val="Storage Units"/>
      <sheetName val="T&amp;M"/>
      <sheetName val="AOR"/>
      <sheetName val="11. Weekly Progress"/>
      <sheetName val="9"/>
      <sheetName val="ctc"/>
      <sheetName val="ELECTRICAL BOQ"/>
      <sheetName val="Notes"/>
      <sheetName val="Cover"/>
      <sheetName val="SubS2"/>
      <sheetName val="L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5">
          <cell r="F5" t="str">
            <v>No of Days</v>
          </cell>
          <cell r="G5" t="str">
            <v>No of Months</v>
          </cell>
          <cell r="I5" t="str">
            <v>HRA</v>
          </cell>
          <cell r="J5" t="str">
            <v>TA</v>
          </cell>
          <cell r="K5" t="str">
            <v>OA</v>
          </cell>
          <cell r="L5" t="str">
            <v>Gross</v>
          </cell>
          <cell r="M5" t="str">
            <v>LA</v>
          </cell>
          <cell r="N5" t="str">
            <v>MA</v>
          </cell>
          <cell r="O5" t="str">
            <v>ESI</v>
          </cell>
          <cell r="P5" t="str">
            <v>PF</v>
          </cell>
          <cell r="Q5" t="str">
            <v>Gratuity</v>
          </cell>
          <cell r="R5" t="str">
            <v>Bonus</v>
          </cell>
          <cell r="S5" t="str">
            <v>Cost to Company</v>
          </cell>
          <cell r="T5" t="str">
            <v>Per day Cost</v>
          </cell>
        </row>
        <row r="8">
          <cell r="F8">
            <v>136</v>
          </cell>
          <cell r="G8">
            <v>4.5333333333333332</v>
          </cell>
          <cell r="I8">
            <v>8800</v>
          </cell>
          <cell r="J8">
            <v>8800</v>
          </cell>
          <cell r="K8">
            <v>4400</v>
          </cell>
          <cell r="L8">
            <v>44000</v>
          </cell>
          <cell r="M8">
            <v>1833.3333333333333</v>
          </cell>
          <cell r="N8">
            <v>1833.3333333333333</v>
          </cell>
          <cell r="O8">
            <v>0</v>
          </cell>
          <cell r="P8">
            <v>2640</v>
          </cell>
          <cell r="Q8">
            <v>916.66666666666663</v>
          </cell>
          <cell r="R8">
            <v>2750</v>
          </cell>
          <cell r="S8">
            <v>53973.333333333336</v>
          </cell>
          <cell r="T8">
            <v>1799.1111111111111</v>
          </cell>
        </row>
        <row r="9">
          <cell r="F9">
            <v>81</v>
          </cell>
          <cell r="G9">
            <v>2.7</v>
          </cell>
          <cell r="I9">
            <v>15200</v>
          </cell>
          <cell r="J9">
            <v>15200</v>
          </cell>
          <cell r="K9">
            <v>7600</v>
          </cell>
          <cell r="L9">
            <v>76000</v>
          </cell>
          <cell r="M9">
            <v>3166.6666666666665</v>
          </cell>
          <cell r="N9">
            <v>3166.6666666666665</v>
          </cell>
          <cell r="O9">
            <v>0</v>
          </cell>
          <cell r="P9">
            <v>4560</v>
          </cell>
          <cell r="Q9">
            <v>1583.3333333333333</v>
          </cell>
          <cell r="R9">
            <v>4750</v>
          </cell>
          <cell r="S9">
            <v>93226.666666666672</v>
          </cell>
          <cell r="T9">
            <v>3107.5555555555557</v>
          </cell>
        </row>
        <row r="10">
          <cell r="F10">
            <v>58</v>
          </cell>
          <cell r="G10">
            <v>1.9333333333333333</v>
          </cell>
          <cell r="I10">
            <v>8800</v>
          </cell>
          <cell r="J10">
            <v>8800</v>
          </cell>
          <cell r="K10">
            <v>4400</v>
          </cell>
          <cell r="L10">
            <v>44000</v>
          </cell>
          <cell r="M10">
            <v>1833.3333333333333</v>
          </cell>
          <cell r="N10">
            <v>1833.3333333333333</v>
          </cell>
          <cell r="O10">
            <v>0</v>
          </cell>
          <cell r="P10">
            <v>2640</v>
          </cell>
          <cell r="Q10">
            <v>916.66666666666663</v>
          </cell>
          <cell r="R10">
            <v>2750</v>
          </cell>
          <cell r="S10">
            <v>53973.333333333336</v>
          </cell>
          <cell r="T10">
            <v>1799.1111111111111</v>
          </cell>
        </row>
        <row r="15">
          <cell r="F15">
            <v>81</v>
          </cell>
          <cell r="G15">
            <v>2.7</v>
          </cell>
          <cell r="I15">
            <v>1620</v>
          </cell>
          <cell r="J15">
            <v>1620</v>
          </cell>
          <cell r="K15">
            <v>810</v>
          </cell>
          <cell r="L15">
            <v>8100</v>
          </cell>
          <cell r="M15">
            <v>337.5</v>
          </cell>
          <cell r="N15">
            <v>337.5</v>
          </cell>
          <cell r="O15">
            <v>0</v>
          </cell>
          <cell r="P15">
            <v>486</v>
          </cell>
          <cell r="Q15">
            <v>168.75</v>
          </cell>
          <cell r="R15">
            <v>506.25</v>
          </cell>
          <cell r="S15">
            <v>9936</v>
          </cell>
          <cell r="T15">
            <v>331.2</v>
          </cell>
        </row>
        <row r="16">
          <cell r="F16">
            <v>76</v>
          </cell>
          <cell r="G16">
            <v>2.5333333333333332</v>
          </cell>
          <cell r="I16">
            <v>1400</v>
          </cell>
          <cell r="J16">
            <v>1400</v>
          </cell>
          <cell r="K16">
            <v>700</v>
          </cell>
          <cell r="L16">
            <v>7000</v>
          </cell>
          <cell r="M16">
            <v>291.66666666666669</v>
          </cell>
          <cell r="N16">
            <v>291.66666666666669</v>
          </cell>
          <cell r="O16">
            <v>0</v>
          </cell>
          <cell r="P16">
            <v>420</v>
          </cell>
          <cell r="Q16">
            <v>145.83333333333334</v>
          </cell>
          <cell r="R16">
            <v>437.5</v>
          </cell>
          <cell r="S16">
            <v>8586.6666666666679</v>
          </cell>
          <cell r="T16">
            <v>286.22222222222229</v>
          </cell>
        </row>
        <row r="17">
          <cell r="F17">
            <v>120</v>
          </cell>
          <cell r="G17">
            <v>4</v>
          </cell>
          <cell r="I17">
            <v>1400</v>
          </cell>
          <cell r="J17">
            <v>1400</v>
          </cell>
          <cell r="K17">
            <v>700</v>
          </cell>
          <cell r="L17">
            <v>7000</v>
          </cell>
          <cell r="M17">
            <v>291.66666666666669</v>
          </cell>
          <cell r="N17">
            <v>291.66666666666669</v>
          </cell>
          <cell r="O17">
            <v>0</v>
          </cell>
          <cell r="P17">
            <v>420</v>
          </cell>
          <cell r="Q17">
            <v>145.83333333333334</v>
          </cell>
          <cell r="R17">
            <v>437.5</v>
          </cell>
          <cell r="S17">
            <v>8586.6666666666679</v>
          </cell>
          <cell r="T17">
            <v>286.22222222222229</v>
          </cell>
        </row>
        <row r="20">
          <cell r="F20">
            <v>218</v>
          </cell>
          <cell r="G20">
            <v>7.2666666666666666</v>
          </cell>
          <cell r="I20">
            <v>24452.400000000001</v>
          </cell>
          <cell r="J20">
            <v>24452.400000000001</v>
          </cell>
          <cell r="K20">
            <v>12226.2</v>
          </cell>
          <cell r="L20">
            <v>122261.99999999999</v>
          </cell>
          <cell r="M20">
            <v>5094.25</v>
          </cell>
          <cell r="N20">
            <v>5094.25</v>
          </cell>
          <cell r="O20">
            <v>0</v>
          </cell>
          <cell r="P20">
            <v>7335.7199999999993</v>
          </cell>
          <cell r="Q20">
            <v>2547.125</v>
          </cell>
          <cell r="R20">
            <v>7641.375</v>
          </cell>
          <cell r="S20">
            <v>149974.72</v>
          </cell>
          <cell r="T20">
            <v>4999.1573333333336</v>
          </cell>
        </row>
        <row r="21">
          <cell r="F21">
            <v>218</v>
          </cell>
          <cell r="G21">
            <v>7.2666666666666666</v>
          </cell>
          <cell r="I21">
            <v>1800</v>
          </cell>
          <cell r="J21">
            <v>1800</v>
          </cell>
          <cell r="K21">
            <v>900</v>
          </cell>
          <cell r="L21">
            <v>9000</v>
          </cell>
          <cell r="M21">
            <v>375</v>
          </cell>
          <cell r="N21">
            <v>375</v>
          </cell>
          <cell r="O21">
            <v>0</v>
          </cell>
          <cell r="P21">
            <v>540</v>
          </cell>
          <cell r="Q21">
            <v>187.5</v>
          </cell>
          <cell r="R21">
            <v>562.5</v>
          </cell>
          <cell r="S21">
            <v>11040</v>
          </cell>
          <cell r="T21">
            <v>368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>
        <row r="5">
          <cell r="F5" t="str">
            <v>No of Days</v>
          </cell>
        </row>
      </sheetData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>
        <row r="5">
          <cell r="F5" t="str">
            <v>No of Days</v>
          </cell>
        </row>
      </sheetData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utive Summary"/>
      <sheetName val="Estimate Summary (Hotel)"/>
      <sheetName val="Estimate Summary (Parking)"/>
      <sheetName val="Estimate Summary (Timeshares)"/>
      <sheetName val="Estimate Summary (Condominiums)"/>
      <sheetName val="Detail Summary"/>
      <sheetName val="Detail Guestrooms"/>
      <sheetName val="Detail Public Spaces"/>
      <sheetName val="Detail Service Areas"/>
      <sheetName val="Detail Parking Deck"/>
      <sheetName val="Detail Condo"/>
      <sheetName val="Detail Timeshare"/>
      <sheetName val="CONDO Summary"/>
      <sheetName val="CONDO 1"/>
      <sheetName val="CONDO 2"/>
      <sheetName val="CONDO 3"/>
      <sheetName val="CONDO 4"/>
      <sheetName val="CONDO 5"/>
      <sheetName val="PENTHOUSE"/>
      <sheetName val="CONDO CIRCULATION"/>
      <sheetName val="TIMESHARE Summary"/>
      <sheetName val="TIMESHARE UNIT"/>
      <sheetName val="TIMESHARE CIRCULATION"/>
      <sheetName val="GRSummary"/>
      <sheetName val="TYPICAL"/>
      <sheetName val="SUITE"/>
      <sheetName val="JUNIOR SUITE"/>
      <sheetName val="PRESIDENTIAL SUITE"/>
      <sheetName val="GUESTROOM CIRC."/>
      <sheetName val="PUBSummary"/>
      <sheetName val="PUBLIC AREAS"/>
      <sheetName val="FUNCTION AREAS"/>
      <sheetName val="PUBLIC FOOD &amp; BEVERAGE AREAS"/>
      <sheetName val="HEALTH CLUB"/>
      <sheetName val="EXECUTIVE OFFICES"/>
      <sheetName val="ADMIN OFFICES"/>
      <sheetName val="ACCT'G OFFICES"/>
      <sheetName val="RECEPT.-BACK OFFICES"/>
      <sheetName val="SERVSummary"/>
      <sheetName val="GUESTROOM SERV."/>
      <sheetName val="BOH FOOD &amp; BEVERAGE"/>
      <sheetName val="HOUSEKPG-LAUNDRY"/>
      <sheetName val="MAINTENANCE"/>
      <sheetName val="EMPLOYEE FACILITIES"/>
      <sheetName val="RECEIVING &amp; PURCHASING"/>
      <sheetName val="MECHANICAL"/>
      <sheetName val="SECURITY"/>
      <sheetName val="SERVICE AREA CIRCULATION"/>
      <sheetName val="Site Summary"/>
      <sheetName val="Site Detail"/>
      <sheetName val="Room Count"/>
      <sheetName val="Room Floor SF"/>
      <sheetName val="Gross SF"/>
      <sheetName val="Vertical Trans."/>
      <sheetName val="Hotel Areas"/>
      <sheetName val="Day work"/>
      <sheetName val="BOQ"/>
      <sheetName val="Raw Data"/>
      <sheetName val="Sheet2"/>
      <sheetName val="Ramp data"/>
      <sheetName val="Sheet1"/>
      <sheetName val="#REF"/>
      <sheetName val="Inputs"/>
      <sheetName val="Income"/>
      <sheetName val="Cashflow"/>
      <sheetName val="Assumptions"/>
      <sheetName val="PPlay_Data"/>
      <sheetName val="Cap Cost"/>
      <sheetName val="Control"/>
      <sheetName val="Data_Sheet"/>
      <sheetName val="RLV Calc"/>
      <sheetName val="Costs (dev)"/>
      <sheetName val="Summary"/>
      <sheetName val="Bluewater NPV - sell January"/>
      <sheetName val="Calcs"/>
      <sheetName val="Upper Ground"/>
      <sheetName val="Lower Ground"/>
      <sheetName val="Letting"/>
      <sheetName val="Financial Summary"/>
      <sheetName val="D&amp;C Calcs"/>
      <sheetName val="CA Upside_Downside Old"/>
      <sheetName val="S-C+Market"/>
      <sheetName val="UBR"/>
      <sheetName val="EASEL CA Example"/>
      <sheetName val="Equip"/>
      <sheetName val="C1ㅇ"/>
      <sheetName val="Notes"/>
      <sheetName val="Site Det@_x0002_ö"/>
      <sheetName val="Analysis"/>
      <sheetName val="Stl-B"/>
      <sheetName val="inWords"/>
      <sheetName val="BILL-1"/>
      <sheetName val="DVM Sizing Calculator- 10 ips "/>
      <sheetName val="Details and Earnings Charts"/>
      <sheetName val="BQextra"/>
      <sheetName val="30개월기준대비표 아랍택)"/>
      <sheetName val="총괄표 (2)"/>
      <sheetName val="Confidential"/>
      <sheetName val="Schedules"/>
      <sheetName val="Data Sheet"/>
      <sheetName val="Executive_Summary"/>
      <sheetName val="Estimate_Summary_(Hotel)"/>
      <sheetName val="Estimate_Summary_(Parking)"/>
      <sheetName val="Estimate_Summary_(Timeshares)"/>
      <sheetName val="Estimate_Summary_(Condominiums)"/>
      <sheetName val="Detail_Summary"/>
      <sheetName val="Detail_Guestrooms"/>
      <sheetName val="Detail_Public_Spaces"/>
      <sheetName val="Detail_Service_Areas"/>
      <sheetName val="Detail_Parking_Deck"/>
      <sheetName val="Detail_Condo"/>
      <sheetName val="Detail_Timeshare"/>
      <sheetName val="CONDO_Summary"/>
      <sheetName val="CONDO_1"/>
      <sheetName val="CONDO_2"/>
      <sheetName val="CONDO_3"/>
      <sheetName val="CONDO_4"/>
      <sheetName val="CONDO_5"/>
      <sheetName val="CONDO_CIRCULATION"/>
      <sheetName val="TIMESHARE_Summary"/>
      <sheetName val="TIMESHARE_UNIT"/>
      <sheetName val="TIMESHARE_CIRCULATION"/>
      <sheetName val="JUNIOR_SUITE"/>
      <sheetName val="PRESIDENTIAL_SUITE"/>
      <sheetName val="GUESTROOM_CIRC_"/>
      <sheetName val="PUBLIC_AREAS"/>
      <sheetName val="FUNCTION_AREAS"/>
      <sheetName val="PUBLIC_FOOD_&amp;_BEVERAGE_AREAS"/>
      <sheetName val="HEALTH_CLUB"/>
      <sheetName val="EXECUTIVE_OFFICES"/>
      <sheetName val="ADMIN_OFFICES"/>
      <sheetName val="ACCT'G_OFFICES"/>
      <sheetName val="RECEPT_-BACK_OFFICES"/>
      <sheetName val="GUESTROOM_SERV_"/>
      <sheetName val="BOH_FOOD_&amp;_BEVERAGE"/>
      <sheetName val="EMPLOYEE_FACILITIES"/>
      <sheetName val="RECEIVING_&amp;_PURCHASING"/>
      <sheetName val="SERVICE_AREA_CIRCULATION"/>
      <sheetName val="Site_Summary"/>
      <sheetName val="Site_Detail"/>
      <sheetName val="Room_Count"/>
      <sheetName val="Room_Floor_SF"/>
      <sheetName val="Gross_SF"/>
      <sheetName val="Vertical_Trans_"/>
      <sheetName val="Hotel_Areas"/>
      <sheetName val="Day_work"/>
      <sheetName val="Raw_Data"/>
      <sheetName val="Ramp_data"/>
      <sheetName val="Cap_Cost"/>
      <sheetName val="RLV_Calc"/>
      <sheetName val="Costs_(dev)"/>
      <sheetName val="Bluewater_NPV_-_sell_January"/>
      <sheetName val="Upper_Ground"/>
      <sheetName val="Lower_Ground"/>
      <sheetName val="Financial_Summary"/>
      <sheetName val="D&amp;C_Calcs"/>
      <sheetName val="CA_Upside_Downside_Old"/>
      <sheetName val="EASEL_CA_Example"/>
      <sheetName val="Site_Det@ö"/>
      <sheetName val="Bill"/>
      <sheetName val="Trade Summary"/>
      <sheetName val="Executive_Summary1"/>
      <sheetName val="Estimate_Summary_(Hotel)1"/>
      <sheetName val="Estimate_Summary_(Parking)1"/>
      <sheetName val="Estimate_Summary_(Timeshares)1"/>
      <sheetName val="Estimate_Summary_(Condominiums1"/>
      <sheetName val="Detail_Summary1"/>
      <sheetName val="Detail_Guestrooms1"/>
      <sheetName val="Detail_Public_Spaces1"/>
      <sheetName val="Detail_Service_Areas1"/>
      <sheetName val="Detail_Parking_Deck1"/>
      <sheetName val="Detail_Condo1"/>
      <sheetName val="Detail_Timeshare1"/>
      <sheetName val="CONDO_Summary1"/>
      <sheetName val="CONDO_11"/>
      <sheetName val="CONDO_21"/>
      <sheetName val="CONDO_31"/>
      <sheetName val="CONDO_41"/>
      <sheetName val="CONDO_51"/>
      <sheetName val="CONDO_CIRCULATION1"/>
      <sheetName val="TIMESHARE_Summary1"/>
      <sheetName val="TIMESHARE_UNIT1"/>
      <sheetName val="TIMESHARE_CIRCULATION1"/>
      <sheetName val="JUNIOR_SUITE1"/>
      <sheetName val="PRESIDENTIAL_SUITE1"/>
      <sheetName val="GUESTROOM_CIRC_1"/>
      <sheetName val="PUBLIC_AREAS1"/>
      <sheetName val="FUNCTION_AREAS1"/>
      <sheetName val="PUBLIC_FOOD_&amp;_BEVERAGE_AREAS1"/>
      <sheetName val="HEALTH_CLUB1"/>
      <sheetName val="EXECUTIVE_OFFICES1"/>
      <sheetName val="ADMIN_OFFICES1"/>
      <sheetName val="ACCT'G_OFFICES1"/>
      <sheetName val="RECEPT_-BACK_OFFICES1"/>
      <sheetName val="GUESTROOM_SERV_1"/>
      <sheetName val="BOH_FOOD_&amp;_BEVERAGE1"/>
      <sheetName val="EMPLOYEE_FACILITIES1"/>
      <sheetName val="RECEIVING_&amp;_PURCHASING1"/>
      <sheetName val="SERVICE_AREA_CIRCULATION1"/>
      <sheetName val="Site_Summary1"/>
      <sheetName val="Site_Detail1"/>
      <sheetName val="Room_Count1"/>
      <sheetName val="Room_Floor_SF1"/>
      <sheetName val="Gross_SF1"/>
      <sheetName val="Vertical_Trans_1"/>
      <sheetName val="Hotel_Areas1"/>
      <sheetName val="Day_work1"/>
      <sheetName val="Raw_Data1"/>
      <sheetName val="Ramp_data1"/>
      <sheetName val="Cap_Cost1"/>
      <sheetName val="RLV_Calc1"/>
      <sheetName val="Costs_(dev)1"/>
      <sheetName val="Bluewater_NPV_-_sell_January1"/>
      <sheetName val="Upper_Ground1"/>
      <sheetName val="Lower_Ground1"/>
      <sheetName val="Financial_Summary1"/>
      <sheetName val="D&amp;C_Calcs1"/>
      <sheetName val="CA_Upside_Downside_Old1"/>
      <sheetName val="EASEL_CA_Example1"/>
      <sheetName val="Executive_Summary2"/>
      <sheetName val="Estimate_Summary_(Hotel)2"/>
      <sheetName val="Estimate_Summary_(Parking)2"/>
      <sheetName val="Estimate_Summary_(Timeshares)2"/>
      <sheetName val="Estimate_Summary_(Condominiums2"/>
      <sheetName val="Detail_Summary2"/>
      <sheetName val="Detail_Guestrooms2"/>
      <sheetName val="Detail_Public_Spaces2"/>
      <sheetName val="Detail_Service_Areas2"/>
      <sheetName val="Detail_Parking_Deck2"/>
      <sheetName val="Detail_Condo2"/>
      <sheetName val="Detail_Timeshare2"/>
      <sheetName val="CONDO_Summary2"/>
      <sheetName val="CONDO_12"/>
      <sheetName val="CONDO_22"/>
      <sheetName val="CONDO_32"/>
      <sheetName val="CONDO_42"/>
      <sheetName val="CONDO_52"/>
      <sheetName val="CONDO_CIRCULATION2"/>
      <sheetName val="TIMESHARE_Summary2"/>
      <sheetName val="TIMESHARE_UNIT2"/>
      <sheetName val="TIMESHARE_CIRCULATION2"/>
      <sheetName val="JUNIOR_SUITE2"/>
      <sheetName val="PRESIDENTIAL_SUITE2"/>
      <sheetName val="GUESTROOM_CIRC_2"/>
      <sheetName val="PUBLIC_AREAS2"/>
      <sheetName val="FUNCTION_AREAS2"/>
      <sheetName val="PUBLIC_FOOD_&amp;_BEVERAGE_AREAS2"/>
      <sheetName val="HEALTH_CLUB2"/>
      <sheetName val="EXECUTIVE_OFFICES2"/>
      <sheetName val="ADMIN_OFFICES2"/>
      <sheetName val="ACCT'G_OFFICES2"/>
      <sheetName val="RECEPT_-BACK_OFFICES2"/>
      <sheetName val="GUESTROOM_SERV_2"/>
      <sheetName val="BOH_FOOD_&amp;_BEVERAGE2"/>
      <sheetName val="EMPLOYEE_FACILITIES2"/>
      <sheetName val="RECEIVING_&amp;_PURCHASING2"/>
      <sheetName val="SERVICE_AREA_CIRCULATION2"/>
      <sheetName val="Site_Summary2"/>
      <sheetName val="Site_Detail2"/>
      <sheetName val="Room_Count2"/>
      <sheetName val="Room_Floor_SF2"/>
      <sheetName val="Gross_SF2"/>
      <sheetName val="Vertical_Trans_2"/>
      <sheetName val="Hotel_Areas2"/>
      <sheetName val="Day_work2"/>
      <sheetName val="Raw_Data2"/>
      <sheetName val="Ramp_data2"/>
      <sheetName val="Cap_Cost2"/>
      <sheetName val="RLV_Calc2"/>
      <sheetName val="Costs_(dev)2"/>
      <sheetName val="Bluewater_NPV_-_sell_January2"/>
      <sheetName val="Upper_Ground2"/>
      <sheetName val="Lower_Ground2"/>
      <sheetName val="Financial_Summary2"/>
      <sheetName val="D&amp;C_Calcs2"/>
      <sheetName val="CA_Upside_Downside_Old2"/>
      <sheetName val="EASEL_CA_Example2"/>
      <sheetName val="Data_Sheet1"/>
      <sheetName val="Executive_Summary3"/>
      <sheetName val="Estimate_Summary_(Hotel)3"/>
      <sheetName val="Estimate_Summary_(Parking)3"/>
      <sheetName val="Estimate_Summary_(Timeshares)3"/>
      <sheetName val="Estimate_Summary_(Condominiums3"/>
      <sheetName val="Detail_Summary3"/>
      <sheetName val="Detail_Guestrooms3"/>
      <sheetName val="Detail_Public_Spaces3"/>
      <sheetName val="Detail_Service_Areas3"/>
      <sheetName val="Detail_Parking_Deck3"/>
      <sheetName val="Detail_Condo3"/>
      <sheetName val="Detail_Timeshare3"/>
      <sheetName val="CONDO_Summary3"/>
      <sheetName val="CONDO_13"/>
      <sheetName val="CONDO_23"/>
      <sheetName val="CONDO_33"/>
      <sheetName val="CONDO_43"/>
      <sheetName val="CONDO_53"/>
      <sheetName val="CONDO_CIRCULATION3"/>
      <sheetName val="TIMESHARE_Summary3"/>
      <sheetName val="TIMESHARE_UNIT3"/>
      <sheetName val="TIMESHARE_CIRCULATION3"/>
      <sheetName val="JUNIOR_SUITE3"/>
      <sheetName val="PRESIDENTIAL_SUITE3"/>
      <sheetName val="GUESTROOM_CIRC_3"/>
      <sheetName val="PUBLIC_AREAS3"/>
      <sheetName val="FUNCTION_AREAS3"/>
      <sheetName val="PUBLIC_FOOD_&amp;_BEVERAGE_AREAS3"/>
      <sheetName val="HEALTH_CLUB3"/>
      <sheetName val="EXECUTIVE_OFFICES3"/>
      <sheetName val="ADMIN_OFFICES3"/>
      <sheetName val="ACCT'G_OFFICES3"/>
      <sheetName val="RECEPT_-BACK_OFFICES3"/>
      <sheetName val="GUESTROOM_SERV_3"/>
      <sheetName val="BOH_FOOD_&amp;_BEVERAGE3"/>
      <sheetName val="EMPLOYEE_FACILITIES3"/>
      <sheetName val="RECEIVING_&amp;_PURCHASING3"/>
      <sheetName val="SERVICE_AREA_CIRCULATION3"/>
      <sheetName val="Site_Summary3"/>
      <sheetName val="Site_Detail3"/>
      <sheetName val="Room_Count3"/>
      <sheetName val="Room_Floor_SF3"/>
      <sheetName val="Gross_SF3"/>
      <sheetName val="Vertical_Trans_3"/>
      <sheetName val="Hotel_Areas3"/>
      <sheetName val="Day_work3"/>
      <sheetName val="Raw_Data3"/>
      <sheetName val="Ramp_data3"/>
      <sheetName val="Cap_Cost3"/>
      <sheetName val="RLV_Calc3"/>
      <sheetName val="Costs_(dev)3"/>
      <sheetName val="Bluewater_NPV_-_sell_January3"/>
      <sheetName val="Upper_Ground3"/>
      <sheetName val="Lower_Ground3"/>
      <sheetName val="Financial_Summary3"/>
      <sheetName val="D&amp;C_Calcs3"/>
      <sheetName val="CA_Upside_Downside_Old3"/>
      <sheetName val="EASEL_CA_Example3"/>
      <sheetName val="Data_Sheet2"/>
      <sheetName val="Executive_Summary5"/>
      <sheetName val="Estimate_Summary_(Hotel)5"/>
      <sheetName val="Estimate_Summary_(Parking)5"/>
      <sheetName val="Estimate_Summary_(Timeshares)5"/>
      <sheetName val="Estimate_Summary_(Condominiums5"/>
      <sheetName val="Detail_Summary5"/>
      <sheetName val="Detail_Guestrooms5"/>
      <sheetName val="Detail_Public_Spaces5"/>
      <sheetName val="Detail_Service_Areas5"/>
      <sheetName val="Detail_Parking_Deck5"/>
      <sheetName val="Detail_Condo5"/>
      <sheetName val="Detail_Timeshare5"/>
      <sheetName val="CONDO_Summary5"/>
      <sheetName val="CONDO_15"/>
      <sheetName val="CONDO_25"/>
      <sheetName val="CONDO_35"/>
      <sheetName val="CONDO_45"/>
      <sheetName val="CONDO_55"/>
      <sheetName val="CONDO_CIRCULATION5"/>
      <sheetName val="TIMESHARE_Summary5"/>
      <sheetName val="TIMESHARE_UNIT5"/>
      <sheetName val="TIMESHARE_CIRCULATION5"/>
      <sheetName val="JUNIOR_SUITE5"/>
      <sheetName val="PRESIDENTIAL_SUITE5"/>
      <sheetName val="GUESTROOM_CIRC_5"/>
      <sheetName val="PUBLIC_AREAS5"/>
      <sheetName val="FUNCTION_AREAS5"/>
      <sheetName val="PUBLIC_FOOD_&amp;_BEVERAGE_AREAS5"/>
      <sheetName val="HEALTH_CLUB5"/>
      <sheetName val="EXECUTIVE_OFFICES5"/>
      <sheetName val="ADMIN_OFFICES5"/>
      <sheetName val="ACCT'G_OFFICES5"/>
      <sheetName val="RECEPT_-BACK_OFFICES5"/>
      <sheetName val="GUESTROOM_SERV_5"/>
      <sheetName val="BOH_FOOD_&amp;_BEVERAGE5"/>
      <sheetName val="EMPLOYEE_FACILITIES5"/>
      <sheetName val="RECEIVING_&amp;_PURCHASING5"/>
      <sheetName val="SERVICE_AREA_CIRCULATION5"/>
      <sheetName val="Site_Summary5"/>
      <sheetName val="Site_Detail5"/>
      <sheetName val="Room_Count5"/>
      <sheetName val="Room_Floor_SF5"/>
      <sheetName val="Gross_SF5"/>
      <sheetName val="Vertical_Trans_5"/>
      <sheetName val="Hotel_Areas5"/>
      <sheetName val="Day_work5"/>
      <sheetName val="Raw_Data5"/>
      <sheetName val="Ramp_data5"/>
      <sheetName val="Cap_Cost5"/>
      <sheetName val="RLV_Calc5"/>
      <sheetName val="Costs_(dev)5"/>
      <sheetName val="Bluewater_NPV_-_sell_January5"/>
      <sheetName val="Upper_Ground5"/>
      <sheetName val="Lower_Ground5"/>
      <sheetName val="Financial_Summary5"/>
      <sheetName val="D&amp;C_Calcs5"/>
      <sheetName val="CA_Upside_Downside_Old5"/>
      <sheetName val="EASEL_CA_Example5"/>
      <sheetName val="Data_Sheet4"/>
      <sheetName val="Executive_Summary4"/>
      <sheetName val="Estimate_Summary_(Hotel)4"/>
      <sheetName val="Estimate_Summary_(Parking)4"/>
      <sheetName val="Estimate_Summary_(Timeshares)4"/>
      <sheetName val="Estimate_Summary_(Condominiums4"/>
      <sheetName val="Detail_Summary4"/>
      <sheetName val="Detail_Guestrooms4"/>
      <sheetName val="Detail_Public_Spaces4"/>
      <sheetName val="Detail_Service_Areas4"/>
      <sheetName val="Detail_Parking_Deck4"/>
      <sheetName val="Detail_Condo4"/>
      <sheetName val="Detail_Timeshare4"/>
      <sheetName val="CONDO_Summary4"/>
      <sheetName val="CONDO_14"/>
      <sheetName val="CONDO_24"/>
      <sheetName val="CONDO_34"/>
      <sheetName val="CONDO_44"/>
      <sheetName val="CONDO_54"/>
      <sheetName val="CONDO_CIRCULATION4"/>
      <sheetName val="TIMESHARE_Summary4"/>
      <sheetName val="TIMESHARE_UNIT4"/>
      <sheetName val="TIMESHARE_CIRCULATION4"/>
      <sheetName val="JUNIOR_SUITE4"/>
      <sheetName val="PRESIDENTIAL_SUITE4"/>
      <sheetName val="GUESTROOM_CIRC_4"/>
      <sheetName val="PUBLIC_AREAS4"/>
      <sheetName val="FUNCTION_AREAS4"/>
      <sheetName val="PUBLIC_FOOD_&amp;_BEVERAGE_AREAS4"/>
      <sheetName val="HEALTH_CLUB4"/>
      <sheetName val="EXECUTIVE_OFFICES4"/>
      <sheetName val="ADMIN_OFFICES4"/>
      <sheetName val="ACCT'G_OFFICES4"/>
      <sheetName val="RECEPT_-BACK_OFFICES4"/>
      <sheetName val="GUESTROOM_SERV_4"/>
      <sheetName val="BOH_FOOD_&amp;_BEVERAGE4"/>
      <sheetName val="EMPLOYEE_FACILITIES4"/>
      <sheetName val="RECEIVING_&amp;_PURCHASING4"/>
      <sheetName val="SERVICE_AREA_CIRCULATION4"/>
      <sheetName val="Site_Summary4"/>
      <sheetName val="Site_Detail4"/>
      <sheetName val="Room_Count4"/>
      <sheetName val="Room_Floor_SF4"/>
      <sheetName val="Gross_SF4"/>
      <sheetName val="Vertical_Trans_4"/>
      <sheetName val="Hotel_Areas4"/>
      <sheetName val="Day_work4"/>
      <sheetName val="Raw_Data4"/>
      <sheetName val="Ramp_data4"/>
      <sheetName val="Cap_Cost4"/>
      <sheetName val="RLV_Calc4"/>
      <sheetName val="Costs_(dev)4"/>
      <sheetName val="Bluewater_NPV_-_sell_January4"/>
      <sheetName val="Upper_Ground4"/>
      <sheetName val="Lower_Ground4"/>
      <sheetName val="Financial_Summary4"/>
      <sheetName val="D&amp;C_Calcs4"/>
      <sheetName val="CA_Upside_Downside_Old4"/>
      <sheetName val="EASEL_CA_Example4"/>
      <sheetName val="Data_Sheet3"/>
      <sheetName val="Panels (DWG)"/>
      <sheetName val="SS MH"/>
      <sheetName val="Area Summary (E)"/>
      <sheetName val="Z- GENERAL PRICE SUMMARY"/>
      <sheetName val="WITHOUT C&amp;I PROFIT (3)"/>
      <sheetName val="New Rates"/>
      <sheetName val="FitOutConfCentre"/>
      <sheetName val="PRL"/>
      <sheetName val="HWDG"/>
      <sheetName val="SUMMARYMCA"/>
      <sheetName val="Variation Statement Summary "/>
      <sheetName val="EST"/>
      <sheetName val="Bill No 8 - A"/>
      <sheetName val="입찰내역 발주처 양식"/>
      <sheetName val="sheeet7"/>
      <sheetName val="DATI_CONS"/>
      <sheetName val="SystemData"/>
      <sheetName val="Rate analysis"/>
      <sheetName val="GAE8'97"/>
      <sheetName val="Ceiling"/>
      <sheetName val="Concrete-Data"/>
      <sheetName val="Concrete"/>
      <sheetName val="Gen.Exp.Breakup"/>
      <sheetName val="PROJ. DATA"/>
      <sheetName val=" Beams Sched "/>
      <sheetName val="2.2 STAFF Scedule"/>
      <sheetName val="LTR-2"/>
      <sheetName val="Master Data Sheet"/>
      <sheetName val="May Budget"/>
      <sheetName val="May Actual"/>
      <sheetName val="FF&amp;E Summary"/>
      <sheetName val="Operators Equipment Summary"/>
      <sheetName val="Systems Summary"/>
      <sheetName val="factors"/>
      <sheetName val="schedule"/>
      <sheetName val="Land Dev't. Ph-1"/>
      <sheetName val="4-Lane bridge"/>
      <sheetName val="Hac.Lots"/>
      <sheetName val="Res.Lots"/>
      <sheetName val="Spine Road"/>
      <sheetName val="Prelims"/>
      <sheetName val="EquipList"/>
      <sheetName val="GenReq"/>
      <sheetName val="CWDerivation"/>
      <sheetName val="conditions"/>
      <sheetName val="openings"/>
      <sheetName val="PriceSummary"/>
      <sheetName val="HL8"/>
      <sheetName val="VIABILITY"/>
      <sheetName val="EDGES"/>
      <sheetName val="JOINTS"/>
      <sheetName val="SUPERSTRUCTURE"/>
      <sheetName val="Employees No."/>
      <sheetName val="HC (Buildings)"/>
      <sheetName val="Cash2"/>
      <sheetName val="Z"/>
      <sheetName val="Executive_Summary6"/>
      <sheetName val="Estimate_Summary_(Hotel)6"/>
      <sheetName val="Estimate_Summary_(Parking)6"/>
      <sheetName val="Estimate_Summary_(Timeshares)6"/>
      <sheetName val="Estimate_Summary_(Condominiums6"/>
      <sheetName val="Detail_Summary6"/>
      <sheetName val="Detail_Guestrooms6"/>
      <sheetName val="Detail_Public_Spaces6"/>
      <sheetName val="Detail_Service_Areas6"/>
      <sheetName val="Detail_Parking_Deck6"/>
      <sheetName val="Detail_Condo6"/>
      <sheetName val="Detail_Timeshare6"/>
      <sheetName val="CONDO_Summary6"/>
      <sheetName val="CONDO_16"/>
      <sheetName val="CONDO_26"/>
      <sheetName val="CONDO_36"/>
      <sheetName val="CONDO_46"/>
      <sheetName val="CONDO_56"/>
      <sheetName val="CONDO_CIRCULATION6"/>
      <sheetName val="TIMESHARE_Summary6"/>
      <sheetName val="TIMESHARE_UNIT6"/>
      <sheetName val="TIMESHARE_CIRCULATION6"/>
      <sheetName val="JUNIOR_SUITE6"/>
      <sheetName val="PRESIDENTIAL_SUITE6"/>
      <sheetName val="GUESTROOM_CIRC_6"/>
      <sheetName val="PUBLIC_AREAS6"/>
      <sheetName val="FUNCTION_AREAS6"/>
      <sheetName val="PUBLIC_FOOD_&amp;_BEVERAGE_AREAS6"/>
      <sheetName val="HEALTH_CLUB6"/>
      <sheetName val="EXECUTIVE_OFFICES6"/>
      <sheetName val="ADMIN_OFFICES6"/>
      <sheetName val="ACCT'G_OFFICES6"/>
      <sheetName val="RECEPT_-BACK_OFFICES6"/>
      <sheetName val="GUESTROOM_SERV_6"/>
      <sheetName val="BOH_FOOD_&amp;_BEVERAGE6"/>
      <sheetName val="EMPLOYEE_FACILITIES6"/>
      <sheetName val="RECEIVING_&amp;_PURCHASING6"/>
      <sheetName val="SERVICE_AREA_CIRCULATION6"/>
      <sheetName val="Site_Summary6"/>
      <sheetName val="Site_Detail6"/>
      <sheetName val="Room_Count6"/>
      <sheetName val="Room_Floor_SF6"/>
      <sheetName val="Gross_SF6"/>
      <sheetName val="Vertical_Trans_6"/>
      <sheetName val="Hotel_Areas6"/>
      <sheetName val="Day_work6"/>
      <sheetName val="Raw_Data6"/>
      <sheetName val="Ramp_data6"/>
      <sheetName val="Cap_Cost6"/>
      <sheetName val="RLV_Calc6"/>
      <sheetName val="Costs_(dev)6"/>
      <sheetName val="Bluewater_NPV_-_sell_January6"/>
      <sheetName val="Upper_Ground6"/>
      <sheetName val="Lower_Ground6"/>
      <sheetName val="Financial_Summary6"/>
      <sheetName val="D&amp;C_Calcs6"/>
      <sheetName val="CA_Upside_Downside_Old6"/>
      <sheetName val="EASEL_CA_Example6"/>
      <sheetName val="Data_Sheet5"/>
      <sheetName val="Panels_(DWG)"/>
      <sheetName val="Executive_Summary7"/>
      <sheetName val="Estimate_Summary_(Hotel)7"/>
      <sheetName val="Estimate_Summary_(Parking)7"/>
      <sheetName val="Estimate_Summary_(Timeshares)7"/>
      <sheetName val="Estimate_Summary_(Condominiums7"/>
      <sheetName val="Detail_Summary7"/>
      <sheetName val="Detail_Guestrooms7"/>
      <sheetName val="Detail_Public_Spaces7"/>
      <sheetName val="Detail_Service_Areas7"/>
      <sheetName val="Detail_Parking_Deck7"/>
      <sheetName val="Detail_Condo7"/>
      <sheetName val="Detail_Timeshare7"/>
      <sheetName val="CONDO_Summary7"/>
      <sheetName val="CONDO_17"/>
      <sheetName val="CONDO_27"/>
      <sheetName val="CONDO_37"/>
      <sheetName val="CONDO_47"/>
      <sheetName val="CONDO_57"/>
      <sheetName val="CONDO_CIRCULATION7"/>
      <sheetName val="TIMESHARE_Summary7"/>
      <sheetName val="TIMESHARE_UNIT7"/>
      <sheetName val="TIMESHARE_CIRCULATION7"/>
      <sheetName val="JUNIOR_SUITE7"/>
      <sheetName val="PRESIDENTIAL_SUITE7"/>
      <sheetName val="GUESTROOM_CIRC_7"/>
      <sheetName val="PUBLIC_AREAS7"/>
      <sheetName val="FUNCTION_AREAS7"/>
      <sheetName val="PUBLIC_FOOD_&amp;_BEVERAGE_AREAS7"/>
      <sheetName val="HEALTH_CLUB7"/>
      <sheetName val="EXECUTIVE_OFFICES7"/>
      <sheetName val="ADMIN_OFFICES7"/>
      <sheetName val="ACCT'G_OFFICES7"/>
      <sheetName val="RECEPT_-BACK_OFFICES7"/>
      <sheetName val="GUESTROOM_SERV_7"/>
      <sheetName val="BOH_FOOD_&amp;_BEVERAGE7"/>
      <sheetName val="EMPLOYEE_FACILITIES7"/>
      <sheetName val="RECEIVING_&amp;_PURCHASING7"/>
      <sheetName val="SERVICE_AREA_CIRCULATION7"/>
      <sheetName val="Site_Summary7"/>
      <sheetName val="Site_Detail7"/>
      <sheetName val="Room_Count7"/>
      <sheetName val="Room_Floor_SF7"/>
      <sheetName val="Gross_SF7"/>
      <sheetName val="Vertical_Trans_7"/>
      <sheetName val="Hotel_Areas7"/>
      <sheetName val="Day_work7"/>
      <sheetName val="Raw_Data7"/>
      <sheetName val="Ramp_data7"/>
      <sheetName val="Cap_Cost7"/>
      <sheetName val="RLV_Calc7"/>
      <sheetName val="Costs_(dev)7"/>
      <sheetName val="Bluewater_NPV_-_sell_January7"/>
      <sheetName val="Upper_Ground7"/>
      <sheetName val="Lower_Ground7"/>
      <sheetName val="Financial_Summary7"/>
      <sheetName val="D&amp;C_Calcs7"/>
      <sheetName val="CA_Upside_Downside_Old7"/>
      <sheetName val="EASEL_CA_Example7"/>
      <sheetName val="Data_Sheet6"/>
      <sheetName val="Panels_(DWG)1"/>
      <sheetName val="Trade_Summary"/>
      <sheetName val="SS_MH"/>
      <sheetName val="Area_Summary_(E)"/>
      <sheetName val="Variation_Statement_Summary_"/>
      <sheetName val="Z-_GENERAL_PRICE_SUMMARY"/>
      <sheetName val="WITHOUT_C&amp;I_PROFIT_(3)"/>
      <sheetName val="Executive_Summary8"/>
      <sheetName val="Estimate_Summary_(Hotel)8"/>
      <sheetName val="Estimate_Summary_(Parking)8"/>
      <sheetName val="Estimate_Summary_(Timeshares)8"/>
      <sheetName val="Estimate_Summary_(Condominiums8"/>
      <sheetName val="Detail_Summary8"/>
      <sheetName val="Detail_Guestrooms8"/>
      <sheetName val="Detail_Public_Spaces8"/>
      <sheetName val="Detail_Service_Areas8"/>
      <sheetName val="Detail_Parking_Deck8"/>
      <sheetName val="Detail_Condo8"/>
      <sheetName val="Detail_Timeshare8"/>
      <sheetName val="CONDO_Summary8"/>
      <sheetName val="CONDO_18"/>
      <sheetName val="CONDO_28"/>
      <sheetName val="CONDO_38"/>
      <sheetName val="CONDO_48"/>
      <sheetName val="CONDO_58"/>
      <sheetName val="CONDO_CIRCULATION8"/>
      <sheetName val="TIMESHARE_Summary8"/>
      <sheetName val="TIMESHARE_UNIT8"/>
      <sheetName val="TIMESHARE_CIRCULATION8"/>
      <sheetName val="JUNIOR_SUITE8"/>
      <sheetName val="PRESIDENTIAL_SUITE8"/>
      <sheetName val="GUESTROOM_CIRC_8"/>
      <sheetName val="PUBLIC_AREAS8"/>
      <sheetName val="FUNCTION_AREAS8"/>
      <sheetName val="PUBLIC_FOOD_&amp;_BEVERAGE_AREAS8"/>
      <sheetName val="HEALTH_CLUB8"/>
      <sheetName val="EXECUTIVE_OFFICES8"/>
      <sheetName val="ADMIN_OFFICES8"/>
      <sheetName val="ACCT'G_OFFICES8"/>
      <sheetName val="RECEPT_-BACK_OFFICES8"/>
      <sheetName val="GUESTROOM_SERV_8"/>
      <sheetName val="BOH_FOOD_&amp;_BEVERAGE8"/>
      <sheetName val="EMPLOYEE_FACILITIES8"/>
      <sheetName val="RECEIVING_&amp;_PURCHASING8"/>
      <sheetName val="SERVICE_AREA_CIRCULATION8"/>
      <sheetName val="Site_Summary8"/>
      <sheetName val="Site_Detail8"/>
      <sheetName val="Room_Count8"/>
      <sheetName val="Room_Floor_SF8"/>
      <sheetName val="Gross_SF8"/>
      <sheetName val="Vertical_Trans_8"/>
      <sheetName val="Hotel_Areas8"/>
      <sheetName val="Day_work8"/>
      <sheetName val="Raw_Data8"/>
      <sheetName val="Ramp_data8"/>
      <sheetName val="Cap_Cost8"/>
      <sheetName val="RLV_Calc8"/>
      <sheetName val="Costs_(dev)8"/>
      <sheetName val="Bluewater_NPV_-_sell_January8"/>
      <sheetName val="Upper_Ground8"/>
      <sheetName val="Lower_Ground8"/>
      <sheetName val="Financial_Summary8"/>
      <sheetName val="D&amp;C_Calcs8"/>
      <sheetName val="CA_Upside_Downside_Old8"/>
      <sheetName val="EASEL_CA_Example8"/>
      <sheetName val="Data_Sheet7"/>
      <sheetName val="Panels_(DWG)2"/>
      <sheetName val="Trade_Summary1"/>
      <sheetName val="SS_MH1"/>
      <sheetName val="Area_Summary_(E)1"/>
      <sheetName val="Variation_Statement_Summary_1"/>
      <sheetName val="Z-_GENERAL_PRICE_SUMMARY1"/>
      <sheetName val="WITHOUT_C&amp;I_PROFIT_(3)1"/>
      <sheetName val="Executive_Summary10"/>
      <sheetName val="Estimate_Summary_(Hotel)10"/>
      <sheetName val="Estimate_Summary_(Parking)10"/>
      <sheetName val="Estimate_Summary_(Timeshares)10"/>
      <sheetName val="Estimate_Summary_(Condominium10"/>
      <sheetName val="Detail_Summary10"/>
      <sheetName val="Detail_Guestrooms10"/>
      <sheetName val="Detail_Public_Spaces10"/>
      <sheetName val="Detail_Service_Areas10"/>
      <sheetName val="Detail_Parking_Deck10"/>
      <sheetName val="Detail_Condo10"/>
      <sheetName val="Detail_Timeshare10"/>
      <sheetName val="CONDO_Summary10"/>
      <sheetName val="CONDO_110"/>
      <sheetName val="CONDO_210"/>
      <sheetName val="CONDO_310"/>
      <sheetName val="CONDO_410"/>
      <sheetName val="CONDO_510"/>
      <sheetName val="CONDO_CIRCULATION10"/>
      <sheetName val="TIMESHARE_Summary10"/>
      <sheetName val="TIMESHARE_UNIT10"/>
      <sheetName val="TIMESHARE_CIRCULATION10"/>
      <sheetName val="JUNIOR_SUITE10"/>
      <sheetName val="PRESIDENTIAL_SUITE10"/>
      <sheetName val="GUESTROOM_CIRC_10"/>
      <sheetName val="PUBLIC_AREAS10"/>
      <sheetName val="FUNCTION_AREAS10"/>
      <sheetName val="PUBLIC_FOOD_&amp;_BEVERAGE_AREAS10"/>
      <sheetName val="HEALTH_CLUB10"/>
      <sheetName val="EXECUTIVE_OFFICES10"/>
      <sheetName val="ADMIN_OFFICES10"/>
      <sheetName val="ACCT'G_OFFICES10"/>
      <sheetName val="RECEPT_-BACK_OFFICES10"/>
      <sheetName val="GUESTROOM_SERV_10"/>
      <sheetName val="BOH_FOOD_&amp;_BEVERAGE10"/>
      <sheetName val="EMPLOYEE_FACILITIES10"/>
      <sheetName val="RECEIVING_&amp;_PURCHASING10"/>
      <sheetName val="SERVICE_AREA_CIRCULATION10"/>
      <sheetName val="Site_Summary10"/>
      <sheetName val="Site_Detail10"/>
      <sheetName val="Room_Count10"/>
      <sheetName val="Room_Floor_SF10"/>
      <sheetName val="Gross_SF10"/>
      <sheetName val="Vertical_Trans_10"/>
      <sheetName val="Hotel_Areas10"/>
      <sheetName val="Day_work10"/>
      <sheetName val="Raw_Data10"/>
      <sheetName val="Ramp_data10"/>
      <sheetName val="Cap_Cost10"/>
      <sheetName val="RLV_Calc10"/>
      <sheetName val="Costs_(dev)10"/>
      <sheetName val="Bluewater_NPV_-_sell_January10"/>
      <sheetName val="Upper_Ground10"/>
      <sheetName val="Lower_Ground10"/>
      <sheetName val="Financial_Summary10"/>
      <sheetName val="D&amp;C_Calcs10"/>
      <sheetName val="CA_Upside_Downside_Old10"/>
      <sheetName val="EASEL_CA_Example10"/>
      <sheetName val="Data_Sheet9"/>
      <sheetName val="Panels_(DWG)4"/>
      <sheetName val="Trade_Summary3"/>
      <sheetName val="SS_MH3"/>
      <sheetName val="Area_Summary_(E)3"/>
      <sheetName val="Variation_Statement_Summary_3"/>
      <sheetName val="Z-_GENERAL_PRICE_SUMMARY3"/>
      <sheetName val="WITHOUT_C&amp;I_PROFIT_(3)3"/>
      <sheetName val="Land_Dev't__Ph-11"/>
      <sheetName val="4-Lane_bridge1"/>
      <sheetName val="Hac_Lots1"/>
      <sheetName val="Res_Lots1"/>
      <sheetName val="Spine_Road1"/>
      <sheetName val="Executive_Summary9"/>
      <sheetName val="Estimate_Summary_(Hotel)9"/>
      <sheetName val="Estimate_Summary_(Parking)9"/>
      <sheetName val="Estimate_Summary_(Timeshares)9"/>
      <sheetName val="Estimate_Summary_(Condominiums9"/>
      <sheetName val="Detail_Summary9"/>
      <sheetName val="Detail_Guestrooms9"/>
      <sheetName val="Detail_Public_Spaces9"/>
      <sheetName val="Detail_Service_Areas9"/>
      <sheetName val="Detail_Parking_Deck9"/>
      <sheetName val="Detail_Condo9"/>
      <sheetName val="Detail_Timeshare9"/>
      <sheetName val="CONDO_Summary9"/>
      <sheetName val="CONDO_19"/>
      <sheetName val="CONDO_29"/>
      <sheetName val="CONDO_39"/>
      <sheetName val="CONDO_49"/>
      <sheetName val="CONDO_59"/>
      <sheetName val="CONDO_CIRCULATION9"/>
      <sheetName val="TIMESHARE_Summary9"/>
      <sheetName val="TIMESHARE_UNIT9"/>
      <sheetName val="TIMESHARE_CIRCULATION9"/>
      <sheetName val="JUNIOR_SUITE9"/>
      <sheetName val="PRESIDENTIAL_SUITE9"/>
      <sheetName val="GUESTROOM_CIRC_9"/>
      <sheetName val="PUBLIC_AREAS9"/>
      <sheetName val="FUNCTION_AREAS9"/>
      <sheetName val="PUBLIC_FOOD_&amp;_BEVERAGE_AREAS9"/>
      <sheetName val="HEALTH_CLUB9"/>
      <sheetName val="EXECUTIVE_OFFICES9"/>
      <sheetName val="ADMIN_OFFICES9"/>
      <sheetName val="ACCT'G_OFFICES9"/>
      <sheetName val="RECEPT_-BACK_OFFICES9"/>
      <sheetName val="GUESTROOM_SERV_9"/>
      <sheetName val="BOH_FOOD_&amp;_BEVERAGE9"/>
      <sheetName val="EMPLOYEE_FACILITIES9"/>
      <sheetName val="RECEIVING_&amp;_PURCHASING9"/>
      <sheetName val="SERVICE_AREA_CIRCULATION9"/>
      <sheetName val="Site_Summary9"/>
      <sheetName val="Site_Detail9"/>
      <sheetName val="Room_Count9"/>
      <sheetName val="Room_Floor_SF9"/>
      <sheetName val="Gross_SF9"/>
      <sheetName val="Vertical_Trans_9"/>
      <sheetName val="Hotel_Areas9"/>
      <sheetName val="Day_work9"/>
      <sheetName val="Raw_Data9"/>
      <sheetName val="Ramp_data9"/>
      <sheetName val="Cap_Cost9"/>
      <sheetName val="RLV_Calc9"/>
      <sheetName val="Costs_(dev)9"/>
      <sheetName val="Bluewater_NPV_-_sell_January9"/>
      <sheetName val="Upper_Ground9"/>
      <sheetName val="Lower_Ground9"/>
      <sheetName val="Financial_Summary9"/>
      <sheetName val="D&amp;C_Calcs9"/>
      <sheetName val="CA_Upside_Downside_Old9"/>
      <sheetName val="EASEL_CA_Example9"/>
      <sheetName val="Data_Sheet8"/>
      <sheetName val="Panels_(DWG)3"/>
      <sheetName val="Trade_Summary2"/>
      <sheetName val="SS_MH2"/>
      <sheetName val="Area_Summary_(E)2"/>
      <sheetName val="Variation_Statement_Summary_2"/>
      <sheetName val="Z-_GENERAL_PRICE_SUMMARY2"/>
      <sheetName val="WITHOUT_C&amp;I_PROFIT_(3)2"/>
      <sheetName val="Land_Dev't__Ph-1"/>
      <sheetName val="4-Lane_bridge"/>
      <sheetName val="Hac_Lots"/>
      <sheetName val="Res_Lots"/>
      <sheetName val="Spine_Road"/>
      <sheetName val="steel total"/>
      <sheetName val="Executive_Summary11"/>
      <sheetName val="Estimate_Summary_(Hotel)11"/>
      <sheetName val="Estimate_Summary_(Parking)11"/>
      <sheetName val="Estimate_Summary_(Timeshares)11"/>
      <sheetName val="Estimate_Summary_(Condominium11"/>
      <sheetName val="Detail_Summary11"/>
      <sheetName val="Detail_Guestrooms11"/>
      <sheetName val="Detail_Public_Spaces11"/>
      <sheetName val="Detail_Service_Areas11"/>
      <sheetName val="Detail_Parking_Deck11"/>
      <sheetName val="Detail_Condo11"/>
      <sheetName val="Detail_Timeshare11"/>
      <sheetName val="CONDO_Summary11"/>
      <sheetName val="CONDO_111"/>
      <sheetName val="CONDO_211"/>
      <sheetName val="CONDO_311"/>
      <sheetName val="CONDO_411"/>
      <sheetName val="CONDO_511"/>
      <sheetName val="CONDO_CIRCULATION11"/>
      <sheetName val="TIMESHARE_Summary11"/>
      <sheetName val="TIMESHARE_UNIT11"/>
      <sheetName val="TIMESHARE_CIRCULATION11"/>
      <sheetName val="JUNIOR_SUITE11"/>
      <sheetName val="PRESIDENTIAL_SUITE11"/>
      <sheetName val="GUESTROOM_CIRC_11"/>
      <sheetName val="PUBLIC_AREAS11"/>
      <sheetName val="FUNCTION_AREAS11"/>
      <sheetName val="PUBLIC_FOOD_&amp;_BEVERAGE_AREAS11"/>
      <sheetName val="HEALTH_CLUB11"/>
      <sheetName val="EXECUTIVE_OFFICES11"/>
      <sheetName val="ADMIN_OFFICES11"/>
      <sheetName val="ACCT'G_OFFICES11"/>
      <sheetName val="RECEPT_-BACK_OFFICES11"/>
      <sheetName val="GUESTROOM_SERV_11"/>
      <sheetName val="BOH_FOOD_&amp;_BEVERAGE11"/>
      <sheetName val="EMPLOYEE_FACILITIES11"/>
      <sheetName val="RECEIVING_&amp;_PURCHASING11"/>
      <sheetName val="SERVICE_AREA_CIRCULATION11"/>
      <sheetName val="Site_Summary11"/>
      <sheetName val="Site_Detail11"/>
      <sheetName val="Room_Count11"/>
      <sheetName val="Room_Floor_SF11"/>
      <sheetName val="Gross_SF11"/>
      <sheetName val="Vertical_Trans_11"/>
      <sheetName val="Hotel_Areas11"/>
      <sheetName val="Day_work11"/>
      <sheetName val="Raw_Data11"/>
      <sheetName val="Ramp_data11"/>
      <sheetName val="Cap_Cost11"/>
      <sheetName val="RLV_Calc11"/>
      <sheetName val="Costs_(dev)11"/>
      <sheetName val="Bluewater_NPV_-_sell_January11"/>
      <sheetName val="Upper_Ground11"/>
      <sheetName val="Lower_Ground11"/>
      <sheetName val="Financial_Summary11"/>
      <sheetName val="D&amp;C_Calcs11"/>
      <sheetName val="CA_Upside_Downside_Old11"/>
      <sheetName val="EASEL_CA_Example11"/>
      <sheetName val="Data_Sheet10"/>
      <sheetName val="Panels_(DWG)5"/>
      <sheetName val="Trade_Summary4"/>
      <sheetName val="SS_MH4"/>
      <sheetName val="Area_Summary_(E)4"/>
      <sheetName val="Variation_Statement_Summary_4"/>
      <sheetName val="Z-_GENERAL_PRICE_SUMMARY4"/>
      <sheetName val="WITHOUT_C&amp;I_PROFIT_(3)4"/>
      <sheetName val="Bill_No_8_-_A"/>
      <sheetName val="New_Rates"/>
      <sheetName val="steel_total"/>
      <sheetName val="Land_Dev't__Ph-12"/>
      <sheetName val="4-Lane_bridge2"/>
      <sheetName val="Hac_Lots2"/>
      <sheetName val="Res_Lots2"/>
      <sheetName val="Spine_Road2"/>
      <sheetName val="Details"/>
      <sheetName val="exterior.rev2"/>
      <sheetName val="PB"/>
      <sheetName val="Details_and_Earnings_Charts1"/>
      <sheetName val="입찰내역_발주처_양식1"/>
      <sheetName val="Details_and_Earnings_Charts"/>
      <sheetName val="입찰내역_발주처_양식"/>
      <sheetName val="Data Entry"/>
      <sheetName val="Resources"/>
      <sheetName val="imput costi par."/>
      <sheetName val="Bill.10"/>
      <sheetName val="Part-A"/>
      <sheetName val="14267"/>
      <sheetName val="Abstract"/>
      <sheetName val="钢筋"/>
      <sheetName val="Executive_Summary12"/>
      <sheetName val="Estimate_Summary_(Hotel)12"/>
      <sheetName val="Estimate_Summary_(Parking)12"/>
      <sheetName val="Estimate_Summary_(Timeshares)12"/>
      <sheetName val="Estimate_Summary_(Condominium12"/>
      <sheetName val="Detail_Summary12"/>
      <sheetName val="Detail_Guestrooms12"/>
      <sheetName val="Detail_Public_Spaces12"/>
      <sheetName val="Detail_Service_Areas12"/>
      <sheetName val="Detail_Parking_Deck12"/>
      <sheetName val="Detail_Condo12"/>
      <sheetName val="Detail_Timeshare12"/>
      <sheetName val="CONDO_Summary12"/>
      <sheetName val="CONDO_112"/>
      <sheetName val="CONDO_212"/>
      <sheetName val="CONDO_312"/>
      <sheetName val="CONDO_412"/>
      <sheetName val="CONDO_512"/>
      <sheetName val="CONDO_CIRCULATION12"/>
      <sheetName val="TIMESHARE_Summary12"/>
      <sheetName val="TIMESHARE_UNIT12"/>
      <sheetName val="TIMESHARE_CIRCULATION12"/>
      <sheetName val="JUNIOR_SUITE12"/>
      <sheetName val="PRESIDENTIAL_SUITE12"/>
      <sheetName val="GUESTROOM_CIRC_12"/>
      <sheetName val="PUBLIC_AREAS12"/>
      <sheetName val="FUNCTION_AREAS12"/>
      <sheetName val="PUBLIC_FOOD_&amp;_BEVERAGE_AREAS12"/>
      <sheetName val="HEALTH_CLUB12"/>
      <sheetName val="EXECUTIVE_OFFICES12"/>
      <sheetName val="ADMIN_OFFICES12"/>
      <sheetName val="ACCT'G_OFFICES12"/>
      <sheetName val="RECEPT_-BACK_OFFICES12"/>
      <sheetName val="GUESTROOM_SERV_12"/>
      <sheetName val="BOH_FOOD_&amp;_BEVERAGE12"/>
      <sheetName val="EMPLOYEE_FACILITIES12"/>
      <sheetName val="RECEIVING_&amp;_PURCHASING12"/>
      <sheetName val="SERVICE_AREA_CIRCULATION12"/>
      <sheetName val="Site_Summary12"/>
      <sheetName val="Site_Detail12"/>
      <sheetName val="Room_Count12"/>
      <sheetName val="Room_Floor_SF12"/>
      <sheetName val="Gross_SF12"/>
      <sheetName val="Vertical_Trans_12"/>
      <sheetName val="Hotel_Areas12"/>
      <sheetName val="Day_work12"/>
      <sheetName val="Raw_Data12"/>
      <sheetName val="Ramp_data12"/>
      <sheetName val="Cap_Cost12"/>
      <sheetName val="RLV_Calc12"/>
      <sheetName val="Costs_(dev)12"/>
      <sheetName val="Bluewater_NPV_-_sell_January12"/>
      <sheetName val="Upper_Ground12"/>
      <sheetName val="Lower_Ground12"/>
      <sheetName val="Financial_Summary12"/>
      <sheetName val="D&amp;C_Calcs12"/>
      <sheetName val="CA_Upside_Downside_Old12"/>
      <sheetName val="EASEL_CA_Example12"/>
      <sheetName val="Data_Sheet11"/>
      <sheetName val="Panels_(DWG)6"/>
      <sheetName val="Trade_Summary5"/>
      <sheetName val="SS_MH5"/>
      <sheetName val="Area_Summary_(E)5"/>
      <sheetName val="Variation_Statement_Summary_5"/>
      <sheetName val="Z-_GENERAL_PRICE_SUMMARY5"/>
      <sheetName val="WITHOUT_C&amp;I_PROFIT_(3)5"/>
      <sheetName val="steel_total1"/>
      <sheetName val="Bill_No_8_-_A1"/>
      <sheetName val="New_Rates1"/>
      <sheetName val="Land_Dev't__Ph-13"/>
      <sheetName val="4-Lane_bridge3"/>
      <sheetName val="Hac_Lots3"/>
      <sheetName val="Res_Lots3"/>
      <sheetName val="Spine_Road3"/>
      <sheetName val="Executive_Summary13"/>
      <sheetName val="Estimate_Summary_(Hotel)13"/>
      <sheetName val="Estimate_Summary_(Parking)13"/>
      <sheetName val="Estimate_Summary_(Timeshares)13"/>
      <sheetName val="Estimate_Summary_(Condominium13"/>
      <sheetName val="Detail_Summary13"/>
      <sheetName val="Detail_Guestrooms13"/>
      <sheetName val="Detail_Public_Spaces13"/>
      <sheetName val="Detail_Service_Areas13"/>
      <sheetName val="Detail_Parking_Deck13"/>
      <sheetName val="Detail_Condo13"/>
      <sheetName val="Detail_Timeshare13"/>
      <sheetName val="CONDO_Summary13"/>
      <sheetName val="CONDO_113"/>
      <sheetName val="CONDO_213"/>
      <sheetName val="CONDO_313"/>
      <sheetName val="CONDO_413"/>
      <sheetName val="CONDO_513"/>
      <sheetName val="CONDO_CIRCULATION13"/>
      <sheetName val="TIMESHARE_Summary13"/>
      <sheetName val="TIMESHARE_UNIT13"/>
      <sheetName val="TIMESHARE_CIRCULATION13"/>
      <sheetName val="JUNIOR_SUITE13"/>
      <sheetName val="PRESIDENTIAL_SUITE13"/>
      <sheetName val="GUESTROOM_CIRC_13"/>
      <sheetName val="PUBLIC_AREAS13"/>
      <sheetName val="FUNCTION_AREAS13"/>
      <sheetName val="PUBLIC_FOOD_&amp;_BEVERAGE_AREAS13"/>
      <sheetName val="HEALTH_CLUB13"/>
      <sheetName val="EXECUTIVE_OFFICES13"/>
      <sheetName val="ADMIN_OFFICES13"/>
      <sheetName val="ACCT'G_OFFICES13"/>
      <sheetName val="RECEPT_-BACK_OFFICES13"/>
      <sheetName val="GUESTROOM_SERV_13"/>
      <sheetName val="BOH_FOOD_&amp;_BEVERAGE13"/>
      <sheetName val="EMPLOYEE_FACILITIES13"/>
      <sheetName val="RECEIVING_&amp;_PURCHASING13"/>
      <sheetName val="SERVICE_AREA_CIRCULATION13"/>
      <sheetName val="Site_Summary13"/>
      <sheetName val="Site_Detail13"/>
      <sheetName val="Room_Count13"/>
      <sheetName val="Room_Floor_SF13"/>
      <sheetName val="Gross_SF13"/>
      <sheetName val="Vertical_Trans_13"/>
      <sheetName val="Hotel_Areas13"/>
      <sheetName val="Day_work13"/>
      <sheetName val="Raw_Data13"/>
      <sheetName val="Ramp_data13"/>
      <sheetName val="Cap_Cost13"/>
      <sheetName val="RLV_Calc13"/>
      <sheetName val="Costs_(dev)13"/>
      <sheetName val="Bluewater_NPV_-_sell_January13"/>
      <sheetName val="Upper_Ground13"/>
      <sheetName val="Lower_Ground13"/>
      <sheetName val="Financial_Summary13"/>
      <sheetName val="D&amp;C_Calcs13"/>
      <sheetName val="CA_Upside_Downside_Old13"/>
      <sheetName val="EASEL_CA_Example13"/>
      <sheetName val="Data_Sheet12"/>
      <sheetName val="Panels_(DWG)7"/>
      <sheetName val="Trade_Summary6"/>
      <sheetName val="SS_MH6"/>
      <sheetName val="Area_Summary_(E)6"/>
      <sheetName val="Variation_Statement_Summary_6"/>
      <sheetName val="Z-_GENERAL_PRICE_SUMMARY6"/>
      <sheetName val="WITHOUT_C&amp;I_PROFIT_(3)6"/>
      <sheetName val="Bill_No_8_-_A2"/>
      <sheetName val="New_Rates2"/>
      <sheetName val="steel_total2"/>
      <sheetName val="Land_Dev't__Ph-14"/>
      <sheetName val="4-Lane_bridge4"/>
      <sheetName val="Hac_Lots4"/>
      <sheetName val="Res_Lots4"/>
      <sheetName val="Spine_Road4"/>
      <sheetName val="DVM_Sizing_Calculator-_10_ips_"/>
      <sheetName val="Gen_Exp_Breakup"/>
      <sheetName val="Rate_analysis"/>
      <sheetName val="Executive_Summary14"/>
      <sheetName val="Estimate_Summary_(Hotel)14"/>
      <sheetName val="Estimate_Summary_(Parking)14"/>
      <sheetName val="Estimate_Summary_(Timeshares)14"/>
      <sheetName val="Estimate_Summary_(Condominium14"/>
      <sheetName val="Detail_Summary14"/>
      <sheetName val="Detail_Guestrooms14"/>
      <sheetName val="Detail_Public_Spaces14"/>
      <sheetName val="Detail_Service_Areas14"/>
      <sheetName val="Detail_Parking_Deck14"/>
      <sheetName val="Detail_Condo14"/>
      <sheetName val="Detail_Timeshare14"/>
      <sheetName val="CONDO_Summary14"/>
      <sheetName val="CONDO_114"/>
      <sheetName val="CONDO_214"/>
      <sheetName val="CONDO_314"/>
      <sheetName val="CONDO_414"/>
      <sheetName val="CONDO_514"/>
      <sheetName val="CONDO_CIRCULATION14"/>
      <sheetName val="TIMESHARE_Summary14"/>
      <sheetName val="TIMESHARE_UNIT14"/>
      <sheetName val="TIMESHARE_CIRCULATION14"/>
      <sheetName val="JUNIOR_SUITE14"/>
      <sheetName val="PRESIDENTIAL_SUITE14"/>
      <sheetName val="GUESTROOM_CIRC_14"/>
      <sheetName val="PUBLIC_AREAS14"/>
      <sheetName val="FUNCTION_AREAS14"/>
      <sheetName val="PUBLIC_FOOD_&amp;_BEVERAGE_AREAS14"/>
      <sheetName val="HEALTH_CLUB14"/>
      <sheetName val="EXECUTIVE_OFFICES14"/>
      <sheetName val="ADMIN_OFFICES14"/>
      <sheetName val="ACCT'G_OFFICES14"/>
      <sheetName val="RECEPT_-BACK_OFFICES14"/>
      <sheetName val="GUESTROOM_SERV_14"/>
      <sheetName val="BOH_FOOD_&amp;_BEVERAGE14"/>
      <sheetName val="EMPLOYEE_FACILITIES14"/>
      <sheetName val="RECEIVING_&amp;_PURCHASING14"/>
      <sheetName val="SERVICE_AREA_CIRCULATION14"/>
      <sheetName val="Site_Summary14"/>
      <sheetName val="Site_Detail14"/>
      <sheetName val="Room_Count14"/>
      <sheetName val="Room_Floor_SF14"/>
      <sheetName val="Gross_SF14"/>
      <sheetName val="Vertical_Trans_14"/>
      <sheetName val="Hotel_Areas14"/>
      <sheetName val="Day_work14"/>
      <sheetName val="Raw_Data14"/>
      <sheetName val="Ramp_data14"/>
      <sheetName val="Cap_Cost14"/>
      <sheetName val="RLV_Calc14"/>
      <sheetName val="Costs_(dev)14"/>
      <sheetName val="Bluewater_NPV_-_sell_January14"/>
      <sheetName val="Upper_Ground14"/>
      <sheetName val="Lower_Ground14"/>
      <sheetName val="Financial_Summary14"/>
      <sheetName val="D&amp;C_Calcs14"/>
      <sheetName val="CA_Upside_Downside_Old14"/>
      <sheetName val="EASEL_CA_Example14"/>
      <sheetName val="Data_Sheet13"/>
      <sheetName val="Panels_(DWG)8"/>
      <sheetName val="Trade_Summary7"/>
      <sheetName val="SS_MH7"/>
      <sheetName val="Area_Summary_(E)7"/>
      <sheetName val="Variation_Statement_Summary_7"/>
      <sheetName val="Z-_GENERAL_PRICE_SUMMARY7"/>
      <sheetName val="WITHOUT_C&amp;I_PROFIT_(3)7"/>
      <sheetName val="Bill_No_8_-_A3"/>
      <sheetName val="New_Rates3"/>
      <sheetName val="steel_total3"/>
      <sheetName val="Land_Dev't__Ph-15"/>
      <sheetName val="4-Lane_bridge5"/>
      <sheetName val="Hac_Lots5"/>
      <sheetName val="Res_Lots5"/>
      <sheetName val="Spine_Road5"/>
      <sheetName val="DVM_Sizing_Calculator-_10_ips_1"/>
      <sheetName val="Gen_Exp_Breakup1"/>
      <sheetName val="Rate_analysis1"/>
      <sheetName val="Cover"/>
      <sheetName val="Index"/>
      <sheetName val="Exc.Sum.Fly"/>
      <sheetName val="Exec.Sum"/>
      <sheetName val="CPA Ins. Fly"/>
      <sheetName val="CM.Est.Fly"/>
      <sheetName val="ROM"/>
      <sheetName val="CostBD.Fly"/>
      <sheetName val="Cost Breakdown"/>
      <sheetName val="Back.Doc.Fly "/>
      <sheetName val="Cumulative"/>
      <sheetName val="Dec 18- January 19"/>
      <sheetName val="REBAR - Dec 18"/>
      <sheetName val="REBAR- Jan 19"/>
      <sheetName val="Remeasure"/>
      <sheetName val="VO Agreed"/>
      <sheetName val="VO Not yet Agreed"/>
      <sheetName val="VO Anticipated"/>
      <sheetName val="Prov Sums"/>
      <sheetName val="Claims"/>
      <sheetName val="Other Amounts"/>
      <sheetName val="SI-2012_SR14_builtup"/>
      <sheetName val="SI-2012_SR14"/>
      <sheetName val="May_Budget"/>
      <sheetName val="May_Actual"/>
      <sheetName val="FF&amp;E_Summary"/>
      <sheetName val="Operators_Equipment_Summary"/>
      <sheetName val="Systems_Summary"/>
      <sheetName val="girder"/>
      <sheetName val="@risk rents and incentives"/>
      <sheetName val="Car park lease"/>
      <sheetName val="Net rent analysis"/>
      <sheetName val="C3"/>
      <sheetName val="Front sheet"/>
      <sheetName val="GRAPH-NBE-BaAs"/>
      <sheetName val="15.2 - HVAC Works"/>
      <sheetName val="Cond. Temp"/>
      <sheetName val="Method-1"/>
      <sheetName val="HC_(Buildings)"/>
      <sheetName val="Employees_No_"/>
      <sheetName val="Master_Data_Sheet"/>
      <sheetName val="PROJ__DATA"/>
      <sheetName val="_Beams_Sched_"/>
      <sheetName val="2_2_STAFF_Scedule"/>
      <sheetName val="15_2_-_HVAC_Works"/>
      <sheetName val="Cond__Temp"/>
      <sheetName val="CMA-1-1"/>
      <sheetName val="STAFF_CONSOLIDATE"/>
      <sheetName val="STAFF-REV001"/>
      <sheetName val="CIF COST ITEM"/>
      <sheetName val="Data"/>
      <sheetName val="Castillo Grand"/>
      <sheetName val="AO (As Is)"/>
      <sheetName val="MW (2)"/>
      <sheetName val="MK (As Is)"/>
      <sheetName val="SK Worksheet (orig from sk)"/>
      <sheetName val="AN"/>
      <sheetName val="Guard House #1; D,E,F"/>
      <sheetName val="Site Det@_x005f_x0002_ö"/>
      <sheetName val="Kur"/>
      <sheetName val="HAKEDİŞ "/>
      <sheetName val="BUTCE+MANHOUR"/>
      <sheetName val="keşif özeti"/>
      <sheetName val="Katsayılar"/>
      <sheetName val="Register"/>
      <sheetName val="slipsumpR"/>
      <sheetName val="PROCTOR"/>
      <sheetName val="PriorityList"/>
      <sheetName val="ATD"/>
      <sheetName val="Apr-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 refreshError="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 refreshError="1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 refreshError="1"/>
      <sheetData sheetId="1185" refreshError="1"/>
      <sheetData sheetId="1186"/>
      <sheetData sheetId="1187"/>
      <sheetData sheetId="1188"/>
      <sheetData sheetId="1189"/>
      <sheetData sheetId="1190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HVAC"/>
      <sheetName val="공문"/>
      <sheetName val="갑지"/>
      <sheetName val="jobhist"/>
      <sheetName val="合成単価作成表-BLDG"/>
      <sheetName val="#2CDU실행"/>
      <sheetName val="w't table"/>
      <sheetName val="#REF"/>
      <sheetName val="해평견적"/>
      <sheetName val="토목(대안)"/>
      <sheetName val="할증 "/>
      <sheetName val="뜃맟뭁돽띿맟?-BLDG"/>
      <sheetName val="12CGOU"/>
      <sheetName val="단가집"/>
      <sheetName val="Main"/>
      <sheetName val="내역서"/>
      <sheetName val=" Sum"/>
      <sheetName val="Chi tiet"/>
      <sheetName val="Gia vat tu"/>
      <sheetName val="환율표"/>
      <sheetName val="기계내역서"/>
      <sheetName val="Macro"/>
      <sheetName val="GM &amp; TA"/>
      <sheetName val="2A"/>
      <sheetName val="개산공사비"/>
      <sheetName val="Consolidated"/>
      <sheetName val="eot288"/>
      <sheetName val="공정계획(내부계획25%,내부w.f)"/>
      <sheetName val="h-013211-2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Sheet1"/>
      <sheetName val="수지표"/>
      <sheetName val="셀명"/>
      <sheetName val="PipWT"/>
      <sheetName val="inter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원가계산"/>
      <sheetName val="재료비"/>
      <sheetName val="Currencies"/>
      <sheetName val="Price Summary Sheet (Final BQ)"/>
      <sheetName val="EQT-ESTN"/>
      <sheetName val="PDS U-1400"/>
      <sheetName val="PROGRESS"/>
      <sheetName val="일위대가표"/>
      <sheetName val="장비종합부표"/>
      <sheetName val="집계표_식재"/>
      <sheetName val="부표"/>
      <sheetName val="경비"/>
      <sheetName val="Summary"/>
      <sheetName val="AREA"/>
      <sheetName val="Sheet5"/>
      <sheetName val="D"/>
      <sheetName val="Report"/>
      <sheetName val="관련부서"/>
      <sheetName val="추가예산"/>
      <sheetName val="갑지(추정)"/>
      <sheetName val="공통(20-91)"/>
      <sheetName val="DATE"/>
      <sheetName val="Spec1"/>
      <sheetName val="8"/>
      <sheetName val="10"/>
      <sheetName val="12"/>
      <sheetName val="9"/>
      <sheetName val="11"/>
      <sheetName val="2"/>
      <sheetName val="AA"/>
      <sheetName val="도급"/>
      <sheetName val="도면자료제출일정"/>
      <sheetName val="MB(LAB_No.2)"/>
      <sheetName val="견적기준"/>
      <sheetName val="노임이"/>
      <sheetName val="공사_산출"/>
      <sheetName val="산출내역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공사비 내역 (가)"/>
      <sheetName val="PBS"/>
      <sheetName val="편성절차"/>
      <sheetName val="AILC004"/>
      <sheetName val="SUBCON"/>
      <sheetName val="설계"/>
      <sheetName val="TOT-SUM"/>
      <sheetName val="cement"/>
      <sheetName val="예총"/>
      <sheetName val="UNIT PRICES"/>
      <sheetName val="주관사업"/>
      <sheetName val="기자재집계"/>
      <sheetName val="2002년12월"/>
      <sheetName val="일위대가목차"/>
      <sheetName val="노임단가"/>
      <sheetName val="전기"/>
      <sheetName val="BASE DE PERSONAL"/>
      <sheetName val="Facturación A"/>
      <sheetName val="TABLAS"/>
      <sheetName val="RES"/>
      <sheetName val="SILICATE"/>
      <sheetName val="CODE"/>
      <sheetName val="cable-data"/>
      <sheetName val="Pile"/>
      <sheetName val="SS2"/>
      <sheetName val="TRANSFER"/>
      <sheetName val="견적대비표"/>
      <sheetName val="Process Piping"/>
      <sheetName val="MEPS Structural Steel Index 비교"/>
      <sheetName val="MEPS CS Index 비교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토공개요"/>
      <sheetName val="실행내역"/>
      <sheetName val="name"/>
      <sheetName val="BQMPALOC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DELIVERIES"/>
      <sheetName val="참고자료"/>
      <sheetName val="見積条件入力画面"/>
      <sheetName val="性能取り纏め"/>
      <sheetName val="설계명세서"/>
      <sheetName val="품셈표"/>
      <sheetName val="設計条件"/>
      <sheetName val="Precall-new"/>
      <sheetName val="TIE-INS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Variations"/>
      <sheetName val="잡비계산"/>
      <sheetName val="명세서"/>
      <sheetName val="98수지배부(수정)"/>
      <sheetName val="총괄표"/>
      <sheetName val="실행철강하도"/>
      <sheetName val="마감집계(창고)"/>
      <sheetName val="도장면적"/>
      <sheetName val="마감산근(창고)"/>
      <sheetName val="자재단가조사표-수목"/>
      <sheetName val="C3"/>
      <sheetName val="집계표(OPTION)"/>
      <sheetName val="M"/>
      <sheetName val="Total"/>
      <sheetName val="건축명"/>
      <sheetName val="기계명"/>
      <sheetName val="전기명"/>
      <sheetName val="토목명"/>
      <sheetName val="수주추정"/>
      <sheetName val="자금운영"/>
      <sheetName val="골조시행"/>
      <sheetName val="상반기손익차2총괄"/>
      <sheetName val="1100-1200-1300-1910-2140-LEV 2"/>
      <sheetName val="AU"/>
      <sheetName val="wp DESCRIPTION"/>
      <sheetName val="Civil Boq"/>
      <sheetName val="Data"/>
      <sheetName val="9-1차이내역"/>
      <sheetName val="Questions to Vendor"/>
      <sheetName val="요약배부"/>
      <sheetName val="대창(함평)"/>
      <sheetName val="대창(장성)"/>
      <sheetName val="경비집계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15100"/>
      <sheetName val="BM"/>
      <sheetName val="MEXICO-C"/>
      <sheetName val="laroux"/>
      <sheetName val="단중표-ST"/>
      <sheetName val="Segment"/>
      <sheetName val="실행내역서 "/>
      <sheetName val="Q5434 EQ LIST"/>
      <sheetName val="Pump"/>
      <sheetName val="costing_Misc"/>
      <sheetName val="거래처계좌"/>
      <sheetName val="대비표"/>
      <sheetName val="차액보증"/>
      <sheetName val="H_param"/>
      <sheetName val="Civil"/>
      <sheetName val="DB@Acess"/>
      <sheetName val="INDIRECTS"/>
      <sheetName val="Project Details"/>
      <sheetName val="steel data sheet"/>
      <sheetName val="CTEMCOST"/>
      <sheetName val="2. Project Orgarnization(Site)"/>
      <sheetName val="__-BLDG"/>
      <sheetName val="FAB별"/>
      <sheetName val="부서코드표"/>
      <sheetName val="각계정원장"/>
      <sheetName val="간접비차이_PJT"/>
      <sheetName val="자바라1"/>
      <sheetName val="X17-TOTAL"/>
      <sheetName val="견"/>
      <sheetName val="Det_IH"/>
      <sheetName val="Final(1)summary"/>
      <sheetName val="TENDER PROG."/>
      <sheetName val="Katsayılar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_REF"/>
      <sheetName val="지수"/>
      <sheetName val="INVOICE_CERT EIV'S"/>
      <sheetName val="w't_table"/>
      <sheetName val="wp_DESCRIPTION"/>
      <sheetName val="할증_"/>
      <sheetName val="INVOICE_CERT_EIV'S"/>
      <sheetName val="P2-Project Data"/>
      <sheetName val="PI"/>
      <sheetName val="자재코드"/>
      <sheetName val="Table"/>
      <sheetName val="기초입력"/>
      <sheetName val="입력"/>
      <sheetName val="구조물철거타공정이월"/>
      <sheetName val="Testing"/>
      <sheetName val="PROJECT DATA"/>
      <sheetName val="7-2"/>
      <sheetName val="BP"/>
      <sheetName val="INSTR"/>
      <sheetName val="찍기"/>
      <sheetName val="건축"/>
      <sheetName val="상계견적"/>
      <sheetName val="cover"/>
      <sheetName val="BEND LOSS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Status"/>
      <sheetName val="Fax"/>
      <sheetName val="비주거용"/>
      <sheetName val="Summary Sheets"/>
      <sheetName val="A(Rev.3)"/>
      <sheetName val="UnitList"/>
      <sheetName val="Macro1"/>
      <sheetName val="Aweer"/>
      <sheetName val="EQUIPMENT"/>
      <sheetName val="C-850R0.XLS"/>
      <sheetName val="Pittsburge"/>
      <sheetName val="activity"/>
      <sheetName val="1.cs sl(150)"/>
      <sheetName val="steam table"/>
      <sheetName val="GEN PROG"/>
      <sheetName val="TOTAL MHRS"/>
      <sheetName val="철거산출근거"/>
      <sheetName val="대치판정"/>
      <sheetName val="CC16-내역서"/>
      <sheetName val="معد .ث"/>
      <sheetName val="TTL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수목단가"/>
      <sheetName val="시설수량표"/>
      <sheetName val="식재수량표"/>
      <sheetName val="일위목록"/>
      <sheetName val="자재단가"/>
      <sheetName val="Taux"/>
      <sheetName val="Graph (LGEN)"/>
      <sheetName val="out_prog"/>
      <sheetName val="선적schedule (2)"/>
      <sheetName val="가도공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5.) Time Delays"/>
      <sheetName val="BASE_DE_PERSONAL"/>
      <sheetName val="_Sum"/>
      <sheetName val="Facturación_A"/>
      <sheetName val="공정계획(내부계획25%,내부w_f)"/>
      <sheetName val="HO_ENG_MH_CAL"/>
      <sheetName val="Gia_vat_tu"/>
      <sheetName val="Piping_Design_Data"/>
      <sheetName val="2-1__경관조명_내역총괄표"/>
      <sheetName val="PDS_U-1400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PipeLines"/>
      <sheetName val="공사비 내역 _가_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base"/>
      <sheetName val="ANALYSER"/>
      <sheetName val="WIP"/>
      <sheetName val="데이타"/>
      <sheetName val="식재인부"/>
      <sheetName val="기기리스트"/>
      <sheetName val="정부노임단가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A-12"/>
      <sheetName val="MAN-Sch"/>
      <sheetName val="RING WALL"/>
      <sheetName val="HP-Steamdrum"/>
      <sheetName val="P-Ph3-F-002"/>
      <sheetName val="pvc vent"/>
      <sheetName val="산출근거#2-3"/>
      <sheetName val="A1 Thru A11- LUMP SUM CONSTR"/>
      <sheetName val="Utility_and_Fire_flange"/>
      <sheetName val="Questions_to_Vendor"/>
      <sheetName val="NIML"/>
      <sheetName val="BGT-00F2907"/>
      <sheetName val="COLUMN"/>
      <sheetName val="DRUM"/>
      <sheetName val="Dike(H=0.9m)"/>
      <sheetName val="PIPING_total"/>
      <sheetName val="static.cal"/>
      <sheetName val="TO_COST_PPS_METRIC"/>
      <sheetName val="NAMES"/>
      <sheetName val="RFP009"/>
      <sheetName val="CASE A1 CPP"/>
      <sheetName val="Sheet1 (2)"/>
      <sheetName val="est"/>
      <sheetName val="S1BOQ"/>
      <sheetName val="FORM7"/>
      <sheetName val="Labour"/>
      <sheetName val="Material"/>
      <sheetName val=" CC26R Tender Stag BoQ"/>
      <sheetName val="Balance Sheet"/>
      <sheetName val="CoverShawIntl"/>
      <sheetName val="VS배관내역서"/>
      <sheetName val="Database"/>
      <sheetName val="근거 및 가정"/>
      <sheetName val="NEWDRAW"/>
      <sheetName val="조명시설"/>
      <sheetName val="실행(ALT1)"/>
      <sheetName val="0110이후"/>
      <sheetName val="보수0831"/>
      <sheetName val="ANALYSIS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vlookup - do not print"/>
      <sheetName val="안전장치"/>
      <sheetName val="EQUIPMENT ERECTION BREAKDOWN"/>
      <sheetName val="RING_WALL"/>
      <sheetName val="pvc_vent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Dike(H=0_9m)"/>
      <sheetName val="static_cal"/>
      <sheetName val="BEND_LOSS"/>
      <sheetName val="A1_Thru_A11-_LUMP_SUM_CONSTR"/>
      <sheetName val="Op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eel total"/>
      <sheetName val="V1"/>
      <sheetName val="V4"/>
      <sheetName val="V5"/>
      <sheetName val="steel v1"/>
      <sheetName val="steel v4"/>
      <sheetName val="steel v5"/>
      <sheetName val="Sketch"/>
      <sheetName val="Steel List"/>
      <sheetName val="steel_total"/>
      <sheetName val="steel_v1"/>
      <sheetName val="steel_v4"/>
      <sheetName val="steel_v5"/>
      <sheetName val="Steel_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utive Summary"/>
      <sheetName val="Estimate Summary (Hotel)"/>
      <sheetName val="Estimate Summary (Parking)"/>
      <sheetName val="Estimate Summary (Timeshares)"/>
      <sheetName val="Estimate Summary (Condominiums)"/>
      <sheetName val="Detail Summary"/>
      <sheetName val="Detail Guestrooms"/>
      <sheetName val="Detail Public Spaces"/>
      <sheetName val="Detail Service Areas"/>
      <sheetName val="Detail Parking Deck"/>
      <sheetName val="Detail Condo"/>
      <sheetName val="Detail Timeshare"/>
      <sheetName val="CONDO Summary"/>
      <sheetName val="CONDO 1"/>
      <sheetName val="CONDO 2"/>
      <sheetName val="CONDO 3"/>
      <sheetName val="CONDO 4"/>
      <sheetName val="CONDO 5"/>
      <sheetName val="PENTHOUSE"/>
      <sheetName val="CONDO CIRCULATION"/>
      <sheetName val="TIMESHARE Summary"/>
      <sheetName val="TIMESHARE UNIT"/>
      <sheetName val="TIMESHARE CIRCULATION"/>
      <sheetName val="GRSummary"/>
      <sheetName val="TYPICAL"/>
      <sheetName val="SUITE"/>
      <sheetName val="JUNIOR SUITE"/>
      <sheetName val="PRESIDENTIAL SUITE"/>
      <sheetName val="GUESTROOM CIRC."/>
      <sheetName val="PUBSummary"/>
      <sheetName val="PUBLIC AREAS"/>
      <sheetName val="FUNCTION AREAS"/>
      <sheetName val="PUBLIC FOOD &amp; BEVERAGE AREAS"/>
      <sheetName val="HEALTH CLUB"/>
      <sheetName val="EXECUTIVE OFFICES"/>
      <sheetName val="ADMIN OFFICES"/>
      <sheetName val="ACCT'G OFFICES"/>
      <sheetName val="RECEPT.-BACK OFFICES"/>
      <sheetName val="SERVSummary"/>
      <sheetName val="GUESTROOM SERV."/>
      <sheetName val="BOH FOOD &amp; BEVERAGE"/>
      <sheetName val="HOUSEKPG-LAUNDRY"/>
      <sheetName val="MAINTENANCE"/>
      <sheetName val="EMPLOYEE FACILITIES"/>
      <sheetName val="RECEIVING &amp; PURCHASING"/>
      <sheetName val="MECHANICAL"/>
      <sheetName val="SECURITY"/>
      <sheetName val="SERVICE AREA CIRCULATION"/>
      <sheetName val="Site Summary"/>
      <sheetName val="Site Detail"/>
      <sheetName val="Room Count"/>
      <sheetName val="Room Floor SF"/>
      <sheetName val="Gross SF"/>
      <sheetName val="Vertical Trans."/>
      <sheetName val="Hotel Areas"/>
      <sheetName val="Day work"/>
      <sheetName val="BOQ"/>
      <sheetName val="Raw Data"/>
      <sheetName val="Sheet2"/>
      <sheetName val="Ramp data"/>
      <sheetName val="Sheet1"/>
      <sheetName val="#REF"/>
      <sheetName val="Inputs"/>
      <sheetName val="Income"/>
      <sheetName val="Cashflow"/>
      <sheetName val="Assumptions"/>
      <sheetName val="PPlay_Data"/>
      <sheetName val="Cap Cost"/>
      <sheetName val="Control"/>
      <sheetName val="Data_Sheet"/>
      <sheetName val="RLV Calc"/>
      <sheetName val="Costs (dev)"/>
      <sheetName val="Summary"/>
      <sheetName val="Bluewater NPV - sell January"/>
      <sheetName val="Calcs"/>
      <sheetName val="Upper Ground"/>
      <sheetName val="Lower Ground"/>
      <sheetName val="Letting"/>
      <sheetName val="Financial Summary"/>
      <sheetName val="D&amp;C Calcs"/>
      <sheetName val="CA Upside_Downside Old"/>
      <sheetName val="S-C+Market"/>
      <sheetName val="UBR"/>
      <sheetName val="EASEL CA Example"/>
      <sheetName val="Equip"/>
      <sheetName val="C1ㅇ"/>
      <sheetName val="Notes"/>
      <sheetName val="Site Det@_x0002_ö"/>
      <sheetName val="Analysis"/>
      <sheetName val="Stl-B"/>
      <sheetName val="Data Sheet"/>
      <sheetName val="Executive_Summary"/>
      <sheetName val="Estimate_Summary_(Hotel)"/>
      <sheetName val="Estimate_Summary_(Parking)"/>
      <sheetName val="Estimate_Summary_(Timeshares)"/>
      <sheetName val="Estimate_Summary_(Condominiums)"/>
      <sheetName val="Detail_Summary"/>
      <sheetName val="Detail_Guestrooms"/>
      <sheetName val="Detail_Public_Spaces"/>
      <sheetName val="Detail_Service_Areas"/>
      <sheetName val="Detail_Parking_Deck"/>
      <sheetName val="Detail_Condo"/>
      <sheetName val="Detail_Timeshare"/>
      <sheetName val="CONDO_Summary"/>
      <sheetName val="CONDO_1"/>
      <sheetName val="CONDO_2"/>
      <sheetName val="CONDO_3"/>
      <sheetName val="CONDO_4"/>
      <sheetName val="CONDO_5"/>
      <sheetName val="CONDO_CIRCULATION"/>
      <sheetName val="TIMESHARE_Summary"/>
      <sheetName val="TIMESHARE_UNIT"/>
      <sheetName val="TIMESHARE_CIRCULATION"/>
      <sheetName val="JUNIOR_SUITE"/>
      <sheetName val="PRESIDENTIAL_SUITE"/>
      <sheetName val="GUESTROOM_CIRC_"/>
      <sheetName val="PUBLIC_AREAS"/>
      <sheetName val="FUNCTION_AREAS"/>
      <sheetName val="PUBLIC_FOOD_&amp;_BEVERAGE_AREAS"/>
      <sheetName val="HEALTH_CLUB"/>
      <sheetName val="EXECUTIVE_OFFICES"/>
      <sheetName val="ADMIN_OFFICES"/>
      <sheetName val="ACCT'G_OFFICES"/>
      <sheetName val="RECEPT_-BACK_OFFICES"/>
      <sheetName val="GUESTROOM_SERV_"/>
      <sheetName val="BOH_FOOD_&amp;_BEVERAGE"/>
      <sheetName val="EMPLOYEE_FACILITIES"/>
      <sheetName val="RECEIVING_&amp;_PURCHASING"/>
      <sheetName val="SERVICE_AREA_CIRCULATION"/>
      <sheetName val="Site_Summary"/>
      <sheetName val="Site_Detail"/>
      <sheetName val="Room_Count"/>
      <sheetName val="Room_Floor_SF"/>
      <sheetName val="Gross_SF"/>
      <sheetName val="Vertical_Trans_"/>
      <sheetName val="Hotel_Areas"/>
      <sheetName val="Day_work"/>
      <sheetName val="Raw_Data"/>
      <sheetName val="Ramp_data"/>
      <sheetName val="Cap_Cost"/>
      <sheetName val="RLV_Calc"/>
      <sheetName val="Costs_(dev)"/>
      <sheetName val="Bluewater_NPV_-_sell_January"/>
      <sheetName val="Upper_Ground"/>
      <sheetName val="Lower_Ground"/>
      <sheetName val="Financial_Summary"/>
      <sheetName val="D&amp;C_Calcs"/>
      <sheetName val="CA_Upside_Downside_Old"/>
      <sheetName val="EASEL_CA_Example"/>
      <sheetName val="Site_Det@ö"/>
      <sheetName val="Executive_Summary1"/>
      <sheetName val="Estimate_Summary_(Hotel)1"/>
      <sheetName val="Estimate_Summary_(Parking)1"/>
      <sheetName val="Estimate_Summary_(Timeshares)1"/>
      <sheetName val="Estimate_Summary_(Condominiums1"/>
      <sheetName val="Detail_Summary1"/>
      <sheetName val="Detail_Guestrooms1"/>
      <sheetName val="Detail_Public_Spaces1"/>
      <sheetName val="Detail_Service_Areas1"/>
      <sheetName val="Detail_Parking_Deck1"/>
      <sheetName val="Detail_Condo1"/>
      <sheetName val="Detail_Timeshare1"/>
      <sheetName val="CONDO_Summary1"/>
      <sheetName val="CONDO_11"/>
      <sheetName val="CONDO_21"/>
      <sheetName val="CONDO_31"/>
      <sheetName val="CONDO_41"/>
      <sheetName val="CONDO_51"/>
      <sheetName val="CONDO_CIRCULATION1"/>
      <sheetName val="TIMESHARE_Summary1"/>
      <sheetName val="TIMESHARE_UNIT1"/>
      <sheetName val="TIMESHARE_CIRCULATION1"/>
      <sheetName val="JUNIOR_SUITE1"/>
      <sheetName val="PRESIDENTIAL_SUITE1"/>
      <sheetName val="GUESTROOM_CIRC_1"/>
      <sheetName val="PUBLIC_AREAS1"/>
      <sheetName val="FUNCTION_AREAS1"/>
      <sheetName val="PUBLIC_FOOD_&amp;_BEVERAGE_AREAS1"/>
      <sheetName val="HEALTH_CLUB1"/>
      <sheetName val="EXECUTIVE_OFFICES1"/>
      <sheetName val="ADMIN_OFFICES1"/>
      <sheetName val="ACCT'G_OFFICES1"/>
      <sheetName val="RECEPT_-BACK_OFFICES1"/>
      <sheetName val="GUESTROOM_SERV_1"/>
      <sheetName val="BOH_FOOD_&amp;_BEVERAGE1"/>
      <sheetName val="EMPLOYEE_FACILITIES1"/>
      <sheetName val="RECEIVING_&amp;_PURCHASING1"/>
      <sheetName val="SERVICE_AREA_CIRCULATION1"/>
      <sheetName val="Site_Summary1"/>
      <sheetName val="Site_Detail1"/>
      <sheetName val="Room_Count1"/>
      <sheetName val="Room_Floor_SF1"/>
      <sheetName val="Gross_SF1"/>
      <sheetName val="Vertical_Trans_1"/>
      <sheetName val="Hotel_Areas1"/>
      <sheetName val="Day_work1"/>
      <sheetName val="Raw_Data1"/>
      <sheetName val="Ramp_data1"/>
      <sheetName val="Cap_Cost1"/>
      <sheetName val="RLV_Calc1"/>
      <sheetName val="Costs_(dev)1"/>
      <sheetName val="Bluewater_NPV_-_sell_January1"/>
      <sheetName val="Upper_Ground1"/>
      <sheetName val="Lower_Ground1"/>
      <sheetName val="Financial_Summary1"/>
      <sheetName val="D&amp;C_Calcs1"/>
      <sheetName val="CA_Upside_Downside_Old1"/>
      <sheetName val="EASEL_CA_Example1"/>
      <sheetName val="Executive_Summary2"/>
      <sheetName val="Estimate_Summary_(Hotel)2"/>
      <sheetName val="Estimate_Summary_(Parking)2"/>
      <sheetName val="Estimate_Summary_(Timeshares)2"/>
      <sheetName val="Estimate_Summary_(Condominiums2"/>
      <sheetName val="Detail_Summary2"/>
      <sheetName val="Detail_Guestrooms2"/>
      <sheetName val="Detail_Public_Spaces2"/>
      <sheetName val="Detail_Service_Areas2"/>
      <sheetName val="Detail_Parking_Deck2"/>
      <sheetName val="Detail_Condo2"/>
      <sheetName val="Detail_Timeshare2"/>
      <sheetName val="CONDO_Summary2"/>
      <sheetName val="CONDO_12"/>
      <sheetName val="CONDO_22"/>
      <sheetName val="CONDO_32"/>
      <sheetName val="CONDO_42"/>
      <sheetName val="CONDO_52"/>
      <sheetName val="CONDO_CIRCULATION2"/>
      <sheetName val="TIMESHARE_Summary2"/>
      <sheetName val="TIMESHARE_UNIT2"/>
      <sheetName val="TIMESHARE_CIRCULATION2"/>
      <sheetName val="JUNIOR_SUITE2"/>
      <sheetName val="PRESIDENTIAL_SUITE2"/>
      <sheetName val="GUESTROOM_CIRC_2"/>
      <sheetName val="PUBLIC_AREAS2"/>
      <sheetName val="FUNCTION_AREAS2"/>
      <sheetName val="PUBLIC_FOOD_&amp;_BEVERAGE_AREAS2"/>
      <sheetName val="HEALTH_CLUB2"/>
      <sheetName val="EXECUTIVE_OFFICES2"/>
      <sheetName val="ADMIN_OFFICES2"/>
      <sheetName val="ACCT'G_OFFICES2"/>
      <sheetName val="RECEPT_-BACK_OFFICES2"/>
      <sheetName val="GUESTROOM_SERV_2"/>
      <sheetName val="BOH_FOOD_&amp;_BEVERAGE2"/>
      <sheetName val="EMPLOYEE_FACILITIES2"/>
      <sheetName val="RECEIVING_&amp;_PURCHASING2"/>
      <sheetName val="SERVICE_AREA_CIRCULATION2"/>
      <sheetName val="Site_Summary2"/>
      <sheetName val="Site_Detail2"/>
      <sheetName val="Room_Count2"/>
      <sheetName val="Room_Floor_SF2"/>
      <sheetName val="Gross_SF2"/>
      <sheetName val="Vertical_Trans_2"/>
      <sheetName val="Hotel_Areas2"/>
      <sheetName val="Day_work2"/>
      <sheetName val="Raw_Data2"/>
      <sheetName val="Ramp_data2"/>
      <sheetName val="Cap_Cost2"/>
      <sheetName val="RLV_Calc2"/>
      <sheetName val="Costs_(dev)2"/>
      <sheetName val="Bluewater_NPV_-_sell_January2"/>
      <sheetName val="Upper_Ground2"/>
      <sheetName val="Lower_Ground2"/>
      <sheetName val="Financial_Summary2"/>
      <sheetName val="D&amp;C_Calcs2"/>
      <sheetName val="CA_Upside_Downside_Old2"/>
      <sheetName val="EASEL_CA_Example2"/>
      <sheetName val="Data_Sheet1"/>
      <sheetName val="Executive_Summary3"/>
      <sheetName val="Estimate_Summary_(Hotel)3"/>
      <sheetName val="Estimate_Summary_(Parking)3"/>
      <sheetName val="Estimate_Summary_(Timeshares)3"/>
      <sheetName val="Estimate_Summary_(Condominiums3"/>
      <sheetName val="Detail_Summary3"/>
      <sheetName val="Detail_Guestrooms3"/>
      <sheetName val="Detail_Public_Spaces3"/>
      <sheetName val="Detail_Service_Areas3"/>
      <sheetName val="Detail_Parking_Deck3"/>
      <sheetName val="Detail_Condo3"/>
      <sheetName val="Detail_Timeshare3"/>
      <sheetName val="CONDO_Summary3"/>
      <sheetName val="CONDO_13"/>
      <sheetName val="CONDO_23"/>
      <sheetName val="CONDO_33"/>
      <sheetName val="CONDO_43"/>
      <sheetName val="CONDO_53"/>
      <sheetName val="CONDO_CIRCULATION3"/>
      <sheetName val="TIMESHARE_Summary3"/>
      <sheetName val="TIMESHARE_UNIT3"/>
      <sheetName val="TIMESHARE_CIRCULATION3"/>
      <sheetName val="JUNIOR_SUITE3"/>
      <sheetName val="PRESIDENTIAL_SUITE3"/>
      <sheetName val="GUESTROOM_CIRC_3"/>
      <sheetName val="PUBLIC_AREAS3"/>
      <sheetName val="FUNCTION_AREAS3"/>
      <sheetName val="PUBLIC_FOOD_&amp;_BEVERAGE_AREAS3"/>
      <sheetName val="HEALTH_CLUB3"/>
      <sheetName val="EXECUTIVE_OFFICES3"/>
      <sheetName val="ADMIN_OFFICES3"/>
      <sheetName val="ACCT'G_OFFICES3"/>
      <sheetName val="RECEPT_-BACK_OFFICES3"/>
      <sheetName val="GUESTROOM_SERV_3"/>
      <sheetName val="BOH_FOOD_&amp;_BEVERAGE3"/>
      <sheetName val="EMPLOYEE_FACILITIES3"/>
      <sheetName val="RECEIVING_&amp;_PURCHASING3"/>
      <sheetName val="SERVICE_AREA_CIRCULATION3"/>
      <sheetName val="Site_Summary3"/>
      <sheetName val="Site_Detail3"/>
      <sheetName val="Room_Count3"/>
      <sheetName val="Room_Floor_SF3"/>
      <sheetName val="Gross_SF3"/>
      <sheetName val="Vertical_Trans_3"/>
      <sheetName val="Hotel_Areas3"/>
      <sheetName val="Day_work3"/>
      <sheetName val="Raw_Data3"/>
      <sheetName val="Ramp_data3"/>
      <sheetName val="Cap_Cost3"/>
      <sheetName val="RLV_Calc3"/>
      <sheetName val="Costs_(dev)3"/>
      <sheetName val="Bluewater_NPV_-_sell_January3"/>
      <sheetName val="Upper_Ground3"/>
      <sheetName val="Lower_Ground3"/>
      <sheetName val="Financial_Summary3"/>
      <sheetName val="D&amp;C_Calcs3"/>
      <sheetName val="CA_Upside_Downside_Old3"/>
      <sheetName val="EASEL_CA_Example3"/>
      <sheetName val="Data_Sheet2"/>
      <sheetName val="Executive_Summary5"/>
      <sheetName val="Estimate_Summary_(Hotel)5"/>
      <sheetName val="Estimate_Summary_(Parking)5"/>
      <sheetName val="Estimate_Summary_(Timeshares)5"/>
      <sheetName val="Estimate_Summary_(Condominiums5"/>
      <sheetName val="Detail_Summary5"/>
      <sheetName val="Detail_Guestrooms5"/>
      <sheetName val="Detail_Public_Spaces5"/>
      <sheetName val="Detail_Service_Areas5"/>
      <sheetName val="Detail_Parking_Deck5"/>
      <sheetName val="Detail_Condo5"/>
      <sheetName val="Detail_Timeshare5"/>
      <sheetName val="CONDO_Summary5"/>
      <sheetName val="CONDO_15"/>
      <sheetName val="CONDO_25"/>
      <sheetName val="CONDO_35"/>
      <sheetName val="CONDO_45"/>
      <sheetName val="CONDO_55"/>
      <sheetName val="CONDO_CIRCULATION5"/>
      <sheetName val="TIMESHARE_Summary5"/>
      <sheetName val="TIMESHARE_UNIT5"/>
      <sheetName val="TIMESHARE_CIRCULATION5"/>
      <sheetName val="JUNIOR_SUITE5"/>
      <sheetName val="PRESIDENTIAL_SUITE5"/>
      <sheetName val="GUESTROOM_CIRC_5"/>
      <sheetName val="PUBLIC_AREAS5"/>
      <sheetName val="FUNCTION_AREAS5"/>
      <sheetName val="PUBLIC_FOOD_&amp;_BEVERAGE_AREAS5"/>
      <sheetName val="HEALTH_CLUB5"/>
      <sheetName val="EXECUTIVE_OFFICES5"/>
      <sheetName val="ADMIN_OFFICES5"/>
      <sheetName val="ACCT'G_OFFICES5"/>
      <sheetName val="RECEPT_-BACK_OFFICES5"/>
      <sheetName val="GUESTROOM_SERV_5"/>
      <sheetName val="BOH_FOOD_&amp;_BEVERAGE5"/>
      <sheetName val="EMPLOYEE_FACILITIES5"/>
      <sheetName val="RECEIVING_&amp;_PURCHASING5"/>
      <sheetName val="SERVICE_AREA_CIRCULATION5"/>
      <sheetName val="Site_Summary5"/>
      <sheetName val="Site_Detail5"/>
      <sheetName val="Room_Count5"/>
      <sheetName val="Room_Floor_SF5"/>
      <sheetName val="Gross_SF5"/>
      <sheetName val="Vertical_Trans_5"/>
      <sheetName val="Hotel_Areas5"/>
      <sheetName val="Day_work5"/>
      <sheetName val="Raw_Data5"/>
      <sheetName val="Ramp_data5"/>
      <sheetName val="Cap_Cost5"/>
      <sheetName val="RLV_Calc5"/>
      <sheetName val="Costs_(dev)5"/>
      <sheetName val="Bluewater_NPV_-_sell_January5"/>
      <sheetName val="Upper_Ground5"/>
      <sheetName val="Lower_Ground5"/>
      <sheetName val="Financial_Summary5"/>
      <sheetName val="D&amp;C_Calcs5"/>
      <sheetName val="CA_Upside_Downside_Old5"/>
      <sheetName val="EASEL_CA_Example5"/>
      <sheetName val="Data_Sheet4"/>
      <sheetName val="Executive_Summary4"/>
      <sheetName val="Estimate_Summary_(Hotel)4"/>
      <sheetName val="Estimate_Summary_(Parking)4"/>
      <sheetName val="Estimate_Summary_(Timeshares)4"/>
      <sheetName val="Estimate_Summary_(Condominiums4"/>
      <sheetName val="Detail_Summary4"/>
      <sheetName val="Detail_Guestrooms4"/>
      <sheetName val="Detail_Public_Spaces4"/>
      <sheetName val="Detail_Service_Areas4"/>
      <sheetName val="Detail_Parking_Deck4"/>
      <sheetName val="Detail_Condo4"/>
      <sheetName val="Detail_Timeshare4"/>
      <sheetName val="CONDO_Summary4"/>
      <sheetName val="CONDO_14"/>
      <sheetName val="CONDO_24"/>
      <sheetName val="CONDO_34"/>
      <sheetName val="CONDO_44"/>
      <sheetName val="CONDO_54"/>
      <sheetName val="CONDO_CIRCULATION4"/>
      <sheetName val="TIMESHARE_Summary4"/>
      <sheetName val="TIMESHARE_UNIT4"/>
      <sheetName val="TIMESHARE_CIRCULATION4"/>
      <sheetName val="JUNIOR_SUITE4"/>
      <sheetName val="PRESIDENTIAL_SUITE4"/>
      <sheetName val="GUESTROOM_CIRC_4"/>
      <sheetName val="PUBLIC_AREAS4"/>
      <sheetName val="FUNCTION_AREAS4"/>
      <sheetName val="PUBLIC_FOOD_&amp;_BEVERAGE_AREAS4"/>
      <sheetName val="HEALTH_CLUB4"/>
      <sheetName val="EXECUTIVE_OFFICES4"/>
      <sheetName val="ADMIN_OFFICES4"/>
      <sheetName val="ACCT'G_OFFICES4"/>
      <sheetName val="RECEPT_-BACK_OFFICES4"/>
      <sheetName val="GUESTROOM_SERV_4"/>
      <sheetName val="BOH_FOOD_&amp;_BEVERAGE4"/>
      <sheetName val="EMPLOYEE_FACILITIES4"/>
      <sheetName val="RECEIVING_&amp;_PURCHASING4"/>
      <sheetName val="SERVICE_AREA_CIRCULATION4"/>
      <sheetName val="Site_Summary4"/>
      <sheetName val="Site_Detail4"/>
      <sheetName val="Room_Count4"/>
      <sheetName val="Room_Floor_SF4"/>
      <sheetName val="Gross_SF4"/>
      <sheetName val="Vertical_Trans_4"/>
      <sheetName val="Hotel_Areas4"/>
      <sheetName val="Day_work4"/>
      <sheetName val="Raw_Data4"/>
      <sheetName val="Ramp_data4"/>
      <sheetName val="Cap_Cost4"/>
      <sheetName val="RLV_Calc4"/>
      <sheetName val="Costs_(dev)4"/>
      <sheetName val="Bluewater_NPV_-_sell_January4"/>
      <sheetName val="Upper_Ground4"/>
      <sheetName val="Lower_Ground4"/>
      <sheetName val="Financial_Summary4"/>
      <sheetName val="D&amp;C_Calcs4"/>
      <sheetName val="CA_Upside_Downside_Old4"/>
      <sheetName val="EASEL_CA_Example4"/>
      <sheetName val="Data_Sheet3"/>
      <sheetName val="Panels (DWG)"/>
      <sheetName val="Bill"/>
      <sheetName val="Trade Summary"/>
      <sheetName val="SS MH"/>
      <sheetName val="Area Summary (E)"/>
      <sheetName val="Z- GENERAL PRICE SUMMARY"/>
      <sheetName val="WITHOUT C&amp;I PROFIT (3)"/>
      <sheetName val="New Rates"/>
      <sheetName val="FitOutConfCentre"/>
      <sheetName val="inWords"/>
      <sheetName val="BILL-1"/>
      <sheetName val="DVM Sizing Calculator- 10 ips "/>
      <sheetName val="Details and Earnings Charts"/>
      <sheetName val="PRL"/>
      <sheetName val="HWDG"/>
      <sheetName val="SUMMARYMCA"/>
      <sheetName val="Variation Statement Summary "/>
      <sheetName val="EST"/>
      <sheetName val="Bill No 8 - A"/>
      <sheetName val="입찰내역 발주처 양식"/>
      <sheetName val="sheeet7"/>
      <sheetName val="DATI_CONS"/>
      <sheetName val="SystemData"/>
      <sheetName val="Rate analysis"/>
      <sheetName val="GAE8'97"/>
      <sheetName val="Ceiling"/>
      <sheetName val="Concrete-Data"/>
      <sheetName val="Concrete"/>
      <sheetName val="Gen.Exp.Breakup"/>
      <sheetName val="PROJ. DATA"/>
      <sheetName val=" Beams Sched "/>
      <sheetName val="2.2 STAFF Scedule"/>
      <sheetName val="LTR-2"/>
      <sheetName val="Master Data Sheet"/>
      <sheetName val="May Budget"/>
      <sheetName val="May Actual"/>
      <sheetName val="FF&amp;E Summary"/>
      <sheetName val="Operators Equipment Summary"/>
      <sheetName val="Systems Summary"/>
      <sheetName val="factors"/>
      <sheetName val="schedule"/>
      <sheetName val="Land Dev't. Ph-1"/>
      <sheetName val="4-Lane bridge"/>
      <sheetName val="Hac.Lots"/>
      <sheetName val="Res.Lots"/>
      <sheetName val="Spine Road"/>
      <sheetName val="Prelims"/>
      <sheetName val="EquipList"/>
      <sheetName val="GenReq"/>
      <sheetName val="CWDerivation"/>
      <sheetName val="conditions"/>
      <sheetName val="openings"/>
      <sheetName val="PriceSummary"/>
      <sheetName val="HL8"/>
      <sheetName val="VIABILITY"/>
      <sheetName val="EDGES"/>
      <sheetName val="JOINTS"/>
      <sheetName val="SUPERSTRUCTURE"/>
      <sheetName val="Employees No."/>
      <sheetName val="HC (Buildings)"/>
      <sheetName val="Cash2"/>
      <sheetName val="Z"/>
      <sheetName val="Executive_Summary6"/>
      <sheetName val="Estimate_Summary_(Hotel)6"/>
      <sheetName val="Estimate_Summary_(Parking)6"/>
      <sheetName val="Estimate_Summary_(Timeshares)6"/>
      <sheetName val="Estimate_Summary_(Condominiums6"/>
      <sheetName val="Detail_Summary6"/>
      <sheetName val="Detail_Guestrooms6"/>
      <sheetName val="Detail_Public_Spaces6"/>
      <sheetName val="Detail_Service_Areas6"/>
      <sheetName val="Detail_Parking_Deck6"/>
      <sheetName val="Detail_Condo6"/>
      <sheetName val="Detail_Timeshare6"/>
      <sheetName val="CONDO_Summary6"/>
      <sheetName val="CONDO_16"/>
      <sheetName val="CONDO_26"/>
      <sheetName val="CONDO_36"/>
      <sheetName val="CONDO_46"/>
      <sheetName val="CONDO_56"/>
      <sheetName val="CONDO_CIRCULATION6"/>
      <sheetName val="TIMESHARE_Summary6"/>
      <sheetName val="TIMESHARE_UNIT6"/>
      <sheetName val="TIMESHARE_CIRCULATION6"/>
      <sheetName val="JUNIOR_SUITE6"/>
      <sheetName val="PRESIDENTIAL_SUITE6"/>
      <sheetName val="GUESTROOM_CIRC_6"/>
      <sheetName val="PUBLIC_AREAS6"/>
      <sheetName val="FUNCTION_AREAS6"/>
      <sheetName val="PUBLIC_FOOD_&amp;_BEVERAGE_AREAS6"/>
      <sheetName val="HEALTH_CLUB6"/>
      <sheetName val="EXECUTIVE_OFFICES6"/>
      <sheetName val="ADMIN_OFFICES6"/>
      <sheetName val="ACCT'G_OFFICES6"/>
      <sheetName val="RECEPT_-BACK_OFFICES6"/>
      <sheetName val="GUESTROOM_SERV_6"/>
      <sheetName val="BOH_FOOD_&amp;_BEVERAGE6"/>
      <sheetName val="EMPLOYEE_FACILITIES6"/>
      <sheetName val="RECEIVING_&amp;_PURCHASING6"/>
      <sheetName val="SERVICE_AREA_CIRCULATION6"/>
      <sheetName val="Site_Summary6"/>
      <sheetName val="Site_Detail6"/>
      <sheetName val="Room_Count6"/>
      <sheetName val="Room_Floor_SF6"/>
      <sheetName val="Gross_SF6"/>
      <sheetName val="Vertical_Trans_6"/>
      <sheetName val="Hotel_Areas6"/>
      <sheetName val="Day_work6"/>
      <sheetName val="Raw_Data6"/>
      <sheetName val="Ramp_data6"/>
      <sheetName val="Cap_Cost6"/>
      <sheetName val="RLV_Calc6"/>
      <sheetName val="Costs_(dev)6"/>
      <sheetName val="Bluewater_NPV_-_sell_January6"/>
      <sheetName val="Upper_Ground6"/>
      <sheetName val="Lower_Ground6"/>
      <sheetName val="Financial_Summary6"/>
      <sheetName val="D&amp;C_Calcs6"/>
      <sheetName val="CA_Upside_Downside_Old6"/>
      <sheetName val="EASEL_CA_Example6"/>
      <sheetName val="Data_Sheet5"/>
      <sheetName val="Panels_(DWG)"/>
      <sheetName val="Executive_Summary7"/>
      <sheetName val="Estimate_Summary_(Hotel)7"/>
      <sheetName val="Estimate_Summary_(Parking)7"/>
      <sheetName val="Estimate_Summary_(Timeshares)7"/>
      <sheetName val="Estimate_Summary_(Condominiums7"/>
      <sheetName val="Detail_Summary7"/>
      <sheetName val="Detail_Guestrooms7"/>
      <sheetName val="Detail_Public_Spaces7"/>
      <sheetName val="Detail_Service_Areas7"/>
      <sheetName val="Detail_Parking_Deck7"/>
      <sheetName val="Detail_Condo7"/>
      <sheetName val="Detail_Timeshare7"/>
      <sheetName val="CONDO_Summary7"/>
      <sheetName val="CONDO_17"/>
      <sheetName val="CONDO_27"/>
      <sheetName val="CONDO_37"/>
      <sheetName val="CONDO_47"/>
      <sheetName val="CONDO_57"/>
      <sheetName val="CONDO_CIRCULATION7"/>
      <sheetName val="TIMESHARE_Summary7"/>
      <sheetName val="TIMESHARE_UNIT7"/>
      <sheetName val="TIMESHARE_CIRCULATION7"/>
      <sheetName val="JUNIOR_SUITE7"/>
      <sheetName val="PRESIDENTIAL_SUITE7"/>
      <sheetName val="GUESTROOM_CIRC_7"/>
      <sheetName val="PUBLIC_AREAS7"/>
      <sheetName val="FUNCTION_AREAS7"/>
      <sheetName val="PUBLIC_FOOD_&amp;_BEVERAGE_AREAS7"/>
      <sheetName val="HEALTH_CLUB7"/>
      <sheetName val="EXECUTIVE_OFFICES7"/>
      <sheetName val="ADMIN_OFFICES7"/>
      <sheetName val="ACCT'G_OFFICES7"/>
      <sheetName val="RECEPT_-BACK_OFFICES7"/>
      <sheetName val="GUESTROOM_SERV_7"/>
      <sheetName val="BOH_FOOD_&amp;_BEVERAGE7"/>
      <sheetName val="EMPLOYEE_FACILITIES7"/>
      <sheetName val="RECEIVING_&amp;_PURCHASING7"/>
      <sheetName val="SERVICE_AREA_CIRCULATION7"/>
      <sheetName val="Site_Summary7"/>
      <sheetName val="Site_Detail7"/>
      <sheetName val="Room_Count7"/>
      <sheetName val="Room_Floor_SF7"/>
      <sheetName val="Gross_SF7"/>
      <sheetName val="Vertical_Trans_7"/>
      <sheetName val="Hotel_Areas7"/>
      <sheetName val="Day_work7"/>
      <sheetName val="Raw_Data7"/>
      <sheetName val="Ramp_data7"/>
      <sheetName val="Cap_Cost7"/>
      <sheetName val="RLV_Calc7"/>
      <sheetName val="Costs_(dev)7"/>
      <sheetName val="Bluewater_NPV_-_sell_January7"/>
      <sheetName val="Upper_Ground7"/>
      <sheetName val="Lower_Ground7"/>
      <sheetName val="Financial_Summary7"/>
      <sheetName val="D&amp;C_Calcs7"/>
      <sheetName val="CA_Upside_Downside_Old7"/>
      <sheetName val="EASEL_CA_Example7"/>
      <sheetName val="Data_Sheet6"/>
      <sheetName val="Panels_(DWG)1"/>
      <sheetName val="Trade_Summary"/>
      <sheetName val="SS_MH"/>
      <sheetName val="Area_Summary_(E)"/>
      <sheetName val="Variation_Statement_Summary_"/>
      <sheetName val="Z-_GENERAL_PRICE_SUMMARY"/>
      <sheetName val="WITHOUT_C&amp;I_PROFIT_(3)"/>
      <sheetName val="Executive_Summary8"/>
      <sheetName val="Estimate_Summary_(Hotel)8"/>
      <sheetName val="Estimate_Summary_(Parking)8"/>
      <sheetName val="Estimate_Summary_(Timeshares)8"/>
      <sheetName val="Estimate_Summary_(Condominiums8"/>
      <sheetName val="Detail_Summary8"/>
      <sheetName val="Detail_Guestrooms8"/>
      <sheetName val="Detail_Public_Spaces8"/>
      <sheetName val="Detail_Service_Areas8"/>
      <sheetName val="Detail_Parking_Deck8"/>
      <sheetName val="Detail_Condo8"/>
      <sheetName val="Detail_Timeshare8"/>
      <sheetName val="CONDO_Summary8"/>
      <sheetName val="CONDO_18"/>
      <sheetName val="CONDO_28"/>
      <sheetName val="CONDO_38"/>
      <sheetName val="CONDO_48"/>
      <sheetName val="CONDO_58"/>
      <sheetName val="CONDO_CIRCULATION8"/>
      <sheetName val="TIMESHARE_Summary8"/>
      <sheetName val="TIMESHARE_UNIT8"/>
      <sheetName val="TIMESHARE_CIRCULATION8"/>
      <sheetName val="JUNIOR_SUITE8"/>
      <sheetName val="PRESIDENTIAL_SUITE8"/>
      <sheetName val="GUESTROOM_CIRC_8"/>
      <sheetName val="PUBLIC_AREAS8"/>
      <sheetName val="FUNCTION_AREAS8"/>
      <sheetName val="PUBLIC_FOOD_&amp;_BEVERAGE_AREAS8"/>
      <sheetName val="HEALTH_CLUB8"/>
      <sheetName val="EXECUTIVE_OFFICES8"/>
      <sheetName val="ADMIN_OFFICES8"/>
      <sheetName val="ACCT'G_OFFICES8"/>
      <sheetName val="RECEPT_-BACK_OFFICES8"/>
      <sheetName val="GUESTROOM_SERV_8"/>
      <sheetName val="BOH_FOOD_&amp;_BEVERAGE8"/>
      <sheetName val="EMPLOYEE_FACILITIES8"/>
      <sheetName val="RECEIVING_&amp;_PURCHASING8"/>
      <sheetName val="SERVICE_AREA_CIRCULATION8"/>
      <sheetName val="Site_Summary8"/>
      <sheetName val="Site_Detail8"/>
      <sheetName val="Room_Count8"/>
      <sheetName val="Room_Floor_SF8"/>
      <sheetName val="Gross_SF8"/>
      <sheetName val="Vertical_Trans_8"/>
      <sheetName val="Hotel_Areas8"/>
      <sheetName val="Day_work8"/>
      <sheetName val="Raw_Data8"/>
      <sheetName val="Ramp_data8"/>
      <sheetName val="Cap_Cost8"/>
      <sheetName val="RLV_Calc8"/>
      <sheetName val="Costs_(dev)8"/>
      <sheetName val="Bluewater_NPV_-_sell_January8"/>
      <sheetName val="Upper_Ground8"/>
      <sheetName val="Lower_Ground8"/>
      <sheetName val="Financial_Summary8"/>
      <sheetName val="D&amp;C_Calcs8"/>
      <sheetName val="CA_Upside_Downside_Old8"/>
      <sheetName val="EASEL_CA_Example8"/>
      <sheetName val="Data_Sheet7"/>
      <sheetName val="Panels_(DWG)2"/>
      <sheetName val="Trade_Summary1"/>
      <sheetName val="SS_MH1"/>
      <sheetName val="Area_Summary_(E)1"/>
      <sheetName val="Variation_Statement_Summary_1"/>
      <sheetName val="Z-_GENERAL_PRICE_SUMMARY1"/>
      <sheetName val="WITHOUT_C&amp;I_PROFIT_(3)1"/>
      <sheetName val="Executive_Summary10"/>
      <sheetName val="Estimate_Summary_(Hotel)10"/>
      <sheetName val="Estimate_Summary_(Parking)10"/>
      <sheetName val="Estimate_Summary_(Timeshares)10"/>
      <sheetName val="Estimate_Summary_(Condominium10"/>
      <sheetName val="Detail_Summary10"/>
      <sheetName val="Detail_Guestrooms10"/>
      <sheetName val="Detail_Public_Spaces10"/>
      <sheetName val="Detail_Service_Areas10"/>
      <sheetName val="Detail_Parking_Deck10"/>
      <sheetName val="Detail_Condo10"/>
      <sheetName val="Detail_Timeshare10"/>
      <sheetName val="CONDO_Summary10"/>
      <sheetName val="CONDO_110"/>
      <sheetName val="CONDO_210"/>
      <sheetName val="CONDO_310"/>
      <sheetName val="CONDO_410"/>
      <sheetName val="CONDO_510"/>
      <sheetName val="CONDO_CIRCULATION10"/>
      <sheetName val="TIMESHARE_Summary10"/>
      <sheetName val="TIMESHARE_UNIT10"/>
      <sheetName val="TIMESHARE_CIRCULATION10"/>
      <sheetName val="JUNIOR_SUITE10"/>
      <sheetName val="PRESIDENTIAL_SUITE10"/>
      <sheetName val="GUESTROOM_CIRC_10"/>
      <sheetName val="PUBLIC_AREAS10"/>
      <sheetName val="FUNCTION_AREAS10"/>
      <sheetName val="PUBLIC_FOOD_&amp;_BEVERAGE_AREAS10"/>
      <sheetName val="HEALTH_CLUB10"/>
      <sheetName val="EXECUTIVE_OFFICES10"/>
      <sheetName val="ADMIN_OFFICES10"/>
      <sheetName val="ACCT'G_OFFICES10"/>
      <sheetName val="RECEPT_-BACK_OFFICES10"/>
      <sheetName val="GUESTROOM_SERV_10"/>
      <sheetName val="BOH_FOOD_&amp;_BEVERAGE10"/>
      <sheetName val="EMPLOYEE_FACILITIES10"/>
      <sheetName val="RECEIVING_&amp;_PURCHASING10"/>
      <sheetName val="SERVICE_AREA_CIRCULATION10"/>
      <sheetName val="Site_Summary10"/>
      <sheetName val="Site_Detail10"/>
      <sheetName val="Room_Count10"/>
      <sheetName val="Room_Floor_SF10"/>
      <sheetName val="Gross_SF10"/>
      <sheetName val="Vertical_Trans_10"/>
      <sheetName val="Hotel_Areas10"/>
      <sheetName val="Day_work10"/>
      <sheetName val="Raw_Data10"/>
      <sheetName val="Ramp_data10"/>
      <sheetName val="Cap_Cost10"/>
      <sheetName val="RLV_Calc10"/>
      <sheetName val="Costs_(dev)10"/>
      <sheetName val="Bluewater_NPV_-_sell_January10"/>
      <sheetName val="Upper_Ground10"/>
      <sheetName val="Lower_Ground10"/>
      <sheetName val="Financial_Summary10"/>
      <sheetName val="D&amp;C_Calcs10"/>
      <sheetName val="CA_Upside_Downside_Old10"/>
      <sheetName val="EASEL_CA_Example10"/>
      <sheetName val="Data_Sheet9"/>
      <sheetName val="Panels_(DWG)4"/>
      <sheetName val="Trade_Summary3"/>
      <sheetName val="SS_MH3"/>
      <sheetName val="Area_Summary_(E)3"/>
      <sheetName val="Variation_Statement_Summary_3"/>
      <sheetName val="Z-_GENERAL_PRICE_SUMMARY3"/>
      <sheetName val="WITHOUT_C&amp;I_PROFIT_(3)3"/>
      <sheetName val="Land_Dev't__Ph-11"/>
      <sheetName val="4-Lane_bridge1"/>
      <sheetName val="Hac_Lots1"/>
      <sheetName val="Res_Lots1"/>
      <sheetName val="Spine_Road1"/>
      <sheetName val="Executive_Summary9"/>
      <sheetName val="Estimate_Summary_(Hotel)9"/>
      <sheetName val="Estimate_Summary_(Parking)9"/>
      <sheetName val="Estimate_Summary_(Timeshares)9"/>
      <sheetName val="Estimate_Summary_(Condominiums9"/>
      <sheetName val="Detail_Summary9"/>
      <sheetName val="Detail_Guestrooms9"/>
      <sheetName val="Detail_Public_Spaces9"/>
      <sheetName val="Detail_Service_Areas9"/>
      <sheetName val="Detail_Parking_Deck9"/>
      <sheetName val="Detail_Condo9"/>
      <sheetName val="Detail_Timeshare9"/>
      <sheetName val="CONDO_Summary9"/>
      <sheetName val="CONDO_19"/>
      <sheetName val="CONDO_29"/>
      <sheetName val="CONDO_39"/>
      <sheetName val="CONDO_49"/>
      <sheetName val="CONDO_59"/>
      <sheetName val="CONDO_CIRCULATION9"/>
      <sheetName val="TIMESHARE_Summary9"/>
      <sheetName val="TIMESHARE_UNIT9"/>
      <sheetName val="TIMESHARE_CIRCULATION9"/>
      <sheetName val="JUNIOR_SUITE9"/>
      <sheetName val="PRESIDENTIAL_SUITE9"/>
      <sheetName val="GUESTROOM_CIRC_9"/>
      <sheetName val="PUBLIC_AREAS9"/>
      <sheetName val="FUNCTION_AREAS9"/>
      <sheetName val="PUBLIC_FOOD_&amp;_BEVERAGE_AREAS9"/>
      <sheetName val="HEALTH_CLUB9"/>
      <sheetName val="EXECUTIVE_OFFICES9"/>
      <sheetName val="ADMIN_OFFICES9"/>
      <sheetName val="ACCT'G_OFFICES9"/>
      <sheetName val="RECEPT_-BACK_OFFICES9"/>
      <sheetName val="GUESTROOM_SERV_9"/>
      <sheetName val="BOH_FOOD_&amp;_BEVERAGE9"/>
      <sheetName val="EMPLOYEE_FACILITIES9"/>
      <sheetName val="RECEIVING_&amp;_PURCHASING9"/>
      <sheetName val="SERVICE_AREA_CIRCULATION9"/>
      <sheetName val="Site_Summary9"/>
      <sheetName val="Site_Detail9"/>
      <sheetName val="Room_Count9"/>
      <sheetName val="Room_Floor_SF9"/>
      <sheetName val="Gross_SF9"/>
      <sheetName val="Vertical_Trans_9"/>
      <sheetName val="Hotel_Areas9"/>
      <sheetName val="Day_work9"/>
      <sheetName val="Raw_Data9"/>
      <sheetName val="Ramp_data9"/>
      <sheetName val="Cap_Cost9"/>
      <sheetName val="RLV_Calc9"/>
      <sheetName val="Costs_(dev)9"/>
      <sheetName val="Bluewater_NPV_-_sell_January9"/>
      <sheetName val="Upper_Ground9"/>
      <sheetName val="Lower_Ground9"/>
      <sheetName val="Financial_Summary9"/>
      <sheetName val="D&amp;C_Calcs9"/>
      <sheetName val="CA_Upside_Downside_Old9"/>
      <sheetName val="EASEL_CA_Example9"/>
      <sheetName val="Data_Sheet8"/>
      <sheetName val="Panels_(DWG)3"/>
      <sheetName val="Trade_Summary2"/>
      <sheetName val="SS_MH2"/>
      <sheetName val="Area_Summary_(E)2"/>
      <sheetName val="Variation_Statement_Summary_2"/>
      <sheetName val="Z-_GENERAL_PRICE_SUMMARY2"/>
      <sheetName val="WITHOUT_C&amp;I_PROFIT_(3)2"/>
      <sheetName val="Land_Dev't__Ph-1"/>
      <sheetName val="4-Lane_bridge"/>
      <sheetName val="Hac_Lots"/>
      <sheetName val="Res_Lots"/>
      <sheetName val="Spine_Road"/>
      <sheetName val="steel total"/>
      <sheetName val="Executive_Summary11"/>
      <sheetName val="Estimate_Summary_(Hotel)11"/>
      <sheetName val="Estimate_Summary_(Parking)11"/>
      <sheetName val="Estimate_Summary_(Timeshares)11"/>
      <sheetName val="Estimate_Summary_(Condominium11"/>
      <sheetName val="Detail_Summary11"/>
      <sheetName val="Detail_Guestrooms11"/>
      <sheetName val="Detail_Public_Spaces11"/>
      <sheetName val="Detail_Service_Areas11"/>
      <sheetName val="Detail_Parking_Deck11"/>
      <sheetName val="Detail_Condo11"/>
      <sheetName val="Detail_Timeshare11"/>
      <sheetName val="CONDO_Summary11"/>
      <sheetName val="CONDO_111"/>
      <sheetName val="CONDO_211"/>
      <sheetName val="CONDO_311"/>
      <sheetName val="CONDO_411"/>
      <sheetName val="CONDO_511"/>
      <sheetName val="CONDO_CIRCULATION11"/>
      <sheetName val="TIMESHARE_Summary11"/>
      <sheetName val="TIMESHARE_UNIT11"/>
      <sheetName val="TIMESHARE_CIRCULATION11"/>
      <sheetName val="JUNIOR_SUITE11"/>
      <sheetName val="PRESIDENTIAL_SUITE11"/>
      <sheetName val="GUESTROOM_CIRC_11"/>
      <sheetName val="PUBLIC_AREAS11"/>
      <sheetName val="FUNCTION_AREAS11"/>
      <sheetName val="PUBLIC_FOOD_&amp;_BEVERAGE_AREAS11"/>
      <sheetName val="HEALTH_CLUB11"/>
      <sheetName val="EXECUTIVE_OFFICES11"/>
      <sheetName val="ADMIN_OFFICES11"/>
      <sheetName val="ACCT'G_OFFICES11"/>
      <sheetName val="RECEPT_-BACK_OFFICES11"/>
      <sheetName val="GUESTROOM_SERV_11"/>
      <sheetName val="BOH_FOOD_&amp;_BEVERAGE11"/>
      <sheetName val="EMPLOYEE_FACILITIES11"/>
      <sheetName val="RECEIVING_&amp;_PURCHASING11"/>
      <sheetName val="SERVICE_AREA_CIRCULATION11"/>
      <sheetName val="Site_Summary11"/>
      <sheetName val="Site_Detail11"/>
      <sheetName val="Room_Count11"/>
      <sheetName val="Room_Floor_SF11"/>
      <sheetName val="Gross_SF11"/>
      <sheetName val="Vertical_Trans_11"/>
      <sheetName val="Hotel_Areas11"/>
      <sheetName val="Day_work11"/>
      <sheetName val="Raw_Data11"/>
      <sheetName val="Ramp_data11"/>
      <sheetName val="Cap_Cost11"/>
      <sheetName val="RLV_Calc11"/>
      <sheetName val="Costs_(dev)11"/>
      <sheetName val="Bluewater_NPV_-_sell_January11"/>
      <sheetName val="Upper_Ground11"/>
      <sheetName val="Lower_Ground11"/>
      <sheetName val="Financial_Summary11"/>
      <sheetName val="D&amp;C_Calcs11"/>
      <sheetName val="CA_Upside_Downside_Old11"/>
      <sheetName val="EASEL_CA_Example11"/>
      <sheetName val="Data_Sheet10"/>
      <sheetName val="Panels_(DWG)5"/>
      <sheetName val="Trade_Summary4"/>
      <sheetName val="SS_MH4"/>
      <sheetName val="Area_Summary_(E)4"/>
      <sheetName val="Variation_Statement_Summary_4"/>
      <sheetName val="Z-_GENERAL_PRICE_SUMMARY4"/>
      <sheetName val="WITHOUT_C&amp;I_PROFIT_(3)4"/>
      <sheetName val="Bill_No_8_-_A"/>
      <sheetName val="New_Rates"/>
      <sheetName val="steel_total"/>
      <sheetName val="Land_Dev't__Ph-12"/>
      <sheetName val="4-Lane_bridge2"/>
      <sheetName val="Hac_Lots2"/>
      <sheetName val="Res_Lots2"/>
      <sheetName val="Spine_Road2"/>
      <sheetName val="Details"/>
      <sheetName val="exterior.rev2"/>
      <sheetName val="PB"/>
      <sheetName val="Details_and_Earnings_Charts1"/>
      <sheetName val="입찰내역_발주처_양식1"/>
      <sheetName val="Details_and_Earnings_Charts"/>
      <sheetName val="입찰내역_발주처_양식"/>
      <sheetName val="Data Entry"/>
      <sheetName val="Resources"/>
      <sheetName val="imput costi par."/>
      <sheetName val="Bill.10"/>
      <sheetName val="14267"/>
      <sheetName val="Abstract"/>
      <sheetName val="钢筋"/>
      <sheetName val="Executive_Summary12"/>
      <sheetName val="Estimate_Summary_(Hotel)12"/>
      <sheetName val="Estimate_Summary_(Parking)12"/>
      <sheetName val="Estimate_Summary_(Timeshares)12"/>
      <sheetName val="Estimate_Summary_(Condominium12"/>
      <sheetName val="Detail_Summary12"/>
      <sheetName val="Detail_Guestrooms12"/>
      <sheetName val="Detail_Public_Spaces12"/>
      <sheetName val="Detail_Service_Areas12"/>
      <sheetName val="Detail_Parking_Deck12"/>
      <sheetName val="Detail_Condo12"/>
      <sheetName val="Detail_Timeshare12"/>
      <sheetName val="CONDO_Summary12"/>
      <sheetName val="CONDO_112"/>
      <sheetName val="CONDO_212"/>
      <sheetName val="CONDO_312"/>
      <sheetName val="CONDO_412"/>
      <sheetName val="CONDO_512"/>
      <sheetName val="CONDO_CIRCULATION12"/>
      <sheetName val="TIMESHARE_Summary12"/>
      <sheetName val="TIMESHARE_UNIT12"/>
      <sheetName val="TIMESHARE_CIRCULATION12"/>
      <sheetName val="JUNIOR_SUITE12"/>
      <sheetName val="PRESIDENTIAL_SUITE12"/>
      <sheetName val="GUESTROOM_CIRC_12"/>
      <sheetName val="PUBLIC_AREAS12"/>
      <sheetName val="FUNCTION_AREAS12"/>
      <sheetName val="PUBLIC_FOOD_&amp;_BEVERAGE_AREAS12"/>
      <sheetName val="HEALTH_CLUB12"/>
      <sheetName val="EXECUTIVE_OFFICES12"/>
      <sheetName val="ADMIN_OFFICES12"/>
      <sheetName val="ACCT'G_OFFICES12"/>
      <sheetName val="RECEPT_-BACK_OFFICES12"/>
      <sheetName val="GUESTROOM_SERV_12"/>
      <sheetName val="BOH_FOOD_&amp;_BEVERAGE12"/>
      <sheetName val="EMPLOYEE_FACILITIES12"/>
      <sheetName val="RECEIVING_&amp;_PURCHASING12"/>
      <sheetName val="SERVICE_AREA_CIRCULATION12"/>
      <sheetName val="Site_Summary12"/>
      <sheetName val="Site_Detail12"/>
      <sheetName val="Room_Count12"/>
      <sheetName val="Room_Floor_SF12"/>
      <sheetName val="Gross_SF12"/>
      <sheetName val="Vertical_Trans_12"/>
      <sheetName val="Hotel_Areas12"/>
      <sheetName val="Day_work12"/>
      <sheetName val="Raw_Data12"/>
      <sheetName val="Ramp_data12"/>
      <sheetName val="Cap_Cost12"/>
      <sheetName val="RLV_Calc12"/>
      <sheetName val="Costs_(dev)12"/>
      <sheetName val="Bluewater_NPV_-_sell_January12"/>
      <sheetName val="Upper_Ground12"/>
      <sheetName val="Lower_Ground12"/>
      <sheetName val="Financial_Summary12"/>
      <sheetName val="D&amp;C_Calcs12"/>
      <sheetName val="CA_Upside_Downside_Old12"/>
      <sheetName val="EASEL_CA_Example12"/>
      <sheetName val="Data_Sheet11"/>
      <sheetName val="Panels_(DWG)6"/>
      <sheetName val="Trade_Summary5"/>
      <sheetName val="SS_MH5"/>
      <sheetName val="Area_Summary_(E)5"/>
      <sheetName val="Variation_Statement_Summary_5"/>
      <sheetName val="Z-_GENERAL_PRICE_SUMMARY5"/>
      <sheetName val="WITHOUT_C&amp;I_PROFIT_(3)5"/>
      <sheetName val="steel_total1"/>
      <sheetName val="Bill_No_8_-_A1"/>
      <sheetName val="New_Rates1"/>
      <sheetName val="Land_Dev't__Ph-13"/>
      <sheetName val="4-Lane_bridge3"/>
      <sheetName val="Hac_Lots3"/>
      <sheetName val="Res_Lots3"/>
      <sheetName val="Spine_Road3"/>
      <sheetName val="Executive_Summary13"/>
      <sheetName val="Estimate_Summary_(Hotel)13"/>
      <sheetName val="Estimate_Summary_(Parking)13"/>
      <sheetName val="Estimate_Summary_(Timeshares)13"/>
      <sheetName val="Estimate_Summary_(Condominium13"/>
      <sheetName val="Detail_Summary13"/>
      <sheetName val="Detail_Guestrooms13"/>
      <sheetName val="Detail_Public_Spaces13"/>
      <sheetName val="Detail_Service_Areas13"/>
      <sheetName val="Detail_Parking_Deck13"/>
      <sheetName val="Detail_Condo13"/>
      <sheetName val="Detail_Timeshare13"/>
      <sheetName val="CONDO_Summary13"/>
      <sheetName val="CONDO_113"/>
      <sheetName val="CONDO_213"/>
      <sheetName val="CONDO_313"/>
      <sheetName val="CONDO_413"/>
      <sheetName val="CONDO_513"/>
      <sheetName val="CONDO_CIRCULATION13"/>
      <sheetName val="TIMESHARE_Summary13"/>
      <sheetName val="TIMESHARE_UNIT13"/>
      <sheetName val="TIMESHARE_CIRCULATION13"/>
      <sheetName val="JUNIOR_SUITE13"/>
      <sheetName val="PRESIDENTIAL_SUITE13"/>
      <sheetName val="GUESTROOM_CIRC_13"/>
      <sheetName val="PUBLIC_AREAS13"/>
      <sheetName val="FUNCTION_AREAS13"/>
      <sheetName val="PUBLIC_FOOD_&amp;_BEVERAGE_AREAS13"/>
      <sheetName val="HEALTH_CLUB13"/>
      <sheetName val="EXECUTIVE_OFFICES13"/>
      <sheetName val="ADMIN_OFFICES13"/>
      <sheetName val="ACCT'G_OFFICES13"/>
      <sheetName val="RECEPT_-BACK_OFFICES13"/>
      <sheetName val="GUESTROOM_SERV_13"/>
      <sheetName val="BOH_FOOD_&amp;_BEVERAGE13"/>
      <sheetName val="EMPLOYEE_FACILITIES13"/>
      <sheetName val="RECEIVING_&amp;_PURCHASING13"/>
      <sheetName val="SERVICE_AREA_CIRCULATION13"/>
      <sheetName val="Site_Summary13"/>
      <sheetName val="Site_Detail13"/>
      <sheetName val="Room_Count13"/>
      <sheetName val="Room_Floor_SF13"/>
      <sheetName val="Gross_SF13"/>
      <sheetName val="Vertical_Trans_13"/>
      <sheetName val="Hotel_Areas13"/>
      <sheetName val="Day_work13"/>
      <sheetName val="Raw_Data13"/>
      <sheetName val="Ramp_data13"/>
      <sheetName val="Cap_Cost13"/>
      <sheetName val="RLV_Calc13"/>
      <sheetName val="Costs_(dev)13"/>
      <sheetName val="Bluewater_NPV_-_sell_January13"/>
      <sheetName val="Upper_Ground13"/>
      <sheetName val="Lower_Ground13"/>
      <sheetName val="Financial_Summary13"/>
      <sheetName val="D&amp;C_Calcs13"/>
      <sheetName val="CA_Upside_Downside_Old13"/>
      <sheetName val="EASEL_CA_Example13"/>
      <sheetName val="Data_Sheet12"/>
      <sheetName val="Panels_(DWG)7"/>
      <sheetName val="Trade_Summary6"/>
      <sheetName val="SS_MH6"/>
      <sheetName val="Area_Summary_(E)6"/>
      <sheetName val="Variation_Statement_Summary_6"/>
      <sheetName val="Z-_GENERAL_PRICE_SUMMARY6"/>
      <sheetName val="WITHOUT_C&amp;I_PROFIT_(3)6"/>
      <sheetName val="Bill_No_8_-_A2"/>
      <sheetName val="New_Rates2"/>
      <sheetName val="steel_total2"/>
      <sheetName val="Land_Dev't__Ph-14"/>
      <sheetName val="4-Lane_bridge4"/>
      <sheetName val="Hac_Lots4"/>
      <sheetName val="Res_Lots4"/>
      <sheetName val="Spine_Road4"/>
      <sheetName val="DVM_Sizing_Calculator-_10_ips_"/>
      <sheetName val="Gen_Exp_Breakup"/>
      <sheetName val="Rate_analysis"/>
      <sheetName val="Executive_Summary14"/>
      <sheetName val="Estimate_Summary_(Hotel)14"/>
      <sheetName val="Estimate_Summary_(Parking)14"/>
      <sheetName val="Estimate_Summary_(Timeshares)14"/>
      <sheetName val="Estimate_Summary_(Condominium14"/>
      <sheetName val="Detail_Summary14"/>
      <sheetName val="Detail_Guestrooms14"/>
      <sheetName val="Detail_Public_Spaces14"/>
      <sheetName val="Detail_Service_Areas14"/>
      <sheetName val="Detail_Parking_Deck14"/>
      <sheetName val="Detail_Condo14"/>
      <sheetName val="Detail_Timeshare14"/>
      <sheetName val="CONDO_Summary14"/>
      <sheetName val="CONDO_114"/>
      <sheetName val="CONDO_214"/>
      <sheetName val="CONDO_314"/>
      <sheetName val="CONDO_414"/>
      <sheetName val="CONDO_514"/>
      <sheetName val="CONDO_CIRCULATION14"/>
      <sheetName val="TIMESHARE_Summary14"/>
      <sheetName val="TIMESHARE_UNIT14"/>
      <sheetName val="TIMESHARE_CIRCULATION14"/>
      <sheetName val="JUNIOR_SUITE14"/>
      <sheetName val="PRESIDENTIAL_SUITE14"/>
      <sheetName val="GUESTROOM_CIRC_14"/>
      <sheetName val="PUBLIC_AREAS14"/>
      <sheetName val="FUNCTION_AREAS14"/>
      <sheetName val="PUBLIC_FOOD_&amp;_BEVERAGE_AREAS14"/>
      <sheetName val="HEALTH_CLUB14"/>
      <sheetName val="EXECUTIVE_OFFICES14"/>
      <sheetName val="ADMIN_OFFICES14"/>
      <sheetName val="ACCT'G_OFFICES14"/>
      <sheetName val="RECEPT_-BACK_OFFICES14"/>
      <sheetName val="GUESTROOM_SERV_14"/>
      <sheetName val="BOH_FOOD_&amp;_BEVERAGE14"/>
      <sheetName val="EMPLOYEE_FACILITIES14"/>
      <sheetName val="RECEIVING_&amp;_PURCHASING14"/>
      <sheetName val="SERVICE_AREA_CIRCULATION14"/>
      <sheetName val="Site_Summary14"/>
      <sheetName val="Site_Detail14"/>
      <sheetName val="Room_Count14"/>
      <sheetName val="Room_Floor_SF14"/>
      <sheetName val="Gross_SF14"/>
      <sheetName val="Vertical_Trans_14"/>
      <sheetName val="Hotel_Areas14"/>
      <sheetName val="Day_work14"/>
      <sheetName val="Raw_Data14"/>
      <sheetName val="Ramp_data14"/>
      <sheetName val="Cap_Cost14"/>
      <sheetName val="RLV_Calc14"/>
      <sheetName val="Costs_(dev)14"/>
      <sheetName val="Bluewater_NPV_-_sell_January14"/>
      <sheetName val="Upper_Ground14"/>
      <sheetName val="Lower_Ground14"/>
      <sheetName val="Financial_Summary14"/>
      <sheetName val="D&amp;C_Calcs14"/>
      <sheetName val="CA_Upside_Downside_Old14"/>
      <sheetName val="EASEL_CA_Example14"/>
      <sheetName val="Data_Sheet13"/>
      <sheetName val="Panels_(DWG)8"/>
      <sheetName val="Trade_Summary7"/>
      <sheetName val="SS_MH7"/>
      <sheetName val="Area_Summary_(E)7"/>
      <sheetName val="Variation_Statement_Summary_7"/>
      <sheetName val="Z-_GENERAL_PRICE_SUMMARY7"/>
      <sheetName val="WITHOUT_C&amp;I_PROFIT_(3)7"/>
      <sheetName val="Bill_No_8_-_A3"/>
      <sheetName val="New_Rates3"/>
      <sheetName val="steel_total3"/>
      <sheetName val="Land_Dev't__Ph-15"/>
      <sheetName val="4-Lane_bridge5"/>
      <sheetName val="Hac_Lots5"/>
      <sheetName val="Res_Lots5"/>
      <sheetName val="Spine_Road5"/>
      <sheetName val="DVM_Sizing_Calculator-_10_ips_1"/>
      <sheetName val="Gen_Exp_Breakup1"/>
      <sheetName val="Rate_analysis1"/>
      <sheetName val="Cover"/>
      <sheetName val="Index"/>
      <sheetName val="Exc.Sum.Fly"/>
      <sheetName val="Exec.Sum"/>
      <sheetName val="CPA Ins. Fly"/>
      <sheetName val="CM.Est.Fly"/>
      <sheetName val="ROM"/>
      <sheetName val="CostBD.Fly"/>
      <sheetName val="Cost Breakdown"/>
      <sheetName val="Back.Doc.Fly "/>
      <sheetName val="Cumulative"/>
      <sheetName val="Dec 18- January 19"/>
      <sheetName val="REBAR - Dec 18"/>
      <sheetName val="REBAR- Jan 19"/>
      <sheetName val="Remeasure"/>
      <sheetName val="VO Agreed"/>
      <sheetName val="VO Not yet Agreed"/>
      <sheetName val="VO Anticipated"/>
      <sheetName val="Prov Sums"/>
      <sheetName val="Claims"/>
      <sheetName val="Other Amounts"/>
      <sheetName val="SI-2012_SR14_builtup"/>
      <sheetName val="SI-2012_SR14"/>
      <sheetName val="May_Budget"/>
      <sheetName val="May_Actual"/>
      <sheetName val="FF&amp;E_Summary"/>
      <sheetName val="Operators_Equipment_Summary"/>
      <sheetName val="Systems_Summary"/>
      <sheetName val="girder"/>
      <sheetName val="@risk rents and incentives"/>
      <sheetName val="Car park lease"/>
      <sheetName val="Net rent analysis"/>
      <sheetName val="C3"/>
      <sheetName val="Front sheet"/>
      <sheetName val="GRAPH-NBE-BaAs"/>
      <sheetName val="15.2 - HVAC Works"/>
      <sheetName val="Cond. Temp"/>
      <sheetName val="Method-1"/>
      <sheetName val="HC_(Buildings)"/>
      <sheetName val="Employees_No_"/>
      <sheetName val="Master_Data_Sheet"/>
      <sheetName val="PROJ__DATA"/>
      <sheetName val="_Beams_Sched_"/>
      <sheetName val="2_2_STAFF_Scedule"/>
      <sheetName val="15_2_-_HVAC_Works"/>
      <sheetName val="Cond__Temp"/>
      <sheetName val="CMA-1-1"/>
      <sheetName val="STAFF_CONSOLIDATE"/>
      <sheetName val="STAFF-REV001"/>
      <sheetName val="CIF COST ITEM"/>
      <sheetName val="Data"/>
      <sheetName val="Castillo Grand"/>
      <sheetName val="AO (As Is)"/>
      <sheetName val="MW (2)"/>
      <sheetName val="MK (As Is)"/>
      <sheetName val="SK Worksheet (orig from sk)"/>
      <sheetName val="AN"/>
      <sheetName val="Guard House #1; D,E,F"/>
      <sheetName val="Kur"/>
      <sheetName val="HAKEDİŞ "/>
      <sheetName val="BUTCE+MANHOUR"/>
      <sheetName val="keşif özeti"/>
      <sheetName val="Katsayılar"/>
      <sheetName val="Register"/>
      <sheetName val="BQextra"/>
      <sheetName val="30개월기준대비표 아랍택)"/>
      <sheetName val="총괄표 (2)"/>
      <sheetName val="Confidential"/>
      <sheetName val="Schedules"/>
      <sheetName val="Part-A"/>
      <sheetName val="slipsumpR"/>
      <sheetName val="PROCTOR"/>
      <sheetName val="Site Det@_x005f_x0002_ö"/>
      <sheetName val="PRECAST lightconc-II"/>
      <sheetName val="PriorityList"/>
      <sheetName val="SOR"/>
      <sheetName val="Chennai 450"/>
      <sheetName val="Material List "/>
      <sheetName val="Site Det@_x005f_x005f_x005f_x0002_ö"/>
      <sheetName val="Intro"/>
      <sheetName val="Basis"/>
      <sheetName val="대비표"/>
      <sheetName val="KP1590_E"/>
      <sheetName val="imput_costi_par_"/>
      <sheetName val="Exc_Sum_Fly"/>
      <sheetName val="Exec_Sum"/>
      <sheetName val="CPA_Ins__Fly"/>
      <sheetName val="CM_Est_Fly"/>
      <sheetName val="CostBD_Fly"/>
      <sheetName val="Cost_Breakdown"/>
      <sheetName val="Back_Doc_Fly_"/>
      <sheetName val="Dec_18-_January_19"/>
      <sheetName val="REBAR_-_Dec_18"/>
      <sheetName val="REBAR-_Jan_19"/>
      <sheetName val="VO_Agreed"/>
      <sheetName val="VO_Not_yet_Agreed"/>
      <sheetName val="VO_Anticipated"/>
      <sheetName val="Prov_Sums"/>
      <sheetName val="Other_Amounts"/>
      <sheetName val="imput_costi_par_1"/>
      <sheetName val="Exc_Sum_Fly1"/>
      <sheetName val="Exec_Sum1"/>
      <sheetName val="CPA_Ins__Fly1"/>
      <sheetName val="CM_Est_Fly1"/>
      <sheetName val="CostBD_Fly1"/>
      <sheetName val="Cost_Breakdown1"/>
      <sheetName val="Back_Doc_Fly_1"/>
      <sheetName val="Dec_18-_January_191"/>
      <sheetName val="REBAR_-_Dec_181"/>
      <sheetName val="REBAR-_Jan_191"/>
      <sheetName val="VO_Agreed1"/>
      <sheetName val="VO_Not_yet_Agreed1"/>
      <sheetName val="VO_Anticipated1"/>
      <sheetName val="Prov_Sums1"/>
      <sheetName val="Other_Amounts1"/>
      <sheetName val="입찰내역_발주처_양식2"/>
      <sheetName val="DVM_Sizing_Calculator-_10_ips_2"/>
      <sheetName val="Gen_Exp_Breakup2"/>
      <sheetName val="Rate_analysis2"/>
      <sheetName val="Details_and_Earnings_Charts2"/>
      <sheetName val="imput_costi_par_2"/>
      <sheetName val="Exc_Sum_Fly2"/>
      <sheetName val="Exec_Sum2"/>
      <sheetName val="CPA_Ins__Fly2"/>
      <sheetName val="CM_Est_Fly2"/>
      <sheetName val="CostBD_Fly2"/>
      <sheetName val="Cost_Breakdown2"/>
      <sheetName val="Back_Doc_Fly_2"/>
      <sheetName val="Dec_18-_January_192"/>
      <sheetName val="REBAR_-_Dec_182"/>
      <sheetName val="REBAR-_Jan_192"/>
      <sheetName val="VO_Agreed2"/>
      <sheetName val="VO_Not_yet_Agreed2"/>
      <sheetName val="VO_Anticipated2"/>
      <sheetName val="Prov_Sums2"/>
      <sheetName val="Other_Amounts2"/>
      <sheetName val="ATD"/>
      <sheetName val="Apr-05"/>
      <sheetName val="PLAGCoct03"/>
      <sheetName val="TABLE2"/>
      <sheetName val="입찰내역_발주처_양식3"/>
      <sheetName val="DVM_Sizing_Calculator-_10_ips_3"/>
      <sheetName val="Gen_Exp_Breakup3"/>
      <sheetName val="Rate_analysis3"/>
      <sheetName val="Details_and_Earnings_Charts3"/>
      <sheetName val="imput_costi_par_3"/>
      <sheetName val="Exc_Sum_Fly3"/>
      <sheetName val="Exec_Sum3"/>
      <sheetName val="CPA_Ins__Fly3"/>
      <sheetName val="CM_Est_Fly3"/>
      <sheetName val="CostBD_Fly3"/>
      <sheetName val="Cost_Breakdown3"/>
      <sheetName val="Back_Doc_Fly_3"/>
      <sheetName val="Dec_18-_January_193"/>
      <sheetName val="REBAR_-_Dec_183"/>
      <sheetName val="REBAR-_Jan_193"/>
      <sheetName val="VO_Agreed3"/>
      <sheetName val="VO_Not_yet_Agreed3"/>
      <sheetName val="VO_Anticipated3"/>
      <sheetName val="Prov_Sums3"/>
      <sheetName val="Other_Amounts3"/>
      <sheetName val="New_Rates4"/>
      <sheetName val="Bill_No_8_-_A4"/>
      <sheetName val="입찰내역_발주처_양식4"/>
      <sheetName val="DVM_Sizing_Calculator-_10_ips_4"/>
      <sheetName val="Gen_Exp_Breakup4"/>
      <sheetName val="Rate_analysis4"/>
      <sheetName val="Details_and_Earnings_Charts4"/>
      <sheetName val="imput_costi_par_4"/>
      <sheetName val="Exc_Sum_Fly4"/>
      <sheetName val="Exec_Sum4"/>
      <sheetName val="CPA_Ins__Fly4"/>
      <sheetName val="CM_Est_Fly4"/>
      <sheetName val="CostBD_Fly4"/>
      <sheetName val="Cost_Breakdown4"/>
      <sheetName val="Back_Doc_Fly_4"/>
      <sheetName val="Dec_18-_January_194"/>
      <sheetName val="REBAR_-_Dec_184"/>
      <sheetName val="REBAR-_Jan_194"/>
      <sheetName val="VO_Agreed4"/>
      <sheetName val="VO_Not_yet_Agreed4"/>
      <sheetName val="VO_Anticipated4"/>
      <sheetName val="Prov_Sums4"/>
      <sheetName val="Other_Amounts4"/>
      <sheetName val=" GULF"/>
      <sheetName val="Macro"/>
      <sheetName val="Executive_Summary15"/>
      <sheetName val="Estimate_Summary_(Hotel)15"/>
      <sheetName val="Estimate_Summary_(Parking)15"/>
      <sheetName val="Estimate_Summary_(Timeshares)15"/>
      <sheetName val="Estimate_Summary_(Condominium15"/>
      <sheetName val="Detail_Summary15"/>
      <sheetName val="Detail_Guestrooms15"/>
      <sheetName val="Detail_Public_Spaces15"/>
      <sheetName val="Detail_Service_Areas15"/>
      <sheetName val="Detail_Parking_Deck15"/>
      <sheetName val="Detail_Condo15"/>
      <sheetName val="Detail_Timeshare15"/>
      <sheetName val="CONDO_Summary15"/>
      <sheetName val="CONDO_115"/>
      <sheetName val="CONDO_215"/>
      <sheetName val="CONDO_315"/>
      <sheetName val="CONDO_415"/>
      <sheetName val="CONDO_515"/>
      <sheetName val="CONDO_CIRCULATION15"/>
      <sheetName val="TIMESHARE_Summary15"/>
      <sheetName val="TIMESHARE_UNIT15"/>
      <sheetName val="TIMESHARE_CIRCULATION15"/>
      <sheetName val="JUNIOR_SUITE15"/>
      <sheetName val="PRESIDENTIAL_SUITE15"/>
      <sheetName val="GUESTROOM_CIRC_15"/>
      <sheetName val="PUBLIC_AREAS15"/>
      <sheetName val="FUNCTION_AREAS15"/>
      <sheetName val="PUBLIC_FOOD_&amp;_BEVERAGE_AREAS15"/>
      <sheetName val="HEALTH_CLUB15"/>
      <sheetName val="EXECUTIVE_OFFICES15"/>
      <sheetName val="ADMIN_OFFICES15"/>
      <sheetName val="ACCT'G_OFFICES15"/>
      <sheetName val="RECEPT_-BACK_OFFICES15"/>
      <sheetName val="GUESTROOM_SERV_15"/>
      <sheetName val="BOH_FOOD_&amp;_BEVERAGE15"/>
      <sheetName val="EMPLOYEE_FACILITIES15"/>
      <sheetName val="RECEIVING_&amp;_PURCHASING15"/>
      <sheetName val="SERVICE_AREA_CIRCULATION15"/>
      <sheetName val="Site_Summary15"/>
      <sheetName val="Site_Detail15"/>
      <sheetName val="Room_Count15"/>
      <sheetName val="Room_Floor_SF15"/>
      <sheetName val="Gross_SF15"/>
      <sheetName val="Vertical_Trans_15"/>
      <sheetName val="Hotel_Areas15"/>
      <sheetName val="Day_work15"/>
      <sheetName val="Raw_Data15"/>
      <sheetName val="Ramp_data15"/>
      <sheetName val="Cap_Cost15"/>
      <sheetName val="RLV_Calc15"/>
      <sheetName val="Costs_(dev)15"/>
      <sheetName val="Bluewater_NPV_-_sell_January15"/>
      <sheetName val="Upper_Ground15"/>
      <sheetName val="Lower_Ground15"/>
      <sheetName val="Financial_Summary15"/>
      <sheetName val="D&amp;C_Calcs15"/>
      <sheetName val="CA_Upside_Downside_Old15"/>
      <sheetName val="EASEL_CA_Example15"/>
      <sheetName val="Data_Sheet14"/>
      <sheetName val="Panels_(DWG)9"/>
      <sheetName val="Trade_Summary8"/>
      <sheetName val="Z-_GENERAL_PRICE_SUMMARY8"/>
      <sheetName val="WITHOUT_C&amp;I_PROFIT_(3)8"/>
      <sheetName val="SS_MH8"/>
      <sheetName val="Area_Summary_(E)8"/>
      <sheetName val="Variation_Statement_Summary_8"/>
      <sheetName val="Land_Dev't__Ph-16"/>
      <sheetName val="4-Lane_bridge6"/>
      <sheetName val="Hac_Lots6"/>
      <sheetName val="Res_Lots6"/>
      <sheetName val="Spine_Road6"/>
      <sheetName val="steel_total4"/>
      <sheetName val="exterior_rev2"/>
      <sheetName val="Front_sheet"/>
      <sheetName val="@risk_rents_and_incentives"/>
      <sheetName val="Car_park_lease"/>
      <sheetName val="Net_rent_analysis"/>
      <sheetName val="cables"/>
      <sheetName val="Drop list"/>
      <sheetName val="DRUM"/>
      <sheetName val="May_Budget1"/>
      <sheetName val="May_Actual1"/>
      <sheetName val="FF&amp;E_Summary1"/>
      <sheetName val="Operators_Equipment_Summary1"/>
      <sheetName val="Systems_Summary1"/>
      <sheetName val="Employees_No_1"/>
      <sheetName val="exterior_rev21"/>
      <sheetName val="HC_(Buildings)1"/>
      <sheetName val="@risk_rents_and_incentives1"/>
      <sheetName val="Car_park_lease1"/>
      <sheetName val="Net_rent_analysis1"/>
      <sheetName val="Front_sheet1"/>
      <sheetName val="TEMP"/>
      <sheetName val="5"/>
      <sheetName val="full pot"/>
      <sheetName val="to collection"/>
      <sheetName val="shooters Cladding "/>
      <sheetName val="DL-BoQ"/>
      <sheetName val="Chart2"/>
      <sheetName val="breakdown"/>
      <sheetName val="PC"/>
      <sheetName val="Sum PC"/>
      <sheetName val="11"/>
      <sheetName val="Table"/>
      <sheetName val="Costing"/>
      <sheetName val="02"/>
      <sheetName val="03"/>
      <sheetName val="04"/>
      <sheetName val="01"/>
      <sheetName val="2-Cash Flow"/>
      <sheetName val="CONS. PROJECT HITS"/>
      <sheetName val="BASE CASE"/>
      <sheetName val="Div Summary"/>
      <sheetName val="GS"/>
      <sheetName val="billrate"/>
      <sheetName val="ancillary"/>
      <sheetName val="Cost_Any."/>
      <sheetName val="Mat_Cost"/>
      <sheetName val="Hic_150EOffice"/>
      <sheetName val="Arch"/>
      <sheetName val="eval"/>
      <sheetName val="Drop Down List"/>
      <sheetName val="Lstsub"/>
      <sheetName val="Controls"/>
      <sheetName val="Sales &amp; Prod"/>
      <sheetName val="BOQ (2)"/>
      <sheetName val="Global To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 refreshError="1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 refreshError="1"/>
      <sheetData sheetId="1179" refreshError="1"/>
      <sheetData sheetId="1180"/>
      <sheetData sheetId="1181"/>
      <sheetData sheetId="1182"/>
      <sheetData sheetId="1183"/>
      <sheetData sheetId="1184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 refreshError="1"/>
      <sheetData sheetId="1294" refreshError="1"/>
      <sheetData sheetId="1295" refreshError="1"/>
      <sheetData sheetId="1296" refreshError="1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 refreshError="1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 refreshError="1"/>
      <sheetData sheetId="1421" refreshError="1"/>
      <sheetData sheetId="1422" refreshError="1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/>
      <sheetData sheetId="1444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/>
      <sheetData sheetId="1462"/>
      <sheetData sheetId="1463"/>
      <sheetData sheetId="1464" refreshError="1"/>
      <sheetData sheetId="1465" refreshError="1"/>
      <sheetData sheetId="1466"/>
      <sheetData sheetId="1467" refreshError="1"/>
      <sheetData sheetId="1468" refreshError="1"/>
      <sheetData sheetId="146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utive Summary"/>
      <sheetName val="Estimate Summary (Hotel)"/>
      <sheetName val="Estimate Summary (Parking)"/>
      <sheetName val="Estimate Summary (Timeshares)"/>
      <sheetName val="Estimate Summary (Condominiums)"/>
      <sheetName val="Detail Summary"/>
      <sheetName val="Detail Guestrooms"/>
      <sheetName val="Detail Public Spaces"/>
      <sheetName val="Detail Service Areas"/>
      <sheetName val="Detail Parking Deck"/>
      <sheetName val="Detail Condo"/>
      <sheetName val="Detail Timeshare"/>
      <sheetName val="CONDO Summary"/>
      <sheetName val="CONDO 1"/>
      <sheetName val="CONDO 2"/>
      <sheetName val="CONDO 3"/>
      <sheetName val="CONDO 4"/>
      <sheetName val="CONDO 5"/>
      <sheetName val="PENTHOUSE"/>
      <sheetName val="CONDO CIRCULATION"/>
      <sheetName val="TIMESHARE Summary"/>
      <sheetName val="TIMESHARE UNIT"/>
      <sheetName val="TIMESHARE CIRCULATION"/>
      <sheetName val="GRSummary"/>
      <sheetName val="TYPICAL"/>
      <sheetName val="SUITE"/>
      <sheetName val="JUNIOR SUITE"/>
      <sheetName val="PRESIDENTIAL SUITE"/>
      <sheetName val="GUESTROOM CIRC."/>
      <sheetName val="PUBSummary"/>
      <sheetName val="PUBLIC AREAS"/>
      <sheetName val="FUNCTION AREAS"/>
      <sheetName val="PUBLIC FOOD &amp; BEVERAGE AREAS"/>
      <sheetName val="HEALTH CLUB"/>
      <sheetName val="EXECUTIVE OFFICES"/>
      <sheetName val="ADMIN OFFICES"/>
      <sheetName val="ACCT'G OFFICES"/>
      <sheetName val="RECEPT.-BACK OFFICES"/>
      <sheetName val="SERVSummary"/>
      <sheetName val="GUESTROOM SERV."/>
      <sheetName val="BOH FOOD &amp; BEVERAGE"/>
      <sheetName val="HOUSEKPG-LAUNDRY"/>
      <sheetName val="MAINTENANCE"/>
      <sheetName val="EMPLOYEE FACILITIES"/>
      <sheetName val="RECEIVING &amp; PURCHASING"/>
      <sheetName val="MECHANICAL"/>
      <sheetName val="SECURITY"/>
      <sheetName val="SERVICE AREA CIRCULATION"/>
      <sheetName val="Site Summary"/>
      <sheetName val="Site Detail"/>
      <sheetName val="Room Count"/>
      <sheetName val="Room Floor SF"/>
      <sheetName val="Gross SF"/>
      <sheetName val="Vertical Trans."/>
      <sheetName val="Hotel Areas"/>
      <sheetName val="Day work"/>
      <sheetName val="BOQ"/>
      <sheetName val="Raw Data"/>
      <sheetName val="Sheet2"/>
      <sheetName val="Ramp data"/>
      <sheetName val="Sheet1"/>
      <sheetName val="#REF"/>
      <sheetName val="Inputs"/>
      <sheetName val="Income"/>
      <sheetName val="Cashflow"/>
      <sheetName val="Assumptions"/>
      <sheetName val="PPlay_Data"/>
      <sheetName val="Cap Cost"/>
      <sheetName val="Control"/>
      <sheetName val="Data_Sheet"/>
      <sheetName val="RLV Calc"/>
      <sheetName val="Costs (dev)"/>
      <sheetName val="Summary"/>
      <sheetName val="Bluewater NPV - sell January"/>
      <sheetName val="Calcs"/>
      <sheetName val="Upper Ground"/>
      <sheetName val="Lower Ground"/>
      <sheetName val="Letting"/>
      <sheetName val="Financial Summary"/>
      <sheetName val="D&amp;C Calcs"/>
      <sheetName val="CA Upside_Downside Old"/>
      <sheetName val="S-C+Market"/>
      <sheetName val="UBR"/>
      <sheetName val="EASEL CA Example"/>
      <sheetName val="Equip"/>
      <sheetName val="C1ㅇ"/>
      <sheetName val="Notes"/>
      <sheetName val="Site Det@_x0002_ö"/>
      <sheetName val="Analysis"/>
      <sheetName val="Stl-B"/>
      <sheetName val="inWords"/>
      <sheetName val="BILL-1"/>
      <sheetName val="DVM Sizing Calculator- 10 ips "/>
      <sheetName val="Details and Earnings Charts"/>
      <sheetName val="BQextra"/>
      <sheetName val="30개월기준대비표 아랍택)"/>
      <sheetName val="총괄표 (2)"/>
      <sheetName val="Confidential"/>
      <sheetName val="Schedules"/>
      <sheetName val="Data Sheet"/>
      <sheetName val="Executive_Summary"/>
      <sheetName val="Estimate_Summary_(Hotel)"/>
      <sheetName val="Estimate_Summary_(Parking)"/>
      <sheetName val="Estimate_Summary_(Timeshares)"/>
      <sheetName val="Estimate_Summary_(Condominiums)"/>
      <sheetName val="Detail_Summary"/>
      <sheetName val="Detail_Guestrooms"/>
      <sheetName val="Detail_Public_Spaces"/>
      <sheetName val="Detail_Service_Areas"/>
      <sheetName val="Detail_Parking_Deck"/>
      <sheetName val="Detail_Condo"/>
      <sheetName val="Detail_Timeshare"/>
      <sheetName val="CONDO_Summary"/>
      <sheetName val="CONDO_1"/>
      <sheetName val="CONDO_2"/>
      <sheetName val="CONDO_3"/>
      <sheetName val="CONDO_4"/>
      <sheetName val="CONDO_5"/>
      <sheetName val="CONDO_CIRCULATION"/>
      <sheetName val="TIMESHARE_Summary"/>
      <sheetName val="TIMESHARE_UNIT"/>
      <sheetName val="TIMESHARE_CIRCULATION"/>
      <sheetName val="JUNIOR_SUITE"/>
      <sheetName val="PRESIDENTIAL_SUITE"/>
      <sheetName val="GUESTROOM_CIRC_"/>
      <sheetName val="PUBLIC_AREAS"/>
      <sheetName val="FUNCTION_AREAS"/>
      <sheetName val="PUBLIC_FOOD_&amp;_BEVERAGE_AREAS"/>
      <sheetName val="HEALTH_CLUB"/>
      <sheetName val="EXECUTIVE_OFFICES"/>
      <sheetName val="ADMIN_OFFICES"/>
      <sheetName val="ACCT'G_OFFICES"/>
      <sheetName val="RECEPT_-BACK_OFFICES"/>
      <sheetName val="GUESTROOM_SERV_"/>
      <sheetName val="BOH_FOOD_&amp;_BEVERAGE"/>
      <sheetName val="EMPLOYEE_FACILITIES"/>
      <sheetName val="RECEIVING_&amp;_PURCHASING"/>
      <sheetName val="SERVICE_AREA_CIRCULATION"/>
      <sheetName val="Site_Summary"/>
      <sheetName val="Site_Detail"/>
      <sheetName val="Room_Count"/>
      <sheetName val="Room_Floor_SF"/>
      <sheetName val="Gross_SF"/>
      <sheetName val="Vertical_Trans_"/>
      <sheetName val="Hotel_Areas"/>
      <sheetName val="Day_work"/>
      <sheetName val="Raw_Data"/>
      <sheetName val="Ramp_data"/>
      <sheetName val="Cap_Cost"/>
      <sheetName val="RLV_Calc"/>
      <sheetName val="Costs_(dev)"/>
      <sheetName val="Bluewater_NPV_-_sell_January"/>
      <sheetName val="Upper_Ground"/>
      <sheetName val="Lower_Ground"/>
      <sheetName val="Financial_Summary"/>
      <sheetName val="D&amp;C_Calcs"/>
      <sheetName val="CA_Upside_Downside_Old"/>
      <sheetName val="EASEL_CA_Example"/>
      <sheetName val="Site_Det@ö"/>
      <sheetName val="Bill"/>
      <sheetName val="Trade Summary"/>
      <sheetName val="Executive_Summary1"/>
      <sheetName val="Estimate_Summary_(Hotel)1"/>
      <sheetName val="Estimate_Summary_(Parking)1"/>
      <sheetName val="Estimate_Summary_(Timeshares)1"/>
      <sheetName val="Estimate_Summary_(Condominiums1"/>
      <sheetName val="Detail_Summary1"/>
      <sheetName val="Detail_Guestrooms1"/>
      <sheetName val="Detail_Public_Spaces1"/>
      <sheetName val="Detail_Service_Areas1"/>
      <sheetName val="Detail_Parking_Deck1"/>
      <sheetName val="Detail_Condo1"/>
      <sheetName val="Detail_Timeshare1"/>
      <sheetName val="CONDO_Summary1"/>
      <sheetName val="CONDO_11"/>
      <sheetName val="CONDO_21"/>
      <sheetName val="CONDO_31"/>
      <sheetName val="CONDO_41"/>
      <sheetName val="CONDO_51"/>
      <sheetName val="CONDO_CIRCULATION1"/>
      <sheetName val="TIMESHARE_Summary1"/>
      <sheetName val="TIMESHARE_UNIT1"/>
      <sheetName val="TIMESHARE_CIRCULATION1"/>
      <sheetName val="JUNIOR_SUITE1"/>
      <sheetName val="PRESIDENTIAL_SUITE1"/>
      <sheetName val="GUESTROOM_CIRC_1"/>
      <sheetName val="PUBLIC_AREAS1"/>
      <sheetName val="FUNCTION_AREAS1"/>
      <sheetName val="PUBLIC_FOOD_&amp;_BEVERAGE_AREAS1"/>
      <sheetName val="HEALTH_CLUB1"/>
      <sheetName val="EXECUTIVE_OFFICES1"/>
      <sheetName val="ADMIN_OFFICES1"/>
      <sheetName val="ACCT'G_OFFICES1"/>
      <sheetName val="RECEPT_-BACK_OFFICES1"/>
      <sheetName val="GUESTROOM_SERV_1"/>
      <sheetName val="BOH_FOOD_&amp;_BEVERAGE1"/>
      <sheetName val="EMPLOYEE_FACILITIES1"/>
      <sheetName val="RECEIVING_&amp;_PURCHASING1"/>
      <sheetName val="SERVICE_AREA_CIRCULATION1"/>
      <sheetName val="Site_Summary1"/>
      <sheetName val="Site_Detail1"/>
      <sheetName val="Room_Count1"/>
      <sheetName val="Room_Floor_SF1"/>
      <sheetName val="Gross_SF1"/>
      <sheetName val="Vertical_Trans_1"/>
      <sheetName val="Hotel_Areas1"/>
      <sheetName val="Day_work1"/>
      <sheetName val="Raw_Data1"/>
      <sheetName val="Ramp_data1"/>
      <sheetName val="Cap_Cost1"/>
      <sheetName val="RLV_Calc1"/>
      <sheetName val="Costs_(dev)1"/>
      <sheetName val="Bluewater_NPV_-_sell_January1"/>
      <sheetName val="Upper_Ground1"/>
      <sheetName val="Lower_Ground1"/>
      <sheetName val="Financial_Summary1"/>
      <sheetName val="D&amp;C_Calcs1"/>
      <sheetName val="CA_Upside_Downside_Old1"/>
      <sheetName val="EASEL_CA_Example1"/>
      <sheetName val="Executive_Summary2"/>
      <sheetName val="Estimate_Summary_(Hotel)2"/>
      <sheetName val="Estimate_Summary_(Parking)2"/>
      <sheetName val="Estimate_Summary_(Timeshares)2"/>
      <sheetName val="Estimate_Summary_(Condominiums2"/>
      <sheetName val="Detail_Summary2"/>
      <sheetName val="Detail_Guestrooms2"/>
      <sheetName val="Detail_Public_Spaces2"/>
      <sheetName val="Detail_Service_Areas2"/>
      <sheetName val="Detail_Parking_Deck2"/>
      <sheetName val="Detail_Condo2"/>
      <sheetName val="Detail_Timeshare2"/>
      <sheetName val="CONDO_Summary2"/>
      <sheetName val="CONDO_12"/>
      <sheetName val="CONDO_22"/>
      <sheetName val="CONDO_32"/>
      <sheetName val="CONDO_42"/>
      <sheetName val="CONDO_52"/>
      <sheetName val="CONDO_CIRCULATION2"/>
      <sheetName val="TIMESHARE_Summary2"/>
      <sheetName val="TIMESHARE_UNIT2"/>
      <sheetName val="TIMESHARE_CIRCULATION2"/>
      <sheetName val="JUNIOR_SUITE2"/>
      <sheetName val="PRESIDENTIAL_SUITE2"/>
      <sheetName val="GUESTROOM_CIRC_2"/>
      <sheetName val="PUBLIC_AREAS2"/>
      <sheetName val="FUNCTION_AREAS2"/>
      <sheetName val="PUBLIC_FOOD_&amp;_BEVERAGE_AREAS2"/>
      <sheetName val="HEALTH_CLUB2"/>
      <sheetName val="EXECUTIVE_OFFICES2"/>
      <sheetName val="ADMIN_OFFICES2"/>
      <sheetName val="ACCT'G_OFFICES2"/>
      <sheetName val="RECEPT_-BACK_OFFICES2"/>
      <sheetName val="GUESTROOM_SERV_2"/>
      <sheetName val="BOH_FOOD_&amp;_BEVERAGE2"/>
      <sheetName val="EMPLOYEE_FACILITIES2"/>
      <sheetName val="RECEIVING_&amp;_PURCHASING2"/>
      <sheetName val="SERVICE_AREA_CIRCULATION2"/>
      <sheetName val="Site_Summary2"/>
      <sheetName val="Site_Detail2"/>
      <sheetName val="Room_Count2"/>
      <sheetName val="Room_Floor_SF2"/>
      <sheetName val="Gross_SF2"/>
      <sheetName val="Vertical_Trans_2"/>
      <sheetName val="Hotel_Areas2"/>
      <sheetName val="Day_work2"/>
      <sheetName val="Raw_Data2"/>
      <sheetName val="Ramp_data2"/>
      <sheetName val="Cap_Cost2"/>
      <sheetName val="RLV_Calc2"/>
      <sheetName val="Costs_(dev)2"/>
      <sheetName val="Bluewater_NPV_-_sell_January2"/>
      <sheetName val="Upper_Ground2"/>
      <sheetName val="Lower_Ground2"/>
      <sheetName val="Financial_Summary2"/>
      <sheetName val="D&amp;C_Calcs2"/>
      <sheetName val="CA_Upside_Downside_Old2"/>
      <sheetName val="EASEL_CA_Example2"/>
      <sheetName val="Data_Sheet1"/>
      <sheetName val="Executive_Summary3"/>
      <sheetName val="Estimate_Summary_(Hotel)3"/>
      <sheetName val="Estimate_Summary_(Parking)3"/>
      <sheetName val="Estimate_Summary_(Timeshares)3"/>
      <sheetName val="Estimate_Summary_(Condominiums3"/>
      <sheetName val="Detail_Summary3"/>
      <sheetName val="Detail_Guestrooms3"/>
      <sheetName val="Detail_Public_Spaces3"/>
      <sheetName val="Detail_Service_Areas3"/>
      <sheetName val="Detail_Parking_Deck3"/>
      <sheetName val="Detail_Condo3"/>
      <sheetName val="Detail_Timeshare3"/>
      <sheetName val="CONDO_Summary3"/>
      <sheetName val="CONDO_13"/>
      <sheetName val="CONDO_23"/>
      <sheetName val="CONDO_33"/>
      <sheetName val="CONDO_43"/>
      <sheetName val="CONDO_53"/>
      <sheetName val="CONDO_CIRCULATION3"/>
      <sheetName val="TIMESHARE_Summary3"/>
      <sheetName val="TIMESHARE_UNIT3"/>
      <sheetName val="TIMESHARE_CIRCULATION3"/>
      <sheetName val="JUNIOR_SUITE3"/>
      <sheetName val="PRESIDENTIAL_SUITE3"/>
      <sheetName val="GUESTROOM_CIRC_3"/>
      <sheetName val="PUBLIC_AREAS3"/>
      <sheetName val="FUNCTION_AREAS3"/>
      <sheetName val="PUBLIC_FOOD_&amp;_BEVERAGE_AREAS3"/>
      <sheetName val="HEALTH_CLUB3"/>
      <sheetName val="EXECUTIVE_OFFICES3"/>
      <sheetName val="ADMIN_OFFICES3"/>
      <sheetName val="ACCT'G_OFFICES3"/>
      <sheetName val="RECEPT_-BACK_OFFICES3"/>
      <sheetName val="GUESTROOM_SERV_3"/>
      <sheetName val="BOH_FOOD_&amp;_BEVERAGE3"/>
      <sheetName val="EMPLOYEE_FACILITIES3"/>
      <sheetName val="RECEIVING_&amp;_PURCHASING3"/>
      <sheetName val="SERVICE_AREA_CIRCULATION3"/>
      <sheetName val="Site_Summary3"/>
      <sheetName val="Site_Detail3"/>
      <sheetName val="Room_Count3"/>
      <sheetName val="Room_Floor_SF3"/>
      <sheetName val="Gross_SF3"/>
      <sheetName val="Vertical_Trans_3"/>
      <sheetName val="Hotel_Areas3"/>
      <sheetName val="Day_work3"/>
      <sheetName val="Raw_Data3"/>
      <sheetName val="Ramp_data3"/>
      <sheetName val="Cap_Cost3"/>
      <sheetName val="RLV_Calc3"/>
      <sheetName val="Costs_(dev)3"/>
      <sheetName val="Bluewater_NPV_-_sell_January3"/>
      <sheetName val="Upper_Ground3"/>
      <sheetName val="Lower_Ground3"/>
      <sheetName val="Financial_Summary3"/>
      <sheetName val="D&amp;C_Calcs3"/>
      <sheetName val="CA_Upside_Downside_Old3"/>
      <sheetName val="EASEL_CA_Example3"/>
      <sheetName val="Data_Sheet2"/>
      <sheetName val="Executive_Summary5"/>
      <sheetName val="Estimate_Summary_(Hotel)5"/>
      <sheetName val="Estimate_Summary_(Parking)5"/>
      <sheetName val="Estimate_Summary_(Timeshares)5"/>
      <sheetName val="Estimate_Summary_(Condominiums5"/>
      <sheetName val="Detail_Summary5"/>
      <sheetName val="Detail_Guestrooms5"/>
      <sheetName val="Detail_Public_Spaces5"/>
      <sheetName val="Detail_Service_Areas5"/>
      <sheetName val="Detail_Parking_Deck5"/>
      <sheetName val="Detail_Condo5"/>
      <sheetName val="Detail_Timeshare5"/>
      <sheetName val="CONDO_Summary5"/>
      <sheetName val="CONDO_15"/>
      <sheetName val="CONDO_25"/>
      <sheetName val="CONDO_35"/>
      <sheetName val="CONDO_45"/>
      <sheetName val="CONDO_55"/>
      <sheetName val="CONDO_CIRCULATION5"/>
      <sheetName val="TIMESHARE_Summary5"/>
      <sheetName val="TIMESHARE_UNIT5"/>
      <sheetName val="TIMESHARE_CIRCULATION5"/>
      <sheetName val="JUNIOR_SUITE5"/>
      <sheetName val="PRESIDENTIAL_SUITE5"/>
      <sheetName val="GUESTROOM_CIRC_5"/>
      <sheetName val="PUBLIC_AREAS5"/>
      <sheetName val="FUNCTION_AREAS5"/>
      <sheetName val="PUBLIC_FOOD_&amp;_BEVERAGE_AREAS5"/>
      <sheetName val="HEALTH_CLUB5"/>
      <sheetName val="EXECUTIVE_OFFICES5"/>
      <sheetName val="ADMIN_OFFICES5"/>
      <sheetName val="ACCT'G_OFFICES5"/>
      <sheetName val="RECEPT_-BACK_OFFICES5"/>
      <sheetName val="GUESTROOM_SERV_5"/>
      <sheetName val="BOH_FOOD_&amp;_BEVERAGE5"/>
      <sheetName val="EMPLOYEE_FACILITIES5"/>
      <sheetName val="RECEIVING_&amp;_PURCHASING5"/>
      <sheetName val="SERVICE_AREA_CIRCULATION5"/>
      <sheetName val="Site_Summary5"/>
      <sheetName val="Site_Detail5"/>
      <sheetName val="Room_Count5"/>
      <sheetName val="Room_Floor_SF5"/>
      <sheetName val="Gross_SF5"/>
      <sheetName val="Vertical_Trans_5"/>
      <sheetName val="Hotel_Areas5"/>
      <sheetName val="Day_work5"/>
      <sheetName val="Raw_Data5"/>
      <sheetName val="Ramp_data5"/>
      <sheetName val="Cap_Cost5"/>
      <sheetName val="RLV_Calc5"/>
      <sheetName val="Costs_(dev)5"/>
      <sheetName val="Bluewater_NPV_-_sell_January5"/>
      <sheetName val="Upper_Ground5"/>
      <sheetName val="Lower_Ground5"/>
      <sheetName val="Financial_Summary5"/>
      <sheetName val="D&amp;C_Calcs5"/>
      <sheetName val="CA_Upside_Downside_Old5"/>
      <sheetName val="EASEL_CA_Example5"/>
      <sheetName val="Data_Sheet4"/>
      <sheetName val="Executive_Summary4"/>
      <sheetName val="Estimate_Summary_(Hotel)4"/>
      <sheetName val="Estimate_Summary_(Parking)4"/>
      <sheetName val="Estimate_Summary_(Timeshares)4"/>
      <sheetName val="Estimate_Summary_(Condominiums4"/>
      <sheetName val="Detail_Summary4"/>
      <sheetName val="Detail_Guestrooms4"/>
      <sheetName val="Detail_Public_Spaces4"/>
      <sheetName val="Detail_Service_Areas4"/>
      <sheetName val="Detail_Parking_Deck4"/>
      <sheetName val="Detail_Condo4"/>
      <sheetName val="Detail_Timeshare4"/>
      <sheetName val="CONDO_Summary4"/>
      <sheetName val="CONDO_14"/>
      <sheetName val="CONDO_24"/>
      <sheetName val="CONDO_34"/>
      <sheetName val="CONDO_44"/>
      <sheetName val="CONDO_54"/>
      <sheetName val="CONDO_CIRCULATION4"/>
      <sheetName val="TIMESHARE_Summary4"/>
      <sheetName val="TIMESHARE_UNIT4"/>
      <sheetName val="TIMESHARE_CIRCULATION4"/>
      <sheetName val="JUNIOR_SUITE4"/>
      <sheetName val="PRESIDENTIAL_SUITE4"/>
      <sheetName val="GUESTROOM_CIRC_4"/>
      <sheetName val="PUBLIC_AREAS4"/>
      <sheetName val="FUNCTION_AREAS4"/>
      <sheetName val="PUBLIC_FOOD_&amp;_BEVERAGE_AREAS4"/>
      <sheetName val="HEALTH_CLUB4"/>
      <sheetName val="EXECUTIVE_OFFICES4"/>
      <sheetName val="ADMIN_OFFICES4"/>
      <sheetName val="ACCT'G_OFFICES4"/>
      <sheetName val="RECEPT_-BACK_OFFICES4"/>
      <sheetName val="GUESTROOM_SERV_4"/>
      <sheetName val="BOH_FOOD_&amp;_BEVERAGE4"/>
      <sheetName val="EMPLOYEE_FACILITIES4"/>
      <sheetName val="RECEIVING_&amp;_PURCHASING4"/>
      <sheetName val="SERVICE_AREA_CIRCULATION4"/>
      <sheetName val="Site_Summary4"/>
      <sheetName val="Site_Detail4"/>
      <sheetName val="Room_Count4"/>
      <sheetName val="Room_Floor_SF4"/>
      <sheetName val="Gross_SF4"/>
      <sheetName val="Vertical_Trans_4"/>
      <sheetName val="Hotel_Areas4"/>
      <sheetName val="Day_work4"/>
      <sheetName val="Raw_Data4"/>
      <sheetName val="Ramp_data4"/>
      <sheetName val="Cap_Cost4"/>
      <sheetName val="RLV_Calc4"/>
      <sheetName val="Costs_(dev)4"/>
      <sheetName val="Bluewater_NPV_-_sell_January4"/>
      <sheetName val="Upper_Ground4"/>
      <sheetName val="Lower_Ground4"/>
      <sheetName val="Financial_Summary4"/>
      <sheetName val="D&amp;C_Calcs4"/>
      <sheetName val="CA_Upside_Downside_Old4"/>
      <sheetName val="EASEL_CA_Example4"/>
      <sheetName val="Data_Sheet3"/>
      <sheetName val="Panels (DWG)"/>
      <sheetName val="SS MH"/>
      <sheetName val="Area Summary (E)"/>
      <sheetName val="Z- GENERAL PRICE SUMMARY"/>
      <sheetName val="WITHOUT C&amp;I PROFIT (3)"/>
      <sheetName val="New Rates"/>
      <sheetName val="FitOutConfCentre"/>
      <sheetName val="PRL"/>
      <sheetName val="HWDG"/>
      <sheetName val="SUMMARYMCA"/>
      <sheetName val="Variation Statement Summary "/>
      <sheetName val="EST"/>
      <sheetName val="Bill No 8 - A"/>
      <sheetName val="입찰내역 발주처 양식"/>
      <sheetName val="sheeet7"/>
      <sheetName val="DATI_CONS"/>
      <sheetName val="SystemData"/>
      <sheetName val="Rate analysis"/>
      <sheetName val="GAE8'97"/>
      <sheetName val="Ceiling"/>
      <sheetName val="Concrete-Data"/>
      <sheetName val="Concrete"/>
      <sheetName val="Gen.Exp.Breakup"/>
      <sheetName val="PROJ. DATA"/>
      <sheetName val=" Beams Sched "/>
      <sheetName val="2.2 STAFF Scedule"/>
      <sheetName val="LTR-2"/>
      <sheetName val="Master Data Sheet"/>
      <sheetName val="May Budget"/>
      <sheetName val="May Actual"/>
      <sheetName val="FF&amp;E Summary"/>
      <sheetName val="Operators Equipment Summary"/>
      <sheetName val="Systems Summary"/>
      <sheetName val="factors"/>
      <sheetName val="schedule"/>
      <sheetName val="Land Dev't. Ph-1"/>
      <sheetName val="4-Lane bridge"/>
      <sheetName val="Hac.Lots"/>
      <sheetName val="Res.Lots"/>
      <sheetName val="Spine Road"/>
      <sheetName val="Prelims"/>
      <sheetName val="EquipList"/>
      <sheetName val="GenReq"/>
      <sheetName val="CWDerivation"/>
      <sheetName val="conditions"/>
      <sheetName val="openings"/>
      <sheetName val="PriceSummary"/>
      <sheetName val="HL8"/>
      <sheetName val="VIABILITY"/>
      <sheetName val="EDGES"/>
      <sheetName val="JOINTS"/>
      <sheetName val="SUPERSTRUCTURE"/>
      <sheetName val="Employees No."/>
      <sheetName val="HC (Buildings)"/>
      <sheetName val="Cash2"/>
      <sheetName val="Z"/>
      <sheetName val="Executive_Summary6"/>
      <sheetName val="Estimate_Summary_(Hotel)6"/>
      <sheetName val="Estimate_Summary_(Parking)6"/>
      <sheetName val="Estimate_Summary_(Timeshares)6"/>
      <sheetName val="Estimate_Summary_(Condominiums6"/>
      <sheetName val="Detail_Summary6"/>
      <sheetName val="Detail_Guestrooms6"/>
      <sheetName val="Detail_Public_Spaces6"/>
      <sheetName val="Detail_Service_Areas6"/>
      <sheetName val="Detail_Parking_Deck6"/>
      <sheetName val="Detail_Condo6"/>
      <sheetName val="Detail_Timeshare6"/>
      <sheetName val="CONDO_Summary6"/>
      <sheetName val="CONDO_16"/>
      <sheetName val="CONDO_26"/>
      <sheetName val="CONDO_36"/>
      <sheetName val="CONDO_46"/>
      <sheetName val="CONDO_56"/>
      <sheetName val="CONDO_CIRCULATION6"/>
      <sheetName val="TIMESHARE_Summary6"/>
      <sheetName val="TIMESHARE_UNIT6"/>
      <sheetName val="TIMESHARE_CIRCULATION6"/>
      <sheetName val="JUNIOR_SUITE6"/>
      <sheetName val="PRESIDENTIAL_SUITE6"/>
      <sheetName val="GUESTROOM_CIRC_6"/>
      <sheetName val="PUBLIC_AREAS6"/>
      <sheetName val="FUNCTION_AREAS6"/>
      <sheetName val="PUBLIC_FOOD_&amp;_BEVERAGE_AREAS6"/>
      <sheetName val="HEALTH_CLUB6"/>
      <sheetName val="EXECUTIVE_OFFICES6"/>
      <sheetName val="ADMIN_OFFICES6"/>
      <sheetName val="ACCT'G_OFFICES6"/>
      <sheetName val="RECEPT_-BACK_OFFICES6"/>
      <sheetName val="GUESTROOM_SERV_6"/>
      <sheetName val="BOH_FOOD_&amp;_BEVERAGE6"/>
      <sheetName val="EMPLOYEE_FACILITIES6"/>
      <sheetName val="RECEIVING_&amp;_PURCHASING6"/>
      <sheetName val="SERVICE_AREA_CIRCULATION6"/>
      <sheetName val="Site_Summary6"/>
      <sheetName val="Site_Detail6"/>
      <sheetName val="Room_Count6"/>
      <sheetName val="Room_Floor_SF6"/>
      <sheetName val="Gross_SF6"/>
      <sheetName val="Vertical_Trans_6"/>
      <sheetName val="Hotel_Areas6"/>
      <sheetName val="Day_work6"/>
      <sheetName val="Raw_Data6"/>
      <sheetName val="Ramp_data6"/>
      <sheetName val="Cap_Cost6"/>
      <sheetName val="RLV_Calc6"/>
      <sheetName val="Costs_(dev)6"/>
      <sheetName val="Bluewater_NPV_-_sell_January6"/>
      <sheetName val="Upper_Ground6"/>
      <sheetName val="Lower_Ground6"/>
      <sheetName val="Financial_Summary6"/>
      <sheetName val="D&amp;C_Calcs6"/>
      <sheetName val="CA_Upside_Downside_Old6"/>
      <sheetName val="EASEL_CA_Example6"/>
      <sheetName val="Data_Sheet5"/>
      <sheetName val="Panels_(DWG)"/>
      <sheetName val="Executive_Summary7"/>
      <sheetName val="Estimate_Summary_(Hotel)7"/>
      <sheetName val="Estimate_Summary_(Parking)7"/>
      <sheetName val="Estimate_Summary_(Timeshares)7"/>
      <sheetName val="Estimate_Summary_(Condominiums7"/>
      <sheetName val="Detail_Summary7"/>
      <sheetName val="Detail_Guestrooms7"/>
      <sheetName val="Detail_Public_Spaces7"/>
      <sheetName val="Detail_Service_Areas7"/>
      <sheetName val="Detail_Parking_Deck7"/>
      <sheetName val="Detail_Condo7"/>
      <sheetName val="Detail_Timeshare7"/>
      <sheetName val="CONDO_Summary7"/>
      <sheetName val="CONDO_17"/>
      <sheetName val="CONDO_27"/>
      <sheetName val="CONDO_37"/>
      <sheetName val="CONDO_47"/>
      <sheetName val="CONDO_57"/>
      <sheetName val="CONDO_CIRCULATION7"/>
      <sheetName val="TIMESHARE_Summary7"/>
      <sheetName val="TIMESHARE_UNIT7"/>
      <sheetName val="TIMESHARE_CIRCULATION7"/>
      <sheetName val="JUNIOR_SUITE7"/>
      <sheetName val="PRESIDENTIAL_SUITE7"/>
      <sheetName val="GUESTROOM_CIRC_7"/>
      <sheetName val="PUBLIC_AREAS7"/>
      <sheetName val="FUNCTION_AREAS7"/>
      <sheetName val="PUBLIC_FOOD_&amp;_BEVERAGE_AREAS7"/>
      <sheetName val="HEALTH_CLUB7"/>
      <sheetName val="EXECUTIVE_OFFICES7"/>
      <sheetName val="ADMIN_OFFICES7"/>
      <sheetName val="ACCT'G_OFFICES7"/>
      <sheetName val="RECEPT_-BACK_OFFICES7"/>
      <sheetName val="GUESTROOM_SERV_7"/>
      <sheetName val="BOH_FOOD_&amp;_BEVERAGE7"/>
      <sheetName val="EMPLOYEE_FACILITIES7"/>
      <sheetName val="RECEIVING_&amp;_PURCHASING7"/>
      <sheetName val="SERVICE_AREA_CIRCULATION7"/>
      <sheetName val="Site_Summary7"/>
      <sheetName val="Site_Detail7"/>
      <sheetName val="Room_Count7"/>
      <sheetName val="Room_Floor_SF7"/>
      <sheetName val="Gross_SF7"/>
      <sheetName val="Vertical_Trans_7"/>
      <sheetName val="Hotel_Areas7"/>
      <sheetName val="Day_work7"/>
      <sheetName val="Raw_Data7"/>
      <sheetName val="Ramp_data7"/>
      <sheetName val="Cap_Cost7"/>
      <sheetName val="RLV_Calc7"/>
      <sheetName val="Costs_(dev)7"/>
      <sheetName val="Bluewater_NPV_-_sell_January7"/>
      <sheetName val="Upper_Ground7"/>
      <sheetName val="Lower_Ground7"/>
      <sheetName val="Financial_Summary7"/>
      <sheetName val="D&amp;C_Calcs7"/>
      <sheetName val="CA_Upside_Downside_Old7"/>
      <sheetName val="EASEL_CA_Example7"/>
      <sheetName val="Data_Sheet6"/>
      <sheetName val="Panels_(DWG)1"/>
      <sheetName val="Trade_Summary"/>
      <sheetName val="SS_MH"/>
      <sheetName val="Area_Summary_(E)"/>
      <sheetName val="Variation_Statement_Summary_"/>
      <sheetName val="Z-_GENERAL_PRICE_SUMMARY"/>
      <sheetName val="WITHOUT_C&amp;I_PROFIT_(3)"/>
      <sheetName val="Executive_Summary8"/>
      <sheetName val="Estimate_Summary_(Hotel)8"/>
      <sheetName val="Estimate_Summary_(Parking)8"/>
      <sheetName val="Estimate_Summary_(Timeshares)8"/>
      <sheetName val="Estimate_Summary_(Condominiums8"/>
      <sheetName val="Detail_Summary8"/>
      <sheetName val="Detail_Guestrooms8"/>
      <sheetName val="Detail_Public_Spaces8"/>
      <sheetName val="Detail_Service_Areas8"/>
      <sheetName val="Detail_Parking_Deck8"/>
      <sheetName val="Detail_Condo8"/>
      <sheetName val="Detail_Timeshare8"/>
      <sheetName val="CONDO_Summary8"/>
      <sheetName val="CONDO_18"/>
      <sheetName val="CONDO_28"/>
      <sheetName val="CONDO_38"/>
      <sheetName val="CONDO_48"/>
      <sheetName val="CONDO_58"/>
      <sheetName val="CONDO_CIRCULATION8"/>
      <sheetName val="TIMESHARE_Summary8"/>
      <sheetName val="TIMESHARE_UNIT8"/>
      <sheetName val="TIMESHARE_CIRCULATION8"/>
      <sheetName val="JUNIOR_SUITE8"/>
      <sheetName val="PRESIDENTIAL_SUITE8"/>
      <sheetName val="GUESTROOM_CIRC_8"/>
      <sheetName val="PUBLIC_AREAS8"/>
      <sheetName val="FUNCTION_AREAS8"/>
      <sheetName val="PUBLIC_FOOD_&amp;_BEVERAGE_AREAS8"/>
      <sheetName val="HEALTH_CLUB8"/>
      <sheetName val="EXECUTIVE_OFFICES8"/>
      <sheetName val="ADMIN_OFFICES8"/>
      <sheetName val="ACCT'G_OFFICES8"/>
      <sheetName val="RECEPT_-BACK_OFFICES8"/>
      <sheetName val="GUESTROOM_SERV_8"/>
      <sheetName val="BOH_FOOD_&amp;_BEVERAGE8"/>
      <sheetName val="EMPLOYEE_FACILITIES8"/>
      <sheetName val="RECEIVING_&amp;_PURCHASING8"/>
      <sheetName val="SERVICE_AREA_CIRCULATION8"/>
      <sheetName val="Site_Summary8"/>
      <sheetName val="Site_Detail8"/>
      <sheetName val="Room_Count8"/>
      <sheetName val="Room_Floor_SF8"/>
      <sheetName val="Gross_SF8"/>
      <sheetName val="Vertical_Trans_8"/>
      <sheetName val="Hotel_Areas8"/>
      <sheetName val="Day_work8"/>
      <sheetName val="Raw_Data8"/>
      <sheetName val="Ramp_data8"/>
      <sheetName val="Cap_Cost8"/>
      <sheetName val="RLV_Calc8"/>
      <sheetName val="Costs_(dev)8"/>
      <sheetName val="Bluewater_NPV_-_sell_January8"/>
      <sheetName val="Upper_Ground8"/>
      <sheetName val="Lower_Ground8"/>
      <sheetName val="Financial_Summary8"/>
      <sheetName val="D&amp;C_Calcs8"/>
      <sheetName val="CA_Upside_Downside_Old8"/>
      <sheetName val="EASEL_CA_Example8"/>
      <sheetName val="Data_Sheet7"/>
      <sheetName val="Panels_(DWG)2"/>
      <sheetName val="Trade_Summary1"/>
      <sheetName val="SS_MH1"/>
      <sheetName val="Area_Summary_(E)1"/>
      <sheetName val="Variation_Statement_Summary_1"/>
      <sheetName val="Z-_GENERAL_PRICE_SUMMARY1"/>
      <sheetName val="WITHOUT_C&amp;I_PROFIT_(3)1"/>
      <sheetName val="Executive_Summary10"/>
      <sheetName val="Estimate_Summary_(Hotel)10"/>
      <sheetName val="Estimate_Summary_(Parking)10"/>
      <sheetName val="Estimate_Summary_(Timeshares)10"/>
      <sheetName val="Estimate_Summary_(Condominium10"/>
      <sheetName val="Detail_Summary10"/>
      <sheetName val="Detail_Guestrooms10"/>
      <sheetName val="Detail_Public_Spaces10"/>
      <sheetName val="Detail_Service_Areas10"/>
      <sheetName val="Detail_Parking_Deck10"/>
      <sheetName val="Detail_Condo10"/>
      <sheetName val="Detail_Timeshare10"/>
      <sheetName val="CONDO_Summary10"/>
      <sheetName val="CONDO_110"/>
      <sheetName val="CONDO_210"/>
      <sheetName val="CONDO_310"/>
      <sheetName val="CONDO_410"/>
      <sheetName val="CONDO_510"/>
      <sheetName val="CONDO_CIRCULATION10"/>
      <sheetName val="TIMESHARE_Summary10"/>
      <sheetName val="TIMESHARE_UNIT10"/>
      <sheetName val="TIMESHARE_CIRCULATION10"/>
      <sheetName val="JUNIOR_SUITE10"/>
      <sheetName val="PRESIDENTIAL_SUITE10"/>
      <sheetName val="GUESTROOM_CIRC_10"/>
      <sheetName val="PUBLIC_AREAS10"/>
      <sheetName val="FUNCTION_AREAS10"/>
      <sheetName val="PUBLIC_FOOD_&amp;_BEVERAGE_AREAS10"/>
      <sheetName val="HEALTH_CLUB10"/>
      <sheetName val="EXECUTIVE_OFFICES10"/>
      <sheetName val="ADMIN_OFFICES10"/>
      <sheetName val="ACCT'G_OFFICES10"/>
      <sheetName val="RECEPT_-BACK_OFFICES10"/>
      <sheetName val="GUESTROOM_SERV_10"/>
      <sheetName val="BOH_FOOD_&amp;_BEVERAGE10"/>
      <sheetName val="EMPLOYEE_FACILITIES10"/>
      <sheetName val="RECEIVING_&amp;_PURCHASING10"/>
      <sheetName val="SERVICE_AREA_CIRCULATION10"/>
      <sheetName val="Site_Summary10"/>
      <sheetName val="Site_Detail10"/>
      <sheetName val="Room_Count10"/>
      <sheetName val="Room_Floor_SF10"/>
      <sheetName val="Gross_SF10"/>
      <sheetName val="Vertical_Trans_10"/>
      <sheetName val="Hotel_Areas10"/>
      <sheetName val="Day_work10"/>
      <sheetName val="Raw_Data10"/>
      <sheetName val="Ramp_data10"/>
      <sheetName val="Cap_Cost10"/>
      <sheetName val="RLV_Calc10"/>
      <sheetName val="Costs_(dev)10"/>
      <sheetName val="Bluewater_NPV_-_sell_January10"/>
      <sheetName val="Upper_Ground10"/>
      <sheetName val="Lower_Ground10"/>
      <sheetName val="Financial_Summary10"/>
      <sheetName val="D&amp;C_Calcs10"/>
      <sheetName val="CA_Upside_Downside_Old10"/>
      <sheetName val="EASEL_CA_Example10"/>
      <sheetName val="Data_Sheet9"/>
      <sheetName val="Panels_(DWG)4"/>
      <sheetName val="Trade_Summary3"/>
      <sheetName val="SS_MH3"/>
      <sheetName val="Area_Summary_(E)3"/>
      <sheetName val="Variation_Statement_Summary_3"/>
      <sheetName val="Z-_GENERAL_PRICE_SUMMARY3"/>
      <sheetName val="WITHOUT_C&amp;I_PROFIT_(3)3"/>
      <sheetName val="Land_Dev't__Ph-11"/>
      <sheetName val="4-Lane_bridge1"/>
      <sheetName val="Hac_Lots1"/>
      <sheetName val="Res_Lots1"/>
      <sheetName val="Spine_Road1"/>
      <sheetName val="Executive_Summary9"/>
      <sheetName val="Estimate_Summary_(Hotel)9"/>
      <sheetName val="Estimate_Summary_(Parking)9"/>
      <sheetName val="Estimate_Summary_(Timeshares)9"/>
      <sheetName val="Estimate_Summary_(Condominiums9"/>
      <sheetName val="Detail_Summary9"/>
      <sheetName val="Detail_Guestrooms9"/>
      <sheetName val="Detail_Public_Spaces9"/>
      <sheetName val="Detail_Service_Areas9"/>
      <sheetName val="Detail_Parking_Deck9"/>
      <sheetName val="Detail_Condo9"/>
      <sheetName val="Detail_Timeshare9"/>
      <sheetName val="CONDO_Summary9"/>
      <sheetName val="CONDO_19"/>
      <sheetName val="CONDO_29"/>
      <sheetName val="CONDO_39"/>
      <sheetName val="CONDO_49"/>
      <sheetName val="CONDO_59"/>
      <sheetName val="CONDO_CIRCULATION9"/>
      <sheetName val="TIMESHARE_Summary9"/>
      <sheetName val="TIMESHARE_UNIT9"/>
      <sheetName val="TIMESHARE_CIRCULATION9"/>
      <sheetName val="JUNIOR_SUITE9"/>
      <sheetName val="PRESIDENTIAL_SUITE9"/>
      <sheetName val="GUESTROOM_CIRC_9"/>
      <sheetName val="PUBLIC_AREAS9"/>
      <sheetName val="FUNCTION_AREAS9"/>
      <sheetName val="PUBLIC_FOOD_&amp;_BEVERAGE_AREAS9"/>
      <sheetName val="HEALTH_CLUB9"/>
      <sheetName val="EXECUTIVE_OFFICES9"/>
      <sheetName val="ADMIN_OFFICES9"/>
      <sheetName val="ACCT'G_OFFICES9"/>
      <sheetName val="RECEPT_-BACK_OFFICES9"/>
      <sheetName val="GUESTROOM_SERV_9"/>
      <sheetName val="BOH_FOOD_&amp;_BEVERAGE9"/>
      <sheetName val="EMPLOYEE_FACILITIES9"/>
      <sheetName val="RECEIVING_&amp;_PURCHASING9"/>
      <sheetName val="SERVICE_AREA_CIRCULATION9"/>
      <sheetName val="Site_Summary9"/>
      <sheetName val="Site_Detail9"/>
      <sheetName val="Room_Count9"/>
      <sheetName val="Room_Floor_SF9"/>
      <sheetName val="Gross_SF9"/>
      <sheetName val="Vertical_Trans_9"/>
      <sheetName val="Hotel_Areas9"/>
      <sheetName val="Day_work9"/>
      <sheetName val="Raw_Data9"/>
      <sheetName val="Ramp_data9"/>
      <sheetName val="Cap_Cost9"/>
      <sheetName val="RLV_Calc9"/>
      <sheetName val="Costs_(dev)9"/>
      <sheetName val="Bluewater_NPV_-_sell_January9"/>
      <sheetName val="Upper_Ground9"/>
      <sheetName val="Lower_Ground9"/>
      <sheetName val="Financial_Summary9"/>
      <sheetName val="D&amp;C_Calcs9"/>
      <sheetName val="CA_Upside_Downside_Old9"/>
      <sheetName val="EASEL_CA_Example9"/>
      <sheetName val="Data_Sheet8"/>
      <sheetName val="Panels_(DWG)3"/>
      <sheetName val="Trade_Summary2"/>
      <sheetName val="SS_MH2"/>
      <sheetName val="Area_Summary_(E)2"/>
      <sheetName val="Variation_Statement_Summary_2"/>
      <sheetName val="Z-_GENERAL_PRICE_SUMMARY2"/>
      <sheetName val="WITHOUT_C&amp;I_PROFIT_(3)2"/>
      <sheetName val="Land_Dev't__Ph-1"/>
      <sheetName val="4-Lane_bridge"/>
      <sheetName val="Hac_Lots"/>
      <sheetName val="Res_Lots"/>
      <sheetName val="Spine_Road"/>
      <sheetName val="steel total"/>
      <sheetName val="Executive_Summary11"/>
      <sheetName val="Estimate_Summary_(Hotel)11"/>
      <sheetName val="Estimate_Summary_(Parking)11"/>
      <sheetName val="Estimate_Summary_(Timeshares)11"/>
      <sheetName val="Estimate_Summary_(Condominium11"/>
      <sheetName val="Detail_Summary11"/>
      <sheetName val="Detail_Guestrooms11"/>
      <sheetName val="Detail_Public_Spaces11"/>
      <sheetName val="Detail_Service_Areas11"/>
      <sheetName val="Detail_Parking_Deck11"/>
      <sheetName val="Detail_Condo11"/>
      <sheetName val="Detail_Timeshare11"/>
      <sheetName val="CONDO_Summary11"/>
      <sheetName val="CONDO_111"/>
      <sheetName val="CONDO_211"/>
      <sheetName val="CONDO_311"/>
      <sheetName val="CONDO_411"/>
      <sheetName val="CONDO_511"/>
      <sheetName val="CONDO_CIRCULATION11"/>
      <sheetName val="TIMESHARE_Summary11"/>
      <sheetName val="TIMESHARE_UNIT11"/>
      <sheetName val="TIMESHARE_CIRCULATION11"/>
      <sheetName val="JUNIOR_SUITE11"/>
      <sheetName val="PRESIDENTIAL_SUITE11"/>
      <sheetName val="GUESTROOM_CIRC_11"/>
      <sheetName val="PUBLIC_AREAS11"/>
      <sheetName val="FUNCTION_AREAS11"/>
      <sheetName val="PUBLIC_FOOD_&amp;_BEVERAGE_AREAS11"/>
      <sheetName val="HEALTH_CLUB11"/>
      <sheetName val="EXECUTIVE_OFFICES11"/>
      <sheetName val="ADMIN_OFFICES11"/>
      <sheetName val="ACCT'G_OFFICES11"/>
      <sheetName val="RECEPT_-BACK_OFFICES11"/>
      <sheetName val="GUESTROOM_SERV_11"/>
      <sheetName val="BOH_FOOD_&amp;_BEVERAGE11"/>
      <sheetName val="EMPLOYEE_FACILITIES11"/>
      <sheetName val="RECEIVING_&amp;_PURCHASING11"/>
      <sheetName val="SERVICE_AREA_CIRCULATION11"/>
      <sheetName val="Site_Summary11"/>
      <sheetName val="Site_Detail11"/>
      <sheetName val="Room_Count11"/>
      <sheetName val="Room_Floor_SF11"/>
      <sheetName val="Gross_SF11"/>
      <sheetName val="Vertical_Trans_11"/>
      <sheetName val="Hotel_Areas11"/>
      <sheetName val="Day_work11"/>
      <sheetName val="Raw_Data11"/>
      <sheetName val="Ramp_data11"/>
      <sheetName val="Cap_Cost11"/>
      <sheetName val="RLV_Calc11"/>
      <sheetName val="Costs_(dev)11"/>
      <sheetName val="Bluewater_NPV_-_sell_January11"/>
      <sheetName val="Upper_Ground11"/>
      <sheetName val="Lower_Ground11"/>
      <sheetName val="Financial_Summary11"/>
      <sheetName val="D&amp;C_Calcs11"/>
      <sheetName val="CA_Upside_Downside_Old11"/>
      <sheetName val="EASEL_CA_Example11"/>
      <sheetName val="Data_Sheet10"/>
      <sheetName val="Panels_(DWG)5"/>
      <sheetName val="Trade_Summary4"/>
      <sheetName val="SS_MH4"/>
      <sheetName val="Area_Summary_(E)4"/>
      <sheetName val="Variation_Statement_Summary_4"/>
      <sheetName val="Z-_GENERAL_PRICE_SUMMARY4"/>
      <sheetName val="WITHOUT_C&amp;I_PROFIT_(3)4"/>
      <sheetName val="Bill_No_8_-_A"/>
      <sheetName val="New_Rates"/>
      <sheetName val="steel_total"/>
      <sheetName val="Land_Dev't__Ph-12"/>
      <sheetName val="4-Lane_bridge2"/>
      <sheetName val="Hac_Lots2"/>
      <sheetName val="Res_Lots2"/>
      <sheetName val="Spine_Road2"/>
      <sheetName val="Details"/>
      <sheetName val="exterior.rev2"/>
      <sheetName val="PB"/>
      <sheetName val="Details_and_Earnings_Charts1"/>
      <sheetName val="입찰내역_발주처_양식1"/>
      <sheetName val="Details_and_Earnings_Charts"/>
      <sheetName val="입찰내역_발주처_양식"/>
      <sheetName val="Data Entry"/>
      <sheetName val="Resources"/>
      <sheetName val="imput costi par."/>
      <sheetName val="Bill.10"/>
      <sheetName val="Part-A"/>
      <sheetName val="14267"/>
      <sheetName val="Abstract"/>
      <sheetName val="钢筋"/>
      <sheetName val="Executive_Summary12"/>
      <sheetName val="Estimate_Summary_(Hotel)12"/>
      <sheetName val="Estimate_Summary_(Parking)12"/>
      <sheetName val="Estimate_Summary_(Timeshares)12"/>
      <sheetName val="Estimate_Summary_(Condominium12"/>
      <sheetName val="Detail_Summary12"/>
      <sheetName val="Detail_Guestrooms12"/>
      <sheetName val="Detail_Public_Spaces12"/>
      <sheetName val="Detail_Service_Areas12"/>
      <sheetName val="Detail_Parking_Deck12"/>
      <sheetName val="Detail_Condo12"/>
      <sheetName val="Detail_Timeshare12"/>
      <sheetName val="CONDO_Summary12"/>
      <sheetName val="CONDO_112"/>
      <sheetName val="CONDO_212"/>
      <sheetName val="CONDO_312"/>
      <sheetName val="CONDO_412"/>
      <sheetName val="CONDO_512"/>
      <sheetName val="CONDO_CIRCULATION12"/>
      <sheetName val="TIMESHARE_Summary12"/>
      <sheetName val="TIMESHARE_UNIT12"/>
      <sheetName val="TIMESHARE_CIRCULATION12"/>
      <sheetName val="JUNIOR_SUITE12"/>
      <sheetName val="PRESIDENTIAL_SUITE12"/>
      <sheetName val="GUESTROOM_CIRC_12"/>
      <sheetName val="PUBLIC_AREAS12"/>
      <sheetName val="FUNCTION_AREAS12"/>
      <sheetName val="PUBLIC_FOOD_&amp;_BEVERAGE_AREAS12"/>
      <sheetName val="HEALTH_CLUB12"/>
      <sheetName val="EXECUTIVE_OFFICES12"/>
      <sheetName val="ADMIN_OFFICES12"/>
      <sheetName val="ACCT'G_OFFICES12"/>
      <sheetName val="RECEPT_-BACK_OFFICES12"/>
      <sheetName val="GUESTROOM_SERV_12"/>
      <sheetName val="BOH_FOOD_&amp;_BEVERAGE12"/>
      <sheetName val="EMPLOYEE_FACILITIES12"/>
      <sheetName val="RECEIVING_&amp;_PURCHASING12"/>
      <sheetName val="SERVICE_AREA_CIRCULATION12"/>
      <sheetName val="Site_Summary12"/>
      <sheetName val="Site_Detail12"/>
      <sheetName val="Room_Count12"/>
      <sheetName val="Room_Floor_SF12"/>
      <sheetName val="Gross_SF12"/>
      <sheetName val="Vertical_Trans_12"/>
      <sheetName val="Hotel_Areas12"/>
      <sheetName val="Day_work12"/>
      <sheetName val="Raw_Data12"/>
      <sheetName val="Ramp_data12"/>
      <sheetName val="Cap_Cost12"/>
      <sheetName val="RLV_Calc12"/>
      <sheetName val="Costs_(dev)12"/>
      <sheetName val="Bluewater_NPV_-_sell_January12"/>
      <sheetName val="Upper_Ground12"/>
      <sheetName val="Lower_Ground12"/>
      <sheetName val="Financial_Summary12"/>
      <sheetName val="D&amp;C_Calcs12"/>
      <sheetName val="CA_Upside_Downside_Old12"/>
      <sheetName val="EASEL_CA_Example12"/>
      <sheetName val="Data_Sheet11"/>
      <sheetName val="Panels_(DWG)6"/>
      <sheetName val="Trade_Summary5"/>
      <sheetName val="SS_MH5"/>
      <sheetName val="Area_Summary_(E)5"/>
      <sheetName val="Variation_Statement_Summary_5"/>
      <sheetName val="Z-_GENERAL_PRICE_SUMMARY5"/>
      <sheetName val="WITHOUT_C&amp;I_PROFIT_(3)5"/>
      <sheetName val="steel_total1"/>
      <sheetName val="Bill_No_8_-_A1"/>
      <sheetName val="New_Rates1"/>
      <sheetName val="Land_Dev't__Ph-13"/>
      <sheetName val="4-Lane_bridge3"/>
      <sheetName val="Hac_Lots3"/>
      <sheetName val="Res_Lots3"/>
      <sheetName val="Spine_Road3"/>
      <sheetName val="Executive_Summary13"/>
      <sheetName val="Estimate_Summary_(Hotel)13"/>
      <sheetName val="Estimate_Summary_(Parking)13"/>
      <sheetName val="Estimate_Summary_(Timeshares)13"/>
      <sheetName val="Estimate_Summary_(Condominium13"/>
      <sheetName val="Detail_Summary13"/>
      <sheetName val="Detail_Guestrooms13"/>
      <sheetName val="Detail_Public_Spaces13"/>
      <sheetName val="Detail_Service_Areas13"/>
      <sheetName val="Detail_Parking_Deck13"/>
      <sheetName val="Detail_Condo13"/>
      <sheetName val="Detail_Timeshare13"/>
      <sheetName val="CONDO_Summary13"/>
      <sheetName val="CONDO_113"/>
      <sheetName val="CONDO_213"/>
      <sheetName val="CONDO_313"/>
      <sheetName val="CONDO_413"/>
      <sheetName val="CONDO_513"/>
      <sheetName val="CONDO_CIRCULATION13"/>
      <sheetName val="TIMESHARE_Summary13"/>
      <sheetName val="TIMESHARE_UNIT13"/>
      <sheetName val="TIMESHARE_CIRCULATION13"/>
      <sheetName val="JUNIOR_SUITE13"/>
      <sheetName val="PRESIDENTIAL_SUITE13"/>
      <sheetName val="GUESTROOM_CIRC_13"/>
      <sheetName val="PUBLIC_AREAS13"/>
      <sheetName val="FUNCTION_AREAS13"/>
      <sheetName val="PUBLIC_FOOD_&amp;_BEVERAGE_AREAS13"/>
      <sheetName val="HEALTH_CLUB13"/>
      <sheetName val="EXECUTIVE_OFFICES13"/>
      <sheetName val="ADMIN_OFFICES13"/>
      <sheetName val="ACCT'G_OFFICES13"/>
      <sheetName val="RECEPT_-BACK_OFFICES13"/>
      <sheetName val="GUESTROOM_SERV_13"/>
      <sheetName val="BOH_FOOD_&amp;_BEVERAGE13"/>
      <sheetName val="EMPLOYEE_FACILITIES13"/>
      <sheetName val="RECEIVING_&amp;_PURCHASING13"/>
      <sheetName val="SERVICE_AREA_CIRCULATION13"/>
      <sheetName val="Site_Summary13"/>
      <sheetName val="Site_Detail13"/>
      <sheetName val="Room_Count13"/>
      <sheetName val="Room_Floor_SF13"/>
      <sheetName val="Gross_SF13"/>
      <sheetName val="Vertical_Trans_13"/>
      <sheetName val="Hotel_Areas13"/>
      <sheetName val="Day_work13"/>
      <sheetName val="Raw_Data13"/>
      <sheetName val="Ramp_data13"/>
      <sheetName val="Cap_Cost13"/>
      <sheetName val="RLV_Calc13"/>
      <sheetName val="Costs_(dev)13"/>
      <sheetName val="Bluewater_NPV_-_sell_January13"/>
      <sheetName val="Upper_Ground13"/>
      <sheetName val="Lower_Ground13"/>
      <sheetName val="Financial_Summary13"/>
      <sheetName val="D&amp;C_Calcs13"/>
      <sheetName val="CA_Upside_Downside_Old13"/>
      <sheetName val="EASEL_CA_Example13"/>
      <sheetName val="Data_Sheet12"/>
      <sheetName val="Panels_(DWG)7"/>
      <sheetName val="Trade_Summary6"/>
      <sheetName val="SS_MH6"/>
      <sheetName val="Area_Summary_(E)6"/>
      <sheetName val="Variation_Statement_Summary_6"/>
      <sheetName val="Z-_GENERAL_PRICE_SUMMARY6"/>
      <sheetName val="WITHOUT_C&amp;I_PROFIT_(3)6"/>
      <sheetName val="Bill_No_8_-_A2"/>
      <sheetName val="New_Rates2"/>
      <sheetName val="steel_total2"/>
      <sheetName val="Land_Dev't__Ph-14"/>
      <sheetName val="4-Lane_bridge4"/>
      <sheetName val="Hac_Lots4"/>
      <sheetName val="Res_Lots4"/>
      <sheetName val="Spine_Road4"/>
      <sheetName val="DVM_Sizing_Calculator-_10_ips_"/>
      <sheetName val="Gen_Exp_Breakup"/>
      <sheetName val="Rate_analysis"/>
      <sheetName val="Executive_Summary14"/>
      <sheetName val="Estimate_Summary_(Hotel)14"/>
      <sheetName val="Estimate_Summary_(Parking)14"/>
      <sheetName val="Estimate_Summary_(Timeshares)14"/>
      <sheetName val="Estimate_Summary_(Condominium14"/>
      <sheetName val="Detail_Summary14"/>
      <sheetName val="Detail_Guestrooms14"/>
      <sheetName val="Detail_Public_Spaces14"/>
      <sheetName val="Detail_Service_Areas14"/>
      <sheetName val="Detail_Parking_Deck14"/>
      <sheetName val="Detail_Condo14"/>
      <sheetName val="Detail_Timeshare14"/>
      <sheetName val="CONDO_Summary14"/>
      <sheetName val="CONDO_114"/>
      <sheetName val="CONDO_214"/>
      <sheetName val="CONDO_314"/>
      <sheetName val="CONDO_414"/>
      <sheetName val="CONDO_514"/>
      <sheetName val="CONDO_CIRCULATION14"/>
      <sheetName val="TIMESHARE_Summary14"/>
      <sheetName val="TIMESHARE_UNIT14"/>
      <sheetName val="TIMESHARE_CIRCULATION14"/>
      <sheetName val="JUNIOR_SUITE14"/>
      <sheetName val="PRESIDENTIAL_SUITE14"/>
      <sheetName val="GUESTROOM_CIRC_14"/>
      <sheetName val="PUBLIC_AREAS14"/>
      <sheetName val="FUNCTION_AREAS14"/>
      <sheetName val="PUBLIC_FOOD_&amp;_BEVERAGE_AREAS14"/>
      <sheetName val="HEALTH_CLUB14"/>
      <sheetName val="EXECUTIVE_OFFICES14"/>
      <sheetName val="ADMIN_OFFICES14"/>
      <sheetName val="ACCT'G_OFFICES14"/>
      <sheetName val="RECEPT_-BACK_OFFICES14"/>
      <sheetName val="GUESTROOM_SERV_14"/>
      <sheetName val="BOH_FOOD_&amp;_BEVERAGE14"/>
      <sheetName val="EMPLOYEE_FACILITIES14"/>
      <sheetName val="RECEIVING_&amp;_PURCHASING14"/>
      <sheetName val="SERVICE_AREA_CIRCULATION14"/>
      <sheetName val="Site_Summary14"/>
      <sheetName val="Site_Detail14"/>
      <sheetName val="Room_Count14"/>
      <sheetName val="Room_Floor_SF14"/>
      <sheetName val="Gross_SF14"/>
      <sheetName val="Vertical_Trans_14"/>
      <sheetName val="Hotel_Areas14"/>
      <sheetName val="Day_work14"/>
      <sheetName val="Raw_Data14"/>
      <sheetName val="Ramp_data14"/>
      <sheetName val="Cap_Cost14"/>
      <sheetName val="RLV_Calc14"/>
      <sheetName val="Costs_(dev)14"/>
      <sheetName val="Bluewater_NPV_-_sell_January14"/>
      <sheetName val="Upper_Ground14"/>
      <sheetName val="Lower_Ground14"/>
      <sheetName val="Financial_Summary14"/>
      <sheetName val="D&amp;C_Calcs14"/>
      <sheetName val="CA_Upside_Downside_Old14"/>
      <sheetName val="EASEL_CA_Example14"/>
      <sheetName val="Data_Sheet13"/>
      <sheetName val="Panels_(DWG)8"/>
      <sheetName val="Trade_Summary7"/>
      <sheetName val="SS_MH7"/>
      <sheetName val="Area_Summary_(E)7"/>
      <sheetName val="Variation_Statement_Summary_7"/>
      <sheetName val="Z-_GENERAL_PRICE_SUMMARY7"/>
      <sheetName val="WITHOUT_C&amp;I_PROFIT_(3)7"/>
      <sheetName val="Bill_No_8_-_A3"/>
      <sheetName val="New_Rates3"/>
      <sheetName val="steel_total3"/>
      <sheetName val="Land_Dev't__Ph-15"/>
      <sheetName val="4-Lane_bridge5"/>
      <sheetName val="Hac_Lots5"/>
      <sheetName val="Res_Lots5"/>
      <sheetName val="Spine_Road5"/>
      <sheetName val="DVM_Sizing_Calculator-_10_ips_1"/>
      <sheetName val="Gen_Exp_Breakup1"/>
      <sheetName val="Rate_analysis1"/>
      <sheetName val="Cover"/>
      <sheetName val="Index"/>
      <sheetName val="Exc.Sum.Fly"/>
      <sheetName val="Exec.Sum"/>
      <sheetName val="CPA Ins. Fly"/>
      <sheetName val="CM.Est.Fly"/>
      <sheetName val="ROM"/>
      <sheetName val="CostBD.Fly"/>
      <sheetName val="Cost Breakdown"/>
      <sheetName val="Back.Doc.Fly "/>
      <sheetName val="Cumulative"/>
      <sheetName val="Dec 18- January 19"/>
      <sheetName val="REBAR - Dec 18"/>
      <sheetName val="REBAR- Jan 19"/>
      <sheetName val="Remeasure"/>
      <sheetName val="VO Agreed"/>
      <sheetName val="VO Not yet Agreed"/>
      <sheetName val="VO Anticipated"/>
      <sheetName val="Prov Sums"/>
      <sheetName val="Claims"/>
      <sheetName val="Other Amounts"/>
      <sheetName val="SI-2012_SR14_builtup"/>
      <sheetName val="SI-2012_SR14"/>
      <sheetName val="May_Budget"/>
      <sheetName val="May_Actual"/>
      <sheetName val="FF&amp;E_Summary"/>
      <sheetName val="Operators_Equipment_Summary"/>
      <sheetName val="Systems_Summary"/>
      <sheetName val="girder"/>
      <sheetName val="@risk rents and incentives"/>
      <sheetName val="Car park lease"/>
      <sheetName val="Net rent analysis"/>
      <sheetName val="C3"/>
      <sheetName val="Front sheet"/>
      <sheetName val="GRAPH-NBE-BaAs"/>
      <sheetName val="15.2 - HVAC Works"/>
      <sheetName val="Cond. Temp"/>
      <sheetName val="Method-1"/>
      <sheetName val="HC_(Buildings)"/>
      <sheetName val="Employees_No_"/>
      <sheetName val="Master_Data_Sheet"/>
      <sheetName val="PROJ__DATA"/>
      <sheetName val="_Beams_Sched_"/>
      <sheetName val="2_2_STAFF_Scedule"/>
      <sheetName val="15_2_-_HVAC_Works"/>
      <sheetName val="Cond__Temp"/>
      <sheetName val="CMA-1-1"/>
      <sheetName val="STAFF_CONSOLIDATE"/>
      <sheetName val="STAFF-REV001"/>
      <sheetName val="CIF COST ITEM"/>
      <sheetName val="Data"/>
      <sheetName val="Castillo Grand"/>
      <sheetName val="AO (As Is)"/>
      <sheetName val="MW (2)"/>
      <sheetName val="MK (As Is)"/>
      <sheetName val="SK Worksheet (orig from sk)"/>
      <sheetName val="AN"/>
      <sheetName val="Guard House #1; D,E,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 refreshError="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 refreshError="1"/>
      <sheetData sheetId="1185" refreshError="1"/>
      <sheetData sheetId="1186"/>
      <sheetData sheetId="1187"/>
      <sheetData sheetId="1188"/>
      <sheetData sheetId="1189"/>
      <sheetData sheetId="1190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A"/>
      <sheetName val="Cash1"/>
      <sheetName val="Cash2"/>
      <sheetName val="Cash_Sum"/>
      <sheetName val="Scope"/>
      <sheetName val="C1ㅇ"/>
      <sheetName val="Base BM-rebar"/>
      <sheetName val="Raw Data"/>
      <sheetName val="List"/>
      <sheetName val="BOQ"/>
      <sheetName val="katsayı"/>
      <sheetName val="Testing"/>
      <sheetName val="Qo-1585"/>
      <sheetName val="ANALIZ"/>
      <sheetName val="③赤紙(日文)"/>
      <sheetName val="KADIKES2"/>
      <sheetName val="Co_Ef"/>
      <sheetName val="Co Eff"/>
      <sheetName val="TESİSAT"/>
      <sheetName val="Fit Out B2a"/>
      <sheetName val="FOL - Bar"/>
      <sheetName val="Option"/>
      <sheetName val="기계내역서"/>
      <sheetName val="Calendar"/>
      <sheetName val="Chiet tinh dz22"/>
      <sheetName val="입찰내역 발주처 양식"/>
      <sheetName val="C3"/>
      <sheetName val="Day work"/>
      <sheetName val="FitOutConfCentre"/>
      <sheetName val="Payments and Cash Calls"/>
      <sheetName val="1"/>
      <sheetName val="Base_BM-rebar"/>
      <sheetName val="Raw_Data"/>
      <sheetName val="COST"/>
      <sheetName val="Trade"/>
      <sheetName val="Sheet1"/>
      <sheetName val="SubmitCal"/>
      <sheetName val="Schedules"/>
      <sheetName val="mvac_Offer"/>
      <sheetName val="mvac_BOQ"/>
      <sheetName val="Summary"/>
      <sheetName val="Factors"/>
      <sheetName val="Register"/>
      <sheetName val="NPV"/>
      <sheetName val="SPT vs PHI"/>
      <sheetName val="Basic Material Costs"/>
      <sheetName val="Control"/>
      <sheetName val="Direct"/>
      <sheetName val="SEX"/>
      <sheetName val="#REF"/>
      <sheetName val="KABLO"/>
      <sheetName val="Co_Eff"/>
      <sheetName val="Fit_Out_B2a"/>
      <sheetName val="AOP Summary-2"/>
      <sheetName val="공사내역"/>
      <sheetName val="Bldg"/>
      <sheetName val="Est"/>
      <sheetName val="Lstsub"/>
      <sheetName val="QUOTE_E"/>
      <sheetName val="Kur"/>
      <sheetName val="Keşif-I"/>
      <sheetName val="HAKEDİŞ "/>
      <sheetName val="BUTCE+MANHOUR"/>
      <sheetName val="keşif özeti"/>
      <sheetName val="Katsayılar"/>
      <sheetName val="Demand"/>
      <sheetName val="Occ"/>
      <sheetName val="Base_BM-rebar1"/>
      <sheetName val="Raw_Data1"/>
      <sheetName val="FOL_-_Bar"/>
      <sheetName val="Payments_and_Cash_Calls"/>
      <sheetName val="Day_work"/>
      <sheetName val="Fit_Out_B2a1"/>
      <sheetName val="Co_Eff1"/>
      <sheetName val="Chiet_tinh_dz22"/>
      <sheetName val="입찰내역_발주처_양식"/>
      <sheetName val="AOP_Summary-2"/>
      <sheetName val="SPT_vs_PHI"/>
      <sheetName val="1.11.b"/>
      <sheetName val="NOTES"/>
      <sheetName val="item #13  Structur"/>
      <sheetName val="Item # 20 Structure"/>
      <sheetName val="opstat"/>
      <sheetName val="costs"/>
      <sheetName val="Bill.10"/>
      <sheetName val="Part-A"/>
      <sheetName val="ERECIN"/>
      <sheetName val="BYBU96"/>
      <sheetName val="Architect"/>
      <sheetName val="MOS"/>
      <sheetName val="mw"/>
      <sheetName val="BILL 1"/>
      <sheetName val="imput costi par."/>
      <sheetName val="Bill07"/>
      <sheetName val="운반"/>
      <sheetName val="data"/>
      <sheetName val="MASTER_RATE ANALYSIS"/>
      <sheetName val="Gravel in pond"/>
      <sheetName val="Eq. Mobilization"/>
      <sheetName val="(Not to print)"/>
      <sheetName val="Base_BM-rebar2"/>
      <sheetName val="Raw_Data2"/>
      <sheetName val="FOL_-_Bar1"/>
      <sheetName val="Day_work1"/>
      <sheetName val="Payments_and_Cash_Calls1"/>
      <sheetName val="item_#13__Structur"/>
      <sheetName val="Item_#_20_Structure"/>
      <sheetName val="MASTER_RATE_ANALYSIS"/>
      <sheetName val="Gravel_in_pond"/>
      <sheetName val="Eq__Mobilization"/>
      <sheetName val="upa"/>
      <sheetName val="Sheet7"/>
      <sheetName val="SCHEDULE"/>
      <sheetName val="Takeoff"/>
      <sheetName val="Rate Analysis"/>
      <sheetName val="basis"/>
      <sheetName val="PE"/>
      <sheetName val="15.13"/>
      <sheetName val="Base_BM-rebar3"/>
      <sheetName val="Raw_Data3"/>
      <sheetName val="Co_Eff2"/>
      <sheetName val="Fit_Out_B2a2"/>
      <sheetName val="FOL_-_Bar2"/>
      <sheetName val="Day_work2"/>
      <sheetName val="Payments_and_Cash_Calls2"/>
      <sheetName val="Chiet_tinh_dz221"/>
      <sheetName val="입찰내역_발주처_양식1"/>
      <sheetName val="AOP_Summary-21"/>
      <sheetName val="SPT_vs_PHI1"/>
      <sheetName val="1_11_b"/>
      <sheetName val="Basic_Material_Costs"/>
      <sheetName val="item_#13__Structur1"/>
      <sheetName val="Item_#_20_Structure1"/>
      <sheetName val="MASTER_RATE_ANALYSIS1"/>
      <sheetName val="Gravel_in_pond1"/>
      <sheetName val="Eq__Mobilization1"/>
      <sheetName val="(Not_to_print)"/>
      <sheetName val="15_13"/>
      <sheetName val="???? ??? ??"/>
      <sheetName val="Food"/>
      <sheetName val="Build-up"/>
      <sheetName val=" GULF"/>
      <sheetName val="공문"/>
      <sheetName val="COLUMN"/>
      <sheetName val="SRC-B3U2"/>
      <sheetName val="CSC"/>
      <sheetName val="Spread"/>
      <sheetName val="New Rates"/>
      <sheetName val="FA_SUMMARY"/>
      <sheetName val="intr stool brkup"/>
      <sheetName val="Base_BM-rebar4"/>
      <sheetName val="Raw_Data4"/>
      <sheetName val="Fit_Out_B2a3"/>
      <sheetName val="FOL_-_Bar3"/>
      <sheetName val="Co_Eff3"/>
      <sheetName val="Payments_and_Cash_Calls3"/>
      <sheetName val="Day_work3"/>
      <sheetName val="Chiet_tinh_dz222"/>
      <sheetName val="입찰내역_발주처_양식2"/>
      <sheetName val="AOP_Summary-22"/>
      <sheetName val="SPT_vs_PHI2"/>
      <sheetName val="1_11_b1"/>
      <sheetName val="item_#13__Structur2"/>
      <sheetName val="Item_#_20_Structure2"/>
      <sheetName val="Basic_Material_Costs1"/>
      <sheetName val="BILL_11"/>
      <sheetName val="HAKEDİŞ_1"/>
      <sheetName val="keşif_özeti1"/>
      <sheetName val="Bill_101"/>
      <sheetName val="imput_costi_par_1"/>
      <sheetName val="MASTER_RATE_ANALYSIS2"/>
      <sheetName val="Gravel_in_pond2"/>
      <sheetName val="Eq__Mobilization2"/>
      <sheetName val="(Not_to_print)1"/>
      <sheetName val="Rate_Analysis1"/>
      <sheetName val="BILL_1"/>
      <sheetName val="HAKEDİŞ_"/>
      <sheetName val="keşif_özeti"/>
      <sheetName val="Bill_10"/>
      <sheetName val="imput_costi_par_"/>
      <sheetName val="Rate_Analysis"/>
      <sheetName val="报价费率计算表"/>
      <sheetName val="Headings"/>
      <sheetName val="Basement Budget"/>
      <sheetName val="11"/>
      <sheetName val="Equip"/>
      <sheetName val="laroux"/>
      <sheetName val="Summary "/>
      <sheetName val="VVa"/>
      <sheetName val="BOQ-FD PA"/>
      <sheetName val="Price List FD PA"/>
      <sheetName val="bkg"/>
      <sheetName val="cbrd460"/>
      <sheetName val="bcl"/>
      <sheetName val="1.0 Section 1 Cover"/>
      <sheetName val="col-reinft1"/>
      <sheetName val="vendor"/>
      <sheetName val="h-013211-2"/>
      <sheetName val="당초"/>
      <sheetName val="LOB"/>
      <sheetName val="sal"/>
      <sheetName val="Summ"/>
      <sheetName val="analysis"/>
      <sheetName val="Labour"/>
      <sheetName val="Area Analysis"/>
      <sheetName val="Sensitivity"/>
      <sheetName val="DETAILED  BOQ"/>
      <sheetName val="Formulas"/>
      <sheetName val="Bill No. 3"/>
      <sheetName val="Sec 1 BOQ"/>
      <sheetName val="Sec 2 BOQ-MRO"/>
      <sheetName val="Sec 3 BOQ-FBO"/>
      <sheetName val="Sec 4 BOQ-CUP"/>
      <sheetName val="Adsorption - MRO"/>
      <sheetName val="Adsorption - CUP"/>
      <sheetName val="Sec 5 BOQ-ASG"/>
      <sheetName val="Sec 6 BOQ-SUBSTN"/>
      <sheetName val="Sec 8 BOQ-dayworks"/>
      <sheetName val="Grand Summary"/>
      <sheetName val="Cashflow Analysis"/>
      <sheetName val="mapping"/>
      <sheetName val="DBs"/>
      <sheetName val="Cost Sheet"/>
      <sheetName val="fire detection offer"/>
      <sheetName val="fire detection cost"/>
      <sheetName val="Price List"/>
      <sheetName val="MS08-01 S"/>
      <sheetName val="MS08-01 P"/>
      <sheetName val="PROGRAM"/>
      <sheetName val="CASHFLOW"/>
      <sheetName val="E H Blinding"/>
      <sheetName val="E H Excavation"/>
      <sheetName val="Pc name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OnSchedule"/>
      <sheetName val="Budget"/>
      <sheetName val="Curve"/>
      <sheetName val="FINA"/>
      <sheetName val="BILL-6"/>
      <sheetName val="#3E1_GCR"/>
      <sheetName val="Inputs"/>
      <sheetName val="hvac"/>
      <sheetName val="B.100"/>
      <sheetName val="BT3-Package 05"/>
      <sheetName val="BOQ-Civil"/>
      <sheetName val="CostPlan"/>
      <sheetName val="Database"/>
      <sheetName val="DATI_CONS"/>
      <sheetName val="VIABILITY"/>
      <sheetName val="C P A Blinding"/>
      <sheetName val="DHEQSUPT"/>
      <sheetName val="일위대가"/>
      <sheetName val="COMPLEXALL"/>
      <sheetName val="BILL-1"/>
      <sheetName val="BILL-3"/>
      <sheetName val="Category Lookup Table"/>
      <sheetName val="Netstatement"/>
      <sheetName val="macros"/>
      <sheetName val="2.0 Section 2 Cover"/>
      <sheetName val="15_131"/>
      <sheetName val="????_???_??"/>
      <sheetName val="_GULF"/>
      <sheetName val="Bill_No__3"/>
      <sheetName val="New_Rates"/>
      <sheetName val="1_0_Section_1_Cover"/>
      <sheetName val="Summary_"/>
      <sheetName val="BOQ-FD_PA"/>
      <sheetName val="Price_List_FD_PA"/>
      <sheetName val="office"/>
      <sheetName val="Lab"/>
      <sheetName val="ELECTRICAL"/>
      <sheetName val="PLUMBING&amp;FF"/>
      <sheetName val="Bldg Wise Summaries 20-10-09"/>
      <sheetName val="A4 Register"/>
      <sheetName val="4"/>
      <sheetName val="E H - H. W.P."/>
      <sheetName val="E. H. Treatment for pile cap"/>
      <sheetName val="Ra  stair"/>
      <sheetName val="Base_BM-rebar5"/>
      <sheetName val="Raw_Data5"/>
      <sheetName val="Co_Eff4"/>
      <sheetName val="Fit_Out_B2a4"/>
      <sheetName val="FOL_-_Bar4"/>
      <sheetName val="Day_work4"/>
      <sheetName val="Payments_and_Cash_Calls4"/>
      <sheetName val="Chiet_tinh_dz223"/>
      <sheetName val="입찰내역_발주처_양식3"/>
      <sheetName val="AOP_Summary-23"/>
      <sheetName val="SPT_vs_PHI3"/>
      <sheetName val="1_11_b2"/>
      <sheetName val="Basic_Material_Costs2"/>
      <sheetName val="item_#13__Structur3"/>
      <sheetName val="Item_#_20_Structure3"/>
      <sheetName val="MASTER_RATE_ANALYSIS3"/>
      <sheetName val="Gravel_in_pond3"/>
      <sheetName val="Eq__Mobilization3"/>
      <sheetName val="(Not_to_print)2"/>
      <sheetName val="15_132"/>
      <sheetName val="????_???_??1"/>
      <sheetName val="_GULF1"/>
      <sheetName val="Bill_No__31"/>
      <sheetName val="New_Rates1"/>
      <sheetName val="1_0_Section_1_Cover1"/>
      <sheetName val="Summary_1"/>
      <sheetName val="BOQ-FD_PA1"/>
      <sheetName val="Price_List_FD_PA1"/>
      <sheetName val="Area_Analysis"/>
      <sheetName val="DETAILED__BOQ"/>
      <sheetName val="BT3-Package_05"/>
      <sheetName val="E_H_-_H__W_P_"/>
      <sheetName val="E__H__Treatment_for_pile_cap"/>
      <sheetName val="Cost_Sheet"/>
      <sheetName val="fire_detection_offer"/>
      <sheetName val="fire_detection_cost"/>
      <sheetName val="Price_List"/>
      <sheetName val="Cashflow_Analysis"/>
      <sheetName val="MS08-01_S"/>
      <sheetName val="MS08-01_P"/>
      <sheetName val="E_H_Blinding"/>
      <sheetName val="E_H_Excavation"/>
      <sheetName val="Pc_name"/>
      <sheetName val="US_Ship_Repair_Industry_Growth"/>
      <sheetName val="Market_Overview"/>
      <sheetName val="US_Shipyard_Repair_Output"/>
      <sheetName val="Summary_Financials"/>
      <sheetName val="GRSummary"/>
      <sheetName val="TABLO-3"/>
      <sheetName val="01-RESOURCE LIST"/>
      <sheetName val="SOR"/>
      <sheetName val="MOU"/>
      <sheetName val="Contra"/>
      <sheetName val="LetterofComf"/>
      <sheetName val="Forecast"/>
      <sheetName val="VO"/>
      <sheetName val="NegVO"/>
      <sheetName val="CrNotes"/>
      <sheetName val="AEAGraph"/>
      <sheetName val="Sec_1_BOQ"/>
      <sheetName val="Sec_2_BOQ-MRO"/>
      <sheetName val="Sec_3_BOQ-FBO"/>
      <sheetName val="Sec_4_BOQ-CUP"/>
      <sheetName val="Adsorption_-_MRO"/>
      <sheetName val="Adsorption_-_CUP"/>
      <sheetName val="Sec_5_BOQ-ASG"/>
      <sheetName val="Sec_6_BOQ-SUBSTN"/>
      <sheetName val="Sec_8_BOQ-dayworks"/>
      <sheetName val="Grand_Summary"/>
      <sheetName val="01-RESOURCE_LIST"/>
      <sheetName val="Materials "/>
      <sheetName val="MAchinery(R1)"/>
      <sheetName val="Sign (2)"/>
      <sheetName val="Material-1"/>
      <sheetName val=" N Finansal Eğri"/>
      <sheetName val="HKED.KEŞFİ İmalat"/>
      <sheetName val="YEŞİL DEFTER-İmalat"/>
      <sheetName val="rayıc"/>
      <sheetName val="Rapor"/>
      <sheetName val="ESCON"/>
      <sheetName val="34. BLOK EK ISLER-NO1 HAKEDIS"/>
      <sheetName val="FAB별"/>
      <sheetName val="India F&amp;S Template"/>
      <sheetName val="Col-Schedule"/>
      <sheetName val="BORDGC"/>
      <sheetName val="Base_BM-rebar6"/>
      <sheetName val="Raw_Data6"/>
      <sheetName val="Fit_Out_B2a5"/>
      <sheetName val="FOL_-_Bar5"/>
      <sheetName val="Co_Eff5"/>
      <sheetName val="Day_work5"/>
      <sheetName val="Payments_and_Cash_Calls5"/>
      <sheetName val="Chiet_tinh_dz224"/>
      <sheetName val="입찰내역_발주처_양식4"/>
      <sheetName val="AOP_Summary-24"/>
      <sheetName val="SPT_vs_PHI4"/>
      <sheetName val="1_11_b3"/>
      <sheetName val="Basic_Material_Costs3"/>
      <sheetName val="item_#13__Structur4"/>
      <sheetName val="Item_#_20_Structure4"/>
      <sheetName val="MASTER_RATE_ANALYSIS4"/>
      <sheetName val="Gravel_in_pond4"/>
      <sheetName val="Eq__Mobilization4"/>
      <sheetName val="(Not_to_print)3"/>
      <sheetName val="3004"/>
      <sheetName val="SERVICES I"/>
      <sheetName val="Sayfa1"/>
      <sheetName val="INDIRECT COST"/>
      <sheetName val="Project"/>
      <sheetName val="PRICE INFO"/>
      <sheetName val="RC SUMMARY"/>
      <sheetName val="LABOUR PRODUCTIVITY-TAV"/>
      <sheetName val="MATERIAL PRICES"/>
      <sheetName val="CONCRETE ANALYSIS"/>
      <sheetName val="PriceSummary"/>
      <sheetName val="CLAY"/>
      <sheetName val="Form 6"/>
      <sheetName val="Design"/>
      <sheetName val="fORMAT"/>
      <sheetName val="Certificate "/>
      <sheetName val="Valn Cover"/>
      <sheetName val="Contract Part"/>
      <sheetName val="M Budget"/>
      <sheetName val="Material of Quantities"/>
      <sheetName val="unit price list"/>
      <sheetName val="Project Data"/>
      <sheetName val="Cover"/>
      <sheetName val="Ｎｏ.13"/>
      <sheetName val="아파트 "/>
      <sheetName val="6MONTHS"/>
      <sheetName val="IPC"/>
      <sheetName val="Contents"/>
      <sheetName val="Funding Drwdn"/>
      <sheetName val="sc"/>
      <sheetName val="HQ-TO"/>
      <sheetName val="SS MH"/>
      <sheetName val="S3 Architectural"/>
      <sheetName val="RTW4"/>
      <sheetName val="Filter Block"/>
      <sheetName val="1-G1"/>
      <sheetName val="1. Summary Sheet (R01_Oct.2019)"/>
      <sheetName val="ARC308-1"/>
      <sheetName val="Data Sheet"/>
      <sheetName val="Specs"/>
      <sheetName val="Summary Transformers"/>
      <sheetName val="CBDG"/>
      <sheetName val="CREEL"/>
      <sheetName val="0RESULT"/>
      <sheetName val="EEV(Prilim)"/>
      <sheetName val="schedule nos"/>
      <sheetName val="3.1"/>
      <sheetName val="2.2"/>
      <sheetName val="3.4"/>
      <sheetName val="5.4"/>
      <sheetName val="8.1"/>
      <sheetName val="5.1"/>
      <sheetName val="6.3"/>
      <sheetName val="2.3"/>
      <sheetName val="3.6"/>
      <sheetName val="2.5"/>
      <sheetName val="8.3"/>
      <sheetName val="3.2"/>
      <sheetName val="2.4"/>
      <sheetName val="2.1"/>
      <sheetName val="5.7"/>
      <sheetName val="3.3"/>
      <sheetName val="3.5"/>
      <sheetName val="2.8"/>
      <sheetName val="2.6"/>
      <sheetName val="CERTIFICATE"/>
      <sheetName val="2.05 Sprinkler"/>
      <sheetName val="2.01 Electrical "/>
      <sheetName val="8.1-8.2"/>
      <sheetName val="8.3-8.4"/>
      <sheetName val="DETAIL"/>
      <sheetName val="B_100"/>
      <sheetName val="FORM5"/>
      <sheetName val="PB"/>
      <sheetName val="Main Log"/>
      <sheetName val="Payment"/>
      <sheetName val="Input"/>
      <sheetName val="Ti"/>
      <sheetName val="Criteria"/>
      <sheetName val="PROJECT BRIEF_EX_NEW_"/>
      <sheetName val="cal"/>
      <sheetName val="INPUT - Revenue &amp; CGS"/>
      <sheetName val="Code03"/>
      <sheetName val="Part A"/>
      <sheetName val="PROJECT_BRIEF_EX_NEW_1"/>
      <sheetName val="B_1001"/>
      <sheetName val="schedule_nos1"/>
      <sheetName val="3_11"/>
      <sheetName val="2_21"/>
      <sheetName val="3_41"/>
      <sheetName val="5_41"/>
      <sheetName val="8_11"/>
      <sheetName val="5_11"/>
      <sheetName val="6_31"/>
      <sheetName val="2_31"/>
      <sheetName val="3_61"/>
      <sheetName val="2_51"/>
      <sheetName val="8_31"/>
      <sheetName val="3_21"/>
      <sheetName val="2_41"/>
      <sheetName val="2_11"/>
      <sheetName val="5_71"/>
      <sheetName val="3_31"/>
      <sheetName val="3_51"/>
      <sheetName val="2_81"/>
      <sheetName val="2_61"/>
      <sheetName val="Area_Analysis1"/>
      <sheetName val="DETAILED__BOQ1"/>
      <sheetName val="8_1-8_21"/>
      <sheetName val="8_3-8_41"/>
      <sheetName val="2_05_Sprinkler1"/>
      <sheetName val="2_01_Electrical_1"/>
      <sheetName val="INPUT_-_Revenue_&amp;_CGS1"/>
      <sheetName val="Category_Lookup_Table1"/>
      <sheetName val="Part_A1"/>
      <sheetName val="PROJECT_BRIEF_EX_NEW_"/>
      <sheetName val="schedule_nos"/>
      <sheetName val="3_1"/>
      <sheetName val="2_2"/>
      <sheetName val="3_4"/>
      <sheetName val="5_4"/>
      <sheetName val="8_1"/>
      <sheetName val="5_1"/>
      <sheetName val="6_3"/>
      <sheetName val="2_3"/>
      <sheetName val="3_6"/>
      <sheetName val="2_5"/>
      <sheetName val="8_3"/>
      <sheetName val="3_2"/>
      <sheetName val="2_4"/>
      <sheetName val="2_1"/>
      <sheetName val="5_7"/>
      <sheetName val="3_3"/>
      <sheetName val="3_5"/>
      <sheetName val="2_8"/>
      <sheetName val="2_6"/>
      <sheetName val="8_1-8_2"/>
      <sheetName val="8_3-8_4"/>
      <sheetName val="2_05_Sprinkler"/>
      <sheetName val="2_01_Electrical_"/>
      <sheetName val="INPUT_-_Revenue_&amp;_CGS"/>
      <sheetName val="Category_Lookup_Table"/>
      <sheetName val="Part_A"/>
      <sheetName val="B_1002"/>
      <sheetName val="2_05_Sprinkler2"/>
      <sheetName val="2_01_Electrical_2"/>
      <sheetName val="schedule_nos2"/>
      <sheetName val="3_12"/>
      <sheetName val="2_22"/>
      <sheetName val="3_42"/>
      <sheetName val="5_42"/>
      <sheetName val="8_12"/>
      <sheetName val="5_12"/>
      <sheetName val="6_32"/>
      <sheetName val="2_32"/>
      <sheetName val="3_62"/>
      <sheetName val="2_52"/>
      <sheetName val="8_32"/>
      <sheetName val="3_22"/>
      <sheetName val="2_42"/>
      <sheetName val="2_12"/>
      <sheetName val="5_72"/>
      <sheetName val="3_32"/>
      <sheetName val="3_52"/>
      <sheetName val="2_82"/>
      <sheetName val="2_62"/>
      <sheetName val="Area_Analysis2"/>
      <sheetName val="DETAILED__BOQ2"/>
      <sheetName val="8_1-8_22"/>
      <sheetName val="8_3-8_42"/>
      <sheetName val="_GULF2"/>
      <sheetName val="PROJECT_BRIEF_EX_NEW_2"/>
      <sheetName val="INPUT_-_Revenue_&amp;_CGS2"/>
      <sheetName val="Category_Lookup_Table2"/>
      <sheetName val="Part_A2"/>
      <sheetName val="PROJECT BRIEF(EX.NEW)"/>
      <sheetName val="Data_Sheet"/>
      <sheetName val="Staff Acco."/>
      <sheetName val="9618UH"/>
      <sheetName val="New Issue Pipeline"/>
      <sheetName val="실행"/>
      <sheetName val="CASHFLOWS"/>
      <sheetName val="Schedule(4)"/>
      <sheetName val="Name"/>
      <sheetName val="upa of boq"/>
      <sheetName val="inWords"/>
      <sheetName val="equipment"/>
      <sheetName val="Summary Foreign Comp"/>
      <sheetName val="material"/>
      <sheetName val="wordsdata"/>
      <sheetName val="dýsýplýn"/>
      <sheetName val="15 문제점"/>
      <sheetName val="Doha Farm"/>
      <sheetName val="p&amp;m"/>
      <sheetName val="Preliminaries-REVISED"/>
      <sheetName val="Master Data Sheet"/>
      <sheetName val="SUM"/>
      <sheetName val="Sheet8"/>
      <sheetName val="Degiskenler"/>
      <sheetName val="analizler"/>
      <sheetName val="BQMPALOC"/>
      <sheetName val="APP. B"/>
      <sheetName val="App. A(contd)"/>
      <sheetName val="钢筋"/>
      <sheetName val="VENTILATIE"/>
      <sheetName val="MALZEME"/>
      <sheetName val="Airfreight(A)"/>
      <sheetName val="IMAR(B)"/>
      <sheetName val="HD(C)"/>
      <sheetName val="Z-Lock(D)"/>
      <sheetName val="Rentals(E)"/>
      <sheetName val="Not in Budget(F)"/>
      <sheetName val="Logistics(G)"/>
      <sheetName val="BES(H)"/>
      <sheetName val="RAF(I)"/>
      <sheetName val="HD Mat'ls(J)"/>
      <sheetName val="Qty(K)"/>
      <sheetName val="Disputed Rates(L)"/>
      <sheetName val="Rates"/>
      <sheetName val="Manpower"/>
      <sheetName val="Schedule of Material Submittals"/>
      <sheetName val="200205C"/>
      <sheetName val="INDIRECTS"/>
      <sheetName val="SIVA"/>
      <sheetName val="SW"/>
      <sheetName val="SW (2)"/>
      <sheetName val="PRICES"/>
      <sheetName val="Civil Work - B Wall"/>
      <sheetName val="MEP"/>
      <sheetName val="LANDSCAPE"/>
      <sheetName val="SHADES &amp; GATES"/>
      <sheetName val="ADDITIONAL"/>
      <sheetName val="NOTES (2)"/>
      <sheetName val="LANDSCAPE (2)"/>
      <sheetName val="Civil Work - B Wall (2)"/>
      <sheetName val="LANDSCAPE (Hard &amp; Soft)"/>
      <sheetName val="Civil Work - B Wall (3)"/>
      <sheetName val="upa_of_boq"/>
      <sheetName val="Summary_Foreign_Comp"/>
      <sheetName val="Doha_Farm"/>
      <sheetName val="15_문제점"/>
      <sheetName val="Ra__stair"/>
      <sheetName val="Master_Data_Sheet"/>
      <sheetName val="PRICE_INFO"/>
      <sheetName val="RC_SUMMARY"/>
      <sheetName val="LABOUR_PRODUCTIVITY-TAV"/>
      <sheetName val="MATERIAL_PRICES"/>
      <sheetName val="CONCRETE_ANALYSIS"/>
      <sheetName val="Certificate_"/>
      <sheetName val="Valn_Cover"/>
      <sheetName val="Contract_Part"/>
      <sheetName val="_N_Finansal_Eğri"/>
      <sheetName val="HKED_KEŞFİ_İmalat"/>
      <sheetName val="YEŞİL_DEFTER-İmalat"/>
      <sheetName val="SERVICES_I"/>
      <sheetName val="34__BLOK_EK_ISLER-NO1_HAKEDIS"/>
      <sheetName val="Form_6"/>
      <sheetName val="APP__B"/>
      <sheetName val="App__A(contd)"/>
      <sheetName val="PLT-SUM"/>
      <sheetName val="GWC"/>
      <sheetName val="NWC"/>
      <sheetName val="MANP"/>
      <sheetName val="Base_BM-rebar7"/>
      <sheetName val="Raw_Data7"/>
      <sheetName val="Fit_Out_B2a6"/>
      <sheetName val="FOL_-_Bar6"/>
      <sheetName val="Co_Eff6"/>
      <sheetName val="Day_work6"/>
      <sheetName val="Payments_and_Cash_Calls6"/>
      <sheetName val="Chiet_tinh_dz225"/>
      <sheetName val="입찰내역_발주처_양식5"/>
      <sheetName val="SPT_vs_PHI5"/>
      <sheetName val="item_#13__Structur5"/>
      <sheetName val="Item_#_20_Structure5"/>
      <sheetName val="AOP_Summary-25"/>
      <sheetName val="1_11_b4"/>
      <sheetName val="Basic_Material_Costs4"/>
      <sheetName val="MASTER_RATE_ANALYSIS5"/>
      <sheetName val="Gravel_in_pond5"/>
      <sheetName val="Eq__Mobilization5"/>
      <sheetName val="(Not_to_print)4"/>
      <sheetName val="15_133"/>
      <sheetName val="imput_costi_par_2"/>
      <sheetName val="BILL_12"/>
      <sheetName val="Summary_2"/>
      <sheetName val="BOQ-FD_PA2"/>
      <sheetName val="Price_List_FD_PA2"/>
      <sheetName val="Cost_Sheet1"/>
      <sheetName val="fire_detection_offer1"/>
      <sheetName val="fire_detection_cost1"/>
      <sheetName val="Price_List1"/>
      <sheetName val="HAKEDİŞ_2"/>
      <sheetName val="keşif_özeti2"/>
      <sheetName val="Rate_Analysis2"/>
      <sheetName val="BT3-Package_051"/>
      <sheetName val="????_???_??2"/>
      <sheetName val="_GULF3"/>
      <sheetName val="Bill_No__32"/>
      <sheetName val="New_Rates2"/>
      <sheetName val="1_0_Section_1_Cover2"/>
      <sheetName val="Area_Analysis3"/>
      <sheetName val="DETAILED__BOQ3"/>
      <sheetName val="E_H_-_H__W_P_1"/>
      <sheetName val="E__H__Treatment_for_pile_cap1"/>
      <sheetName val="Cashflow_Analysis1"/>
      <sheetName val="MS08-01_S1"/>
      <sheetName val="MS08-01_P1"/>
      <sheetName val="E_H_Blinding1"/>
      <sheetName val="E_H_Excavation1"/>
      <sheetName val="Pc_name1"/>
      <sheetName val="US_Ship_Repair_Industry_Growth1"/>
      <sheetName val="Market_Overview1"/>
      <sheetName val="US_Shipyard_Repair_Output1"/>
      <sheetName val="Summary_Financials1"/>
      <sheetName val="Bill_102"/>
      <sheetName val="C_P_A_Blinding"/>
      <sheetName val="Basement_Budget"/>
      <sheetName val="intr_stool_brkup"/>
      <sheetName val="S3_Architectural"/>
      <sheetName val="Funding_Drwdn"/>
      <sheetName val="Bldg_Wise_Summaries_20-10-09"/>
      <sheetName val="A4_Register"/>
      <sheetName val="INDIRECT_COST"/>
      <sheetName val="M_Budget"/>
      <sheetName val="Material_of_Quantities"/>
      <sheetName val="unit_price_list"/>
      <sheetName val="Project_Data"/>
      <sheetName val="Ｎｏ_13"/>
      <sheetName val="아파트_"/>
      <sheetName val="Sign_(2)"/>
      <sheetName val="Materials_"/>
      <sheetName val="Data_Sheet1"/>
      <sheetName val="PROJECT_BRIEF_EX_NEW_3"/>
      <sheetName val="B_1003"/>
      <sheetName val="schedule_nos3"/>
      <sheetName val="3_13"/>
      <sheetName val="2_23"/>
      <sheetName val="3_43"/>
      <sheetName val="5_43"/>
      <sheetName val="8_13"/>
      <sheetName val="5_13"/>
      <sheetName val="6_33"/>
      <sheetName val="2_33"/>
      <sheetName val="3_63"/>
      <sheetName val="2_53"/>
      <sheetName val="8_33"/>
      <sheetName val="3_23"/>
      <sheetName val="2_43"/>
      <sheetName val="2_13"/>
      <sheetName val="5_73"/>
      <sheetName val="3_33"/>
      <sheetName val="3_53"/>
      <sheetName val="2_83"/>
      <sheetName val="2_63"/>
      <sheetName val="8_1-8_23"/>
      <sheetName val="8_3-8_43"/>
      <sheetName val="2_05_Sprinkler3"/>
      <sheetName val="2_01_Electrical_3"/>
      <sheetName val="INPUT_-_Revenue_&amp;_CGS3"/>
      <sheetName val="Category_Lookup_Table3"/>
      <sheetName val="Part_A3"/>
      <sheetName val="Summary_Transformers"/>
      <sheetName val="PROJECT_BRIEF(EX_NEW)"/>
      <sheetName val="Staff_Acco_"/>
      <sheetName val="New_Issue_Pipeline"/>
      <sheetName val="1__Summary_Sheet_(R01_Oct_2019)"/>
      <sheetName val="Main_Log"/>
      <sheetName val="Not_in_Budget(F)"/>
      <sheetName val="HD_Mat'ls(J)"/>
      <sheetName val="Disputed_Rates(L)"/>
      <sheetName val="Filter_Block"/>
      <sheetName val="SS_MH"/>
      <sheetName val="Base_BM-rebar8"/>
      <sheetName val="Raw_Data8"/>
      <sheetName val="Fit_Out_B2a7"/>
      <sheetName val="Co_Eff7"/>
      <sheetName val="FOL_-_Bar7"/>
      <sheetName val="Payments_and_Cash_Calls7"/>
      <sheetName val="Day_work7"/>
      <sheetName val="Chiet_tinh_dz226"/>
      <sheetName val="입찰내역_발주처_양식6"/>
      <sheetName val="AOP_Summary-26"/>
      <sheetName val="SPT_vs_PHI6"/>
      <sheetName val="item_#13__Structur6"/>
      <sheetName val="Item_#_20_Structure6"/>
      <sheetName val="Basic_Material_Costs5"/>
      <sheetName val="1_11_b5"/>
      <sheetName val="MASTER_RATE_ANALYSIS6"/>
      <sheetName val="Gravel_in_pond6"/>
      <sheetName val="Eq__Mobilization6"/>
      <sheetName val="(Not_to_print)5"/>
      <sheetName val="imput_costi_par_3"/>
      <sheetName val="Summary_3"/>
      <sheetName val="BOQ-FD_PA3"/>
      <sheetName val="Price_List_FD_PA3"/>
      <sheetName val="Cost_Sheet2"/>
      <sheetName val="fire_detection_offer2"/>
      <sheetName val="fire_detection_cost2"/>
      <sheetName val="Price_List2"/>
      <sheetName val="15_134"/>
      <sheetName val="BILL_13"/>
      <sheetName val="HAKEDİŞ_3"/>
      <sheetName val="keşif_özeti3"/>
      <sheetName val="Rate_Analysis3"/>
      <sheetName val="BT3-Package_052"/>
      <sheetName val="New_Rates3"/>
      <sheetName val="_GULF4"/>
      <sheetName val="????_???_??3"/>
      <sheetName val="Bill_No__33"/>
      <sheetName val="intr_stool_brkup1"/>
      <sheetName val="MS08-01_S2"/>
      <sheetName val="MS08-01_P2"/>
      <sheetName val="Cashflow_Analysis2"/>
      <sheetName val="upa_of_boq1"/>
      <sheetName val="Summary_Foreign_Comp1"/>
      <sheetName val="grand_summary1"/>
      <sheetName val="15_문제점1"/>
      <sheetName val="Doha_Farm1"/>
      <sheetName val="Ra__stair1"/>
      <sheetName val="Master_Data_Sheet1"/>
      <sheetName val="PRICE_INFO1"/>
      <sheetName val="RC_SUMMARY1"/>
      <sheetName val="LABOUR_PRODUCTIVITY-TAV1"/>
      <sheetName val="MATERIAL_PRICES1"/>
      <sheetName val="CONCRETE_ANALYSIS1"/>
      <sheetName val="Certificate_1"/>
      <sheetName val="Valn_Cover1"/>
      <sheetName val="Contract_Part1"/>
      <sheetName val="_N_Finansal_Eğri1"/>
      <sheetName val="HKED_KEŞFİ_İmalat1"/>
      <sheetName val="YEŞİL_DEFTER-İmalat1"/>
      <sheetName val="SERVICES_I1"/>
      <sheetName val="34__BLOK_EK_ISLER-NO1_HAKEDIS1"/>
      <sheetName val="Form_61"/>
      <sheetName val="APP__B1"/>
      <sheetName val="App__A(contd)1"/>
      <sheetName val="1_0_Section_1_Cover3"/>
      <sheetName val="Area_Analysis4"/>
      <sheetName val="DETAILED__BOQ4"/>
      <sheetName val="E_H_Blinding2"/>
      <sheetName val="E_H_Excavation2"/>
      <sheetName val="Pc_name2"/>
      <sheetName val="US_Ship_Repair_Industry_Growth2"/>
      <sheetName val="Market_Overview2"/>
      <sheetName val="US_Shipyard_Repair_Output2"/>
      <sheetName val="Summary_Financials2"/>
      <sheetName val="C_P_A_Blinding1"/>
      <sheetName val="Basement_Budget1"/>
      <sheetName val="S3_Architectural1"/>
      <sheetName val="E_H_-_H__W_P_2"/>
      <sheetName val="E__H__Treatment_for_pile_cap2"/>
      <sheetName val="Bill_103"/>
      <sheetName val="Sec_1_BOQ1"/>
      <sheetName val="Sec_2_BOQ-MRO1"/>
      <sheetName val="Sec_3_BOQ-FBO1"/>
      <sheetName val="Sec_4_BOQ-CUP1"/>
      <sheetName val="Adsorption_-_MRO1"/>
      <sheetName val="Adsorption_-_CUP1"/>
      <sheetName val="Sec_5_BOQ-ASG1"/>
      <sheetName val="Sec_6_BOQ-SUBSTN1"/>
      <sheetName val="Sec_8_BOQ-dayworks1"/>
      <sheetName val="A4_Register1"/>
      <sheetName val="Bldg_Wise_Summaries_20-10-091"/>
      <sheetName val="Category_Lookup_Table4"/>
      <sheetName val="Funding_Drwdn1"/>
      <sheetName val="INDIRECT_COST1"/>
      <sheetName val="M_Budget1"/>
      <sheetName val="Material_of_Quantities1"/>
      <sheetName val="unit_price_list1"/>
      <sheetName val="Project_Data1"/>
      <sheetName val="Ｎｏ_131"/>
      <sheetName val="아파트_1"/>
      <sheetName val="Sign_(2)1"/>
      <sheetName val="01-RESOURCE_LIST1"/>
      <sheetName val="Materials_1"/>
      <sheetName val="Not_in_Budget(F)1"/>
      <sheetName val="HD_Mat'ls(J)1"/>
      <sheetName val="Disputed_Rates(L)1"/>
      <sheetName val="Filter_Block1"/>
      <sheetName val="1__Summary_Sheet_(R01_Oct_20191"/>
      <sheetName val="Data_Sheet2"/>
      <sheetName val="Summary_Transformers1"/>
      <sheetName val="B_1004"/>
      <sheetName val="schedule_nos4"/>
      <sheetName val="3_14"/>
      <sheetName val="2_24"/>
      <sheetName val="3_44"/>
      <sheetName val="5_44"/>
      <sheetName val="8_14"/>
      <sheetName val="5_14"/>
      <sheetName val="6_34"/>
      <sheetName val="2_34"/>
      <sheetName val="3_64"/>
      <sheetName val="2_54"/>
      <sheetName val="8_34"/>
      <sheetName val="3_24"/>
      <sheetName val="2_44"/>
      <sheetName val="2_14"/>
      <sheetName val="5_74"/>
      <sheetName val="3_34"/>
      <sheetName val="3_54"/>
      <sheetName val="2_84"/>
      <sheetName val="2_64"/>
      <sheetName val="2_05_Sprinkler4"/>
      <sheetName val="2_01_Electrical_4"/>
      <sheetName val="8_1-8_24"/>
      <sheetName val="8_3-8_44"/>
      <sheetName val="PROJECT_BRIEF(EX_NEW)1"/>
      <sheetName val="SW_(2)"/>
      <sheetName val="Civil_Work_-_B_Wall"/>
      <sheetName val="SHADES_&amp;_GATES"/>
      <sheetName val="NOTES_(2)"/>
      <sheetName val="LANDSCAPE_(2)"/>
      <sheetName val="Civil_Work_-_B_Wall_(2)"/>
      <sheetName val="LANDSCAPE_(Hard_&amp;_Soft)"/>
      <sheetName val="Civil_Work_-_B_Wall_(3)"/>
      <sheetName val="PROJECT_BRIEF_EX_NEW_4"/>
      <sheetName val="INPUT_-_Revenue_&amp;_CGS4"/>
      <sheetName val="Part_A4"/>
      <sheetName val="Staff_Acco_1"/>
      <sheetName val="New_Issue_Pipeline1"/>
      <sheetName val="Main_Log1"/>
      <sheetName val="SS_MH1"/>
      <sheetName val="2_0_Section_2_Cover"/>
      <sheetName val="8-31-98"/>
      <sheetName val="worksheet inchican"/>
      <sheetName val="combined 9-30"/>
      <sheetName val="____ ___ __"/>
      <sheetName val="___________"/>
      <sheetName val="___________1"/>
      <sheetName val="Cable Codes"/>
      <sheetName val="STAFFSCHED "/>
      <sheetName val="MAIN"/>
      <sheetName val="Competitors"/>
      <sheetName val="업무처리전"/>
      <sheetName val="Labor (HA)"/>
      <sheetName val="Equiment (HA)"/>
      <sheetName val="MTP"/>
      <sheetName val="Compar 28.12.17"/>
      <sheetName val="Master"/>
      <sheetName val="PNT-QUOT-#3"/>
      <sheetName val="COAT&amp;WRAP-QIOT-#3"/>
      <sheetName val="VL"/>
      <sheetName val="TN"/>
      <sheetName val="ND"/>
      <sheetName val="RAB AR&amp;STR"/>
      <sheetName val="tifico"/>
      <sheetName val="負荷集計（断熱不燃）"/>
      <sheetName val="A2 (4)"/>
      <sheetName val="Earthwork"/>
      <sheetName val="XL4Poppy"/>
      <sheetName val="Compar_28_12_17"/>
      <sheetName val="SUM-AIR-Submit"/>
      <sheetName val="MTO REV_2_ARMOR_"/>
      <sheetName val="Sheet2"/>
      <sheetName val="AQA"/>
      <sheetName val="Currency"/>
      <sheetName val="Sheet4"/>
      <sheetName val="도급양식"/>
      <sheetName val="nw4"/>
      <sheetName val="nw4 (2)"/>
      <sheetName val="Scatter"/>
      <sheetName val="2.2 STAFF Scedule"/>
      <sheetName val="Rate_Analysis4"/>
      <sheetName val="E_H_Blinding3"/>
      <sheetName val="E_H_Excavation3"/>
      <sheetName val="Pc_name3"/>
      <sheetName val="C_P_A_Blinding2"/>
      <sheetName val="imput_costi_par_4"/>
      <sheetName val="BILL_14"/>
      <sheetName val="15_135"/>
      <sheetName val="New_Rates4"/>
      <sheetName val="Basement_Budget2"/>
      <sheetName val="Summary_4"/>
      <sheetName val="BOQ-FD_PA4"/>
      <sheetName val="Price_List_FD_PA4"/>
      <sheetName val="????_???_??4"/>
      <sheetName val="MS08-01_S3"/>
      <sheetName val="MS08-01_P3"/>
      <sheetName val="Cashflow_Analysis3"/>
      <sheetName val="Cost_Sheet3"/>
      <sheetName val="fire_detection_offer3"/>
      <sheetName val="fire_detection_cost3"/>
      <sheetName val="Price_List3"/>
      <sheetName val="US_Ship_Repair_Industry_Growth3"/>
      <sheetName val="Market_Overview3"/>
      <sheetName val="US_Shipyard_Repair_Output3"/>
      <sheetName val="Summary_Financials3"/>
      <sheetName val="HAKEDİŞ_4"/>
      <sheetName val="keşif_özeti4"/>
      <sheetName val="Bill_104"/>
      <sheetName val="Sec_1_BOQ2"/>
      <sheetName val="Sec_2_BOQ-MRO2"/>
      <sheetName val="Sec_3_BOQ-FBO2"/>
      <sheetName val="Sec_4_BOQ-CUP2"/>
      <sheetName val="Adsorption_-_MRO2"/>
      <sheetName val="Adsorption_-_CUP2"/>
      <sheetName val="Sec_5_BOQ-ASG2"/>
      <sheetName val="Sec_6_BOQ-SUBSTN2"/>
      <sheetName val="Sec_8_BOQ-dayworks2"/>
      <sheetName val="Grand_Summary2"/>
      <sheetName val="1_0_Section_1_Cover4"/>
      <sheetName val="Bill_No__34"/>
      <sheetName val="intr_stool_brkup2"/>
      <sheetName val="BT3-Package_053"/>
      <sheetName val="E_H_-_H__W_P_3"/>
      <sheetName val="E__H__Treatment_for_pile_cap3"/>
      <sheetName val="Ra__stair2"/>
      <sheetName val=" "/>
      <sheetName val="sheet6"/>
      <sheetName val="_"/>
      <sheetName val="_2"/>
      <sheetName val="_1"/>
      <sheetName val="B9"/>
      <sheetName val="sumary"/>
      <sheetName val="Xenon(R2)"/>
      <sheetName val="Rate Analysis "/>
      <sheetName val="PROJECT_BRIEF(EX_NEW)2"/>
      <sheetName val="Staff_Acco_2"/>
      <sheetName val="Rate_Analysis_1"/>
      <sheetName val="Rate_Analysis_"/>
      <sheetName val="TB09"/>
      <sheetName val="slipsumpR"/>
      <sheetName val="MATERIALS"/>
      <sheetName val="CONS. PROJECT HITS"/>
      <sheetName val="Cost_Any."/>
      <sheetName val="Costing"/>
      <sheetName val="Mat.Cost"/>
      <sheetName val="Mat_Cost"/>
      <sheetName val="Assumptions"/>
      <sheetName val="@risk rents and incentives"/>
      <sheetName val="Car park lease"/>
      <sheetName val="Net rent analysis"/>
      <sheetName val="1.1. Manpower(Data Ref)"/>
      <sheetName val="BOQ Distribution"/>
      <sheetName val="Graph"/>
      <sheetName val="prl"/>
      <sheetName val="Area_Analysis5"/>
      <sheetName val="DETAILED__BOQ5"/>
      <sheetName val="_GULF5"/>
      <sheetName val="PROJECT_BRIEF_EX_NEW_5"/>
      <sheetName val="B_1005"/>
      <sheetName val="schedule_nos5"/>
      <sheetName val="3_15"/>
      <sheetName val="2_25"/>
      <sheetName val="3_45"/>
      <sheetName val="5_45"/>
      <sheetName val="8_15"/>
      <sheetName val="5_15"/>
      <sheetName val="6_35"/>
      <sheetName val="2_35"/>
      <sheetName val="3_65"/>
      <sheetName val="2_55"/>
      <sheetName val="8_35"/>
      <sheetName val="3_25"/>
      <sheetName val="2_45"/>
      <sheetName val="2_15"/>
      <sheetName val="5_75"/>
      <sheetName val="3_35"/>
      <sheetName val="3_55"/>
      <sheetName val="2_85"/>
      <sheetName val="2_65"/>
      <sheetName val="8_1-8_25"/>
      <sheetName val="8_3-8_45"/>
      <sheetName val="2_05_Sprinkler5"/>
      <sheetName val="2_01_Electrical_5"/>
      <sheetName val="INPUT_-_Revenue_&amp;_CGS5"/>
      <sheetName val="Category_Lookup_Table5"/>
      <sheetName val="Part_A5"/>
      <sheetName val="Mp-team 1"/>
      <sheetName val="Activity"/>
      <sheetName val="Crew"/>
      <sheetName val="Piping"/>
      <sheetName val="Pipe Supports"/>
      <sheetName val="Categories"/>
      <sheetName val="1.2 STAFF Scedule"/>
      <sheetName val="B2-CTA"/>
      <sheetName val="B3-CTB"/>
      <sheetName val="B4-CUC"/>
      <sheetName val="B5-SBA"/>
      <sheetName val="B6-SBB"/>
      <sheetName val="B7-Walkway"/>
      <sheetName val="B8-External Works"/>
      <sheetName val="Final Summary"/>
      <sheetName val="Electrical VE"/>
      <sheetName val="G2- Ground works"/>
      <sheetName val="Doha WBS Clean"/>
      <sheetName val="Finansal tamamlanma Eğrisi"/>
      <sheetName val="BUS BAR"/>
      <sheetName val="BUTCE KURLARI"/>
      <sheetName val="GBA"/>
      <sheetName val="PRODL297"/>
      <sheetName val="upa_of_boq2"/>
      <sheetName val="Summary_Foreign_Comp2"/>
      <sheetName val="15_문제점2"/>
      <sheetName val="Doha_Farm2"/>
      <sheetName val="Control Sheet Header"/>
      <sheetName val="3,000"/>
      <sheetName val="5,000"/>
      <sheetName val="6,000"/>
      <sheetName val="8,000"/>
      <sheetName val="9,000"/>
      <sheetName val="upa_of_boq3"/>
      <sheetName val="Summary_Foreign_Comp3"/>
      <sheetName val="grand_summary3"/>
      <sheetName val="Doha_Farm3"/>
      <sheetName val="Master_Data_Sheet3"/>
      <sheetName val="15_문제점3"/>
      <sheetName val="SERVICES_I3"/>
      <sheetName val="_N_Finansal_Eğri3"/>
      <sheetName val="HKED_KEŞFİ_İmalat3"/>
      <sheetName val="YEŞİL_DEFTER-İmalat3"/>
      <sheetName val="34__BLOK_EK_ISLER-NO1_HAKEDIS3"/>
      <sheetName val="PRICE_INFO3"/>
      <sheetName val="RC_SUMMARY3"/>
      <sheetName val="LABOUR_PRODUCTIVITY-TAV3"/>
      <sheetName val="MATERIAL_PRICES3"/>
      <sheetName val="CONCRETE_ANALYSIS3"/>
      <sheetName val="Ra__stair3"/>
      <sheetName val="Filter_Block3"/>
      <sheetName val="Certificate_3"/>
      <sheetName val="Valn_Cover3"/>
      <sheetName val="Contract_Part3"/>
      <sheetName val="SW_(2)3"/>
      <sheetName val="Form_63"/>
      <sheetName val="APP__B3"/>
      <sheetName val="App__A(contd)3"/>
      <sheetName val="SW_(2)1"/>
      <sheetName val="Master_Data_Sheet2"/>
      <sheetName val="SW_(2)2"/>
      <sheetName val="Form_62"/>
      <sheetName val="_N_Finansal_Eğri2"/>
      <sheetName val="Certificate_2"/>
      <sheetName val="Valn_Cover2"/>
      <sheetName val="Contract_Part2"/>
      <sheetName val="SERVICES_I2"/>
      <sheetName val="HKED_KEŞFİ_İmalat2"/>
      <sheetName val="YEŞİL_DEFTER-İmalat2"/>
      <sheetName val="34__BLOK_EK_ISLER-NO1_HAKEDIS2"/>
      <sheetName val="PRICE_INFO2"/>
      <sheetName val="RC_SUMMARY2"/>
      <sheetName val="LABOUR_PRODUCTIVITY-TAV2"/>
      <sheetName val="MATERIAL_PRICES2"/>
      <sheetName val="CONCRETE_ANALYSIS2"/>
      <sheetName val="APP__B2"/>
      <sheetName val="App__A(contd)2"/>
      <sheetName val="Filter_Block2"/>
      <sheetName val="Summary_5"/>
      <sheetName val="BOQ-FD_PA5"/>
      <sheetName val="Price_List_FD_PA5"/>
      <sheetName val="MS08-01_S4"/>
      <sheetName val="MS08-01_P4"/>
      <sheetName val="Cashflow_Analysis4"/>
      <sheetName val="Cost_Sheet4"/>
      <sheetName val="fire_detection_offer4"/>
      <sheetName val="fire_detection_cost4"/>
      <sheetName val="Price_List4"/>
      <sheetName val="upa_of_boq4"/>
      <sheetName val="Summary_Foreign_Comp4"/>
      <sheetName val="grand_summary4"/>
      <sheetName val="Doha_Farm4"/>
      <sheetName val="Master_Data_Sheet4"/>
      <sheetName val="15_문제점4"/>
      <sheetName val="SERVICES_I4"/>
      <sheetName val="_N_Finansal_Eğri4"/>
      <sheetName val="HKED_KEŞFİ_İmalat4"/>
      <sheetName val="YEŞİL_DEFTER-İmalat4"/>
      <sheetName val="34__BLOK_EK_ISLER-NO1_HAKEDIS4"/>
      <sheetName val="PRICE_INFO4"/>
      <sheetName val="RC_SUMMARY4"/>
      <sheetName val="LABOUR_PRODUCTIVITY-TAV4"/>
      <sheetName val="MATERIAL_PRICES4"/>
      <sheetName val="CONCRETE_ANALYSIS4"/>
      <sheetName val="Ra__stair4"/>
      <sheetName val="Filter_Block4"/>
      <sheetName val="BT3-Package_054"/>
      <sheetName val="Certificate_4"/>
      <sheetName val="Valn_Cover4"/>
      <sheetName val="Contract_Part4"/>
      <sheetName val="Form_64"/>
      <sheetName val="APP__B4"/>
      <sheetName val="App__A(contd)4"/>
      <sheetName val="SW_(2)4"/>
      <sheetName val="5"/>
      <sheetName val="Bill Summary"/>
      <sheetName val="N FURNITURE EQUIPMENT "/>
      <sheetName val="R DISPOSAL SYSTEM"/>
      <sheetName val="SbStn-FLTANK"/>
      <sheetName val="S PIPED SUPPLY SYSTEM"/>
      <sheetName val="Extwrk-FoulWater"/>
      <sheetName val="Extwrk-Firefighting"/>
      <sheetName val="Tender Adjustment"/>
      <sheetName val="Extwrk-Irrigation"/>
      <sheetName val="Ancillary Bldgs."/>
      <sheetName val="11-Guardhouse(New)"/>
      <sheetName val="12-ETS Room(New)"/>
      <sheetName val="13-Driver-cleaner room(New)"/>
      <sheetName val="DB"/>
      <sheetName val="노임단가"/>
      <sheetName val="Quantity"/>
      <sheetName val="TTL"/>
      <sheetName val="Gia vat tu"/>
      <sheetName val="B3A - TOWER A"/>
      <sheetName val="Electrical Works"/>
      <sheetName val="H_T_ INCOMING SYSTEM"/>
      <sheetName val="환산표"/>
      <sheetName val="BLR 1"/>
      <sheetName val="GEN"/>
      <sheetName val="GAS"/>
      <sheetName val="DEAE"/>
      <sheetName val="BLR2"/>
      <sheetName val="BLR3"/>
      <sheetName val="BLR4"/>
      <sheetName val="BLR5"/>
      <sheetName val="DEM"/>
      <sheetName val="SAM"/>
      <sheetName val="CHEM"/>
      <sheetName val="COP"/>
      <sheetName val="eq_data"/>
      <sheetName val="八幡"/>
      <sheetName val="MixBed"/>
      <sheetName val="CondPol"/>
      <sheetName val="Utility and Fire flange"/>
      <sheetName val="jobhist"/>
      <sheetName val="자재단가"/>
      <sheetName val="36신설수량"/>
      <sheetName val="물가대비표"/>
      <sheetName val="현장관리비"/>
      <sheetName val="실행내역"/>
      <sheetName val="Activity(new)"/>
      <sheetName val="CAT_5"/>
      <sheetName val="해외 연수비용 계산-삭제"/>
      <sheetName val="해외 기술훈련비 (합계)"/>
      <sheetName val="갑지1"/>
      <sheetName val="갑지"/>
      <sheetName val="대비표"/>
      <sheetName val="PRECAST lightconc-II"/>
      <sheetName val="CABLE"/>
      <sheetName val="number"/>
      <sheetName val="2"/>
      <sheetName val="Beamsked"/>
      <sheetName val="Columnsked"/>
      <sheetName val="Base_BM-rebar9"/>
      <sheetName val="Raw_Data9"/>
      <sheetName val="Fit_Out_B2a8"/>
      <sheetName val="FOL_-_Bar8"/>
      <sheetName val="Co_Eff8"/>
      <sheetName val="Day_work8"/>
      <sheetName val="Payments_and_Cash_Calls8"/>
      <sheetName val="item_#13__Structur7"/>
      <sheetName val="Item_#_20_Structure7"/>
      <sheetName val="(Not_to_print)6"/>
      <sheetName val="Chiet_tinh_dz227"/>
      <sheetName val="MASTER_RATE_ANALYSIS7"/>
      <sheetName val="Gravel_in_pond7"/>
      <sheetName val="Eq__Mobilization7"/>
      <sheetName val="upa_of_boq5"/>
      <sheetName val="Summary_Foreign_Comp5"/>
      <sheetName val="grand_summary5"/>
      <sheetName val="AOP_Summary-27"/>
      <sheetName val="입찰내역_발주처_양식7"/>
      <sheetName val="SPT_vs_PHI7"/>
      <sheetName val="Summary_6"/>
      <sheetName val="BOQ-FD_PA6"/>
      <sheetName val="Price_List_FD_PA6"/>
      <sheetName val="1_11_b6"/>
      <sheetName val="Basic_Material_Costs6"/>
      <sheetName val="MS08-01_S5"/>
      <sheetName val="MS08-01_P5"/>
      <sheetName val="Cashflow_Analysis5"/>
      <sheetName val="Rate_Analysis5"/>
      <sheetName val="Cost_Sheet5"/>
      <sheetName val="fire_detection_offer5"/>
      <sheetName val="fire_detection_cost5"/>
      <sheetName val="Price_List5"/>
      <sheetName val="Doha_Farm5"/>
      <sheetName val="Master_Data_Sheet5"/>
      <sheetName val="15_문제점5"/>
      <sheetName val="SERVICES_I5"/>
      <sheetName val="_N_Finansal_Eğri5"/>
      <sheetName val="HKED_KEŞFİ_İmalat5"/>
      <sheetName val="YEŞİL_DEFTER-İmalat5"/>
      <sheetName val="34__BLOK_EK_ISLER-NO1_HAKEDIS5"/>
      <sheetName val="imput_costi_par_5"/>
      <sheetName val="PRICE_INFO5"/>
      <sheetName val="RC_SUMMARY5"/>
      <sheetName val="LABOUR_PRODUCTIVITY-TAV5"/>
      <sheetName val="MATERIAL_PRICES5"/>
      <sheetName val="CONCRETE_ANALYSIS5"/>
      <sheetName val="Ra__stair5"/>
      <sheetName val="BT3-Package_055"/>
      <sheetName val="SW_(2)5"/>
      <sheetName val="Form_65"/>
      <sheetName val="Certificate_5"/>
      <sheetName val="Valn_Cover5"/>
      <sheetName val="Contract_Part5"/>
      <sheetName val="APP__B5"/>
      <sheetName val="App__A(contd)5"/>
      <sheetName val="15_136"/>
      <sheetName val="????_???_??5"/>
      <sheetName val="Bill_No__35"/>
      <sheetName val="New_Rates5"/>
      <sheetName val="Filter_Block5"/>
      <sheetName val="Base_BM-rebar10"/>
      <sheetName val="Raw_Data10"/>
      <sheetName val="Fit_Out_B2a9"/>
      <sheetName val="Co_Eff9"/>
      <sheetName val="FOL_-_Bar9"/>
      <sheetName val="Day_work9"/>
      <sheetName val="Payments_and_Cash_Calls9"/>
      <sheetName val="item_#13__Structur8"/>
      <sheetName val="Item_#_20_Structure8"/>
      <sheetName val="(Not_to_print)7"/>
      <sheetName val="MASTER_RATE_ANALYSIS8"/>
      <sheetName val="Gravel_in_pond8"/>
      <sheetName val="Eq__Mobilization8"/>
      <sheetName val="Chiet_tinh_dz228"/>
      <sheetName val="AOP_Summary-28"/>
      <sheetName val="입찰내역_발주처_양식8"/>
      <sheetName val="upa_of_boq6"/>
      <sheetName val="Summary_Foreign_Comp6"/>
      <sheetName val="grand_summary6"/>
      <sheetName val="Doha_Farm6"/>
      <sheetName val="Summary_7"/>
      <sheetName val="BOQ-FD_PA7"/>
      <sheetName val="Price_List_FD_PA7"/>
      <sheetName val="SPT_vs_PHI8"/>
      <sheetName val="1_11_b7"/>
      <sheetName val="Basic_Material_Costs7"/>
      <sheetName val="MS08-01_S6"/>
      <sheetName val="MS08-01_P6"/>
      <sheetName val="Cashflow_Analysis6"/>
      <sheetName val="Rate_Analysis6"/>
      <sheetName val="Cost_Sheet6"/>
      <sheetName val="fire_detection_offer6"/>
      <sheetName val="fire_detection_cost6"/>
      <sheetName val="Price_List6"/>
      <sheetName val="_GULF6"/>
      <sheetName val="Master_Data_Sheet6"/>
      <sheetName val="15_문제점6"/>
      <sheetName val="SERVICES_I6"/>
      <sheetName val="_N_Finansal_Eğri6"/>
      <sheetName val="HKED_KEŞFİ_İmalat6"/>
      <sheetName val="YEŞİL_DEFTER-İmalat6"/>
      <sheetName val="34__BLOK_EK_ISLER-NO1_HAKEDIS6"/>
      <sheetName val="imput_costi_par_6"/>
      <sheetName val="PRICE_INFO6"/>
      <sheetName val="RC_SUMMARY6"/>
      <sheetName val="LABOUR_PRODUCTIVITY-TAV6"/>
      <sheetName val="MATERIAL_PRICES6"/>
      <sheetName val="CONCRETE_ANALYSIS6"/>
      <sheetName val="Ra__stair6"/>
      <sheetName val="Filter_Block6"/>
      <sheetName val="BT3-Package_056"/>
      <sheetName val="Certificate_6"/>
      <sheetName val="Valn_Cover6"/>
      <sheetName val="Contract_Part6"/>
      <sheetName val="SW_(2)6"/>
      <sheetName val="Form_66"/>
      <sheetName val="APP__B6"/>
      <sheetName val="App__A(contd)6"/>
      <sheetName val="15_137"/>
      <sheetName val="????_???_??6"/>
      <sheetName val="Bill_No__36"/>
      <sheetName val="New_Rates6"/>
      <sheetName val="Base_BM-rebar11"/>
      <sheetName val="Raw_Data11"/>
      <sheetName val="Fit_Out_B2a10"/>
      <sheetName val="Co_Eff10"/>
      <sheetName val="FOL_-_Bar10"/>
      <sheetName val="Day_work10"/>
      <sheetName val="Payments_and_Cash_Calls10"/>
      <sheetName val="item_#13__Structur9"/>
      <sheetName val="Item_#_20_Structure9"/>
      <sheetName val="(Not_to_print)8"/>
      <sheetName val="MASTER_RATE_ANALYSIS9"/>
      <sheetName val="Gravel_in_pond9"/>
      <sheetName val="Eq__Mobilization9"/>
      <sheetName val="Chiet_tinh_dz229"/>
      <sheetName val="AOP_Summary-29"/>
      <sheetName val="입찰내역_발주처_양식9"/>
      <sheetName val="upa_of_boq7"/>
      <sheetName val="Summary_Foreign_Comp7"/>
      <sheetName val="grand_summary7"/>
      <sheetName val="Doha_Farm7"/>
      <sheetName val="Summary_8"/>
      <sheetName val="BOQ-FD_PA8"/>
      <sheetName val="Price_List_FD_PA8"/>
      <sheetName val="SPT_vs_PHI9"/>
      <sheetName val="1_11_b8"/>
      <sheetName val="Basic_Material_Costs8"/>
      <sheetName val="MS08-01_S7"/>
      <sheetName val="MS08-01_P7"/>
      <sheetName val="Cashflow_Analysis7"/>
      <sheetName val="Rate_Analysis7"/>
      <sheetName val="Cost_Sheet7"/>
      <sheetName val="fire_detection_offer7"/>
      <sheetName val="fire_detection_cost7"/>
      <sheetName val="Price_List7"/>
      <sheetName val="_GULF7"/>
      <sheetName val="Master_Data_Sheet7"/>
      <sheetName val="15_문제점7"/>
      <sheetName val="SERVICES_I7"/>
      <sheetName val="_N_Finansal_Eğri7"/>
      <sheetName val="HKED_KEŞFİ_İmalat7"/>
      <sheetName val="YEŞİL_DEFTER-İmalat7"/>
      <sheetName val="34__BLOK_EK_ISLER-NO1_HAKEDIS7"/>
      <sheetName val="imput_costi_par_7"/>
      <sheetName val="PRICE_INFO7"/>
      <sheetName val="RC_SUMMARY7"/>
      <sheetName val="LABOUR_PRODUCTIVITY-TAV7"/>
      <sheetName val="MATERIAL_PRICES7"/>
      <sheetName val="CONCRETE_ANALYSIS7"/>
      <sheetName val="Ra__stair7"/>
      <sheetName val="Filter_Block7"/>
      <sheetName val="BT3-Package_057"/>
      <sheetName val="Certificate_7"/>
      <sheetName val="Valn_Cover7"/>
      <sheetName val="Contract_Part7"/>
      <sheetName val="SW_(2)7"/>
      <sheetName val="Form_67"/>
      <sheetName val="APP__B7"/>
      <sheetName val="App__A(contd)7"/>
      <sheetName val="15_138"/>
      <sheetName val="????_???_??7"/>
      <sheetName val="Bill_No__37"/>
      <sheetName val="New_Rates7"/>
      <sheetName val="Base_BM-rebar12"/>
      <sheetName val="Raw_Data12"/>
      <sheetName val="Fit_Out_B2a11"/>
      <sheetName val="FOL_-_Bar11"/>
      <sheetName val="Co_Eff11"/>
      <sheetName val="Payments_and_Cash_Calls11"/>
      <sheetName val="Day_work11"/>
      <sheetName val="Chiet_tinh_dz2210"/>
      <sheetName val="입찰내역_발주처_양식10"/>
      <sheetName val="item_#13__Structur10"/>
      <sheetName val="Item_#_20_Structure10"/>
      <sheetName val="(Not_to_print)9"/>
      <sheetName val="MASTER_RATE_ANALYSIS10"/>
      <sheetName val="Gravel_in_pond10"/>
      <sheetName val="Eq__Mobilization10"/>
      <sheetName val="AOP_Summary-210"/>
      <sheetName val="Summary_9"/>
      <sheetName val="BOQ-FD_PA9"/>
      <sheetName val="Price_List_FD_PA9"/>
      <sheetName val="SPT_vs_PHI10"/>
      <sheetName val="1_11_b9"/>
      <sheetName val="Basic_Material_Costs9"/>
      <sheetName val="MS08-01_S8"/>
      <sheetName val="MS08-01_P8"/>
      <sheetName val="Cashflow_Analysis8"/>
      <sheetName val="Rate_Analysis8"/>
      <sheetName val="Cost_Sheet8"/>
      <sheetName val="fire_detection_offer8"/>
      <sheetName val="fire_detection_cost8"/>
      <sheetName val="Price_List8"/>
      <sheetName val="upa_of_boq8"/>
      <sheetName val="Summary_Foreign_Comp8"/>
      <sheetName val="grand_summary8"/>
      <sheetName val="Doha_Farm8"/>
      <sheetName val="_GULF8"/>
      <sheetName val="Master_Data_Sheet8"/>
      <sheetName val="15_문제점8"/>
      <sheetName val="SERVICES_I8"/>
      <sheetName val="_N_Finansal_Eğri8"/>
      <sheetName val="HKED_KEŞFİ_İmalat8"/>
      <sheetName val="YEŞİL_DEFTER-İmalat8"/>
      <sheetName val="34__BLOK_EK_ISLER-NO1_HAKEDIS8"/>
      <sheetName val="imput_costi_par_8"/>
      <sheetName val="PRICE_INFO8"/>
      <sheetName val="RC_SUMMARY8"/>
      <sheetName val="LABOUR_PRODUCTIVITY-TAV8"/>
      <sheetName val="MATERIAL_PRICES8"/>
      <sheetName val="CONCRETE_ANALYSIS8"/>
      <sheetName val="Ra__stair8"/>
      <sheetName val="Filter_Block8"/>
      <sheetName val="BT3-Package_058"/>
      <sheetName val="Certificate_8"/>
      <sheetName val="Valn_Cover8"/>
      <sheetName val="Contract_Part8"/>
      <sheetName val="SW_(2)8"/>
      <sheetName val="Form_68"/>
      <sheetName val="APP__B8"/>
      <sheetName val="App__A(contd)8"/>
      <sheetName val="15_139"/>
      <sheetName val="Base_BM-rebar13"/>
      <sheetName val="Raw_Data13"/>
      <sheetName val="Fit_Out_B2a12"/>
      <sheetName val="FOL_-_Bar12"/>
      <sheetName val="Co_Eff12"/>
      <sheetName val="Payments_and_Cash_Calls12"/>
      <sheetName val="Day_work12"/>
      <sheetName val="Chiet_tinh_dz2211"/>
      <sheetName val="입찰내역_발주처_양식11"/>
      <sheetName val="item_#13__Structur11"/>
      <sheetName val="Item_#_20_Structure11"/>
      <sheetName val="(Not_to_print)10"/>
      <sheetName val="MASTER_RATE_ANALYSIS11"/>
      <sheetName val="Gravel_in_pond11"/>
      <sheetName val="Eq__Mobilization11"/>
      <sheetName val="AOP_Summary-211"/>
      <sheetName val="Summary_10"/>
      <sheetName val="BOQ-FD_PA10"/>
      <sheetName val="Price_List_FD_PA10"/>
      <sheetName val="SPT_vs_PHI11"/>
      <sheetName val="1_11_b10"/>
      <sheetName val="Basic_Material_Costs10"/>
      <sheetName val="MS08-01_S9"/>
      <sheetName val="MS08-01_P9"/>
      <sheetName val="Cashflow_Analysis9"/>
      <sheetName val="Rate_Analysis9"/>
      <sheetName val="Cost_Sheet9"/>
      <sheetName val="fire_detection_offer9"/>
      <sheetName val="fire_detection_cost9"/>
      <sheetName val="Price_List9"/>
      <sheetName val="upa_of_boq9"/>
      <sheetName val="Summary_Foreign_Comp9"/>
      <sheetName val="grand_summary9"/>
      <sheetName val="Doha_Farm9"/>
      <sheetName val="_GULF9"/>
      <sheetName val="Master_Data_Sheet9"/>
      <sheetName val="15_문제점9"/>
      <sheetName val="SERVICES_I9"/>
      <sheetName val="_N_Finansal_Eğri9"/>
      <sheetName val="HKED_KEŞFİ_İmalat9"/>
      <sheetName val="YEŞİL_DEFTER-İmalat9"/>
      <sheetName val="34__BLOK_EK_ISLER-NO1_HAKEDIS9"/>
      <sheetName val="imput_costi_par_9"/>
      <sheetName val="PRICE_INFO9"/>
      <sheetName val="RC_SUMMARY9"/>
      <sheetName val="LABOUR_PRODUCTIVITY-TAV9"/>
      <sheetName val="MATERIAL_PRICES9"/>
      <sheetName val="CONCRETE_ANALYSIS9"/>
      <sheetName val="Ra__stair9"/>
      <sheetName val="Filter_Block9"/>
      <sheetName val="BT3-Package_059"/>
      <sheetName val="Certificate_9"/>
      <sheetName val="Valn_Cover9"/>
      <sheetName val="Contract_Part9"/>
      <sheetName val="SW_(2)9"/>
      <sheetName val="Form_69"/>
      <sheetName val="APP__B9"/>
      <sheetName val="App__A(contd)9"/>
      <sheetName val="15_1310"/>
      <sheetName val="????_???_??8"/>
      <sheetName val="Bill_No__38"/>
      <sheetName val="New_Rates8"/>
      <sheetName val="Base_BM-rebar14"/>
      <sheetName val="Raw_Data14"/>
      <sheetName val="Fit_Out_B2a13"/>
      <sheetName val="FOL_-_Bar13"/>
      <sheetName val="Co_Eff13"/>
      <sheetName val="Payments_and_Cash_Calls13"/>
      <sheetName val="Day_work13"/>
      <sheetName val="Chiet_tinh_dz2212"/>
      <sheetName val="입찰내역_발주처_양식12"/>
      <sheetName val="item_#13__Structur12"/>
      <sheetName val="Item_#_20_Structure12"/>
      <sheetName val="(Not_to_print)11"/>
      <sheetName val="MASTER_RATE_ANALYSIS12"/>
      <sheetName val="Gravel_in_pond12"/>
      <sheetName val="Eq__Mobilization12"/>
      <sheetName val="AOP_Summary-212"/>
      <sheetName val="Summary_11"/>
      <sheetName val="BOQ-FD_PA11"/>
      <sheetName val="Price_List_FD_PA11"/>
      <sheetName val="SPT_vs_PHI12"/>
      <sheetName val="1_11_b11"/>
      <sheetName val="Basic_Material_Costs11"/>
      <sheetName val="MS08-01_S10"/>
      <sheetName val="MS08-01_P10"/>
      <sheetName val="Cashflow_Analysis10"/>
      <sheetName val="Rate_Analysis10"/>
      <sheetName val="Cost_Sheet10"/>
      <sheetName val="fire_detection_offer10"/>
      <sheetName val="fire_detection_cost10"/>
      <sheetName val="Price_List10"/>
      <sheetName val="upa_of_boq10"/>
      <sheetName val="Summary_Foreign_Comp10"/>
      <sheetName val="grand_summary10"/>
      <sheetName val="Doha_Farm10"/>
      <sheetName val="_GULF10"/>
      <sheetName val="Master_Data_Sheet10"/>
      <sheetName val="15_문제점10"/>
      <sheetName val="SERVICES_I10"/>
      <sheetName val="_N_Finansal_Eğri10"/>
      <sheetName val="HKED_KEŞFİ_İmalat10"/>
      <sheetName val="YEŞİL_DEFTER-İmalat10"/>
      <sheetName val="34__BLOK_EK_ISLER-NO1_HAKEDIS10"/>
      <sheetName val="imput_costi_par_10"/>
      <sheetName val="PRICE_INFO10"/>
      <sheetName val="RC_SUMMARY10"/>
      <sheetName val="LABOUR_PRODUCTIVITY-TAV10"/>
      <sheetName val="MATERIAL_PRICES10"/>
      <sheetName val="CONCRETE_ANALYSIS10"/>
      <sheetName val="Ra__stair10"/>
      <sheetName val="Filter_Block10"/>
      <sheetName val="BT3-Package_0510"/>
      <sheetName val="Certificate_10"/>
      <sheetName val="Valn_Cover10"/>
      <sheetName val="Contract_Part10"/>
      <sheetName val="SW_(2)10"/>
      <sheetName val="Form_610"/>
      <sheetName val="APP__B10"/>
      <sheetName val="App__A(contd)10"/>
      <sheetName val="15_1311"/>
      <sheetName val="????_???_??9"/>
      <sheetName val="Bill_No__39"/>
      <sheetName val="New_Rates9"/>
      <sheetName val="Sayfa2"/>
      <sheetName val="2-Sunum"/>
      <sheetName val="Satir Bazli Odeme Listesi"/>
      <sheetName val="pencere merkezi ys ab"/>
      <sheetName val="kule pencere merk"/>
      <sheetName val="B09.1"/>
      <sheetName val="B03"/>
      <sheetName val="yeşil-01"/>
      <sheetName val="YEŞİL DEFTER (2)"/>
      <sheetName val="total"/>
      <sheetName val="ısıtma"/>
      <sheetName val="288"/>
      <sheetName val="495"/>
      <sheetName val="498"/>
      <sheetName val="500"/>
      <sheetName val="505"/>
      <sheetName val="506"/>
      <sheetName val="509"/>
      <sheetName val="512"/>
      <sheetName val="515"/>
      <sheetName val="516"/>
      <sheetName val="520"/>
      <sheetName val="521"/>
      <sheetName val="523"/>
      <sheetName val="525"/>
      <sheetName val="526"/>
      <sheetName val="527"/>
      <sheetName val="528"/>
      <sheetName val="548"/>
      <sheetName val="580"/>
      <sheetName val="581"/>
      <sheetName val="348"/>
      <sheetName val="198"/>
      <sheetName val="335"/>
      <sheetName val="337"/>
      <sheetName val="339"/>
      <sheetName val="341"/>
      <sheetName val="343"/>
      <sheetName val="552"/>
      <sheetName val="555"/>
      <sheetName val="557"/>
      <sheetName val="328"/>
      <sheetName val="333"/>
      <sheetName val="405"/>
      <sheetName val="409"/>
      <sheetName val="419"/>
      <sheetName val="423"/>
      <sheetName val="426"/>
      <sheetName val="489"/>
      <sheetName val="491"/>
      <sheetName val="Boru Çap - Fiyat"/>
      <sheetName val="borç"/>
      <sheetName val="V.O."/>
      <sheetName val="GDS"/>
      <sheetName val="yansıtma"/>
      <sheetName val="yüro - eski"/>
      <sheetName val="Özet"/>
      <sheetName val="€"/>
      <sheetName val="$"/>
      <sheetName val="AU"/>
      <sheetName val="TL"/>
      <sheetName val="Manhour"/>
      <sheetName val="bfk2000"/>
      <sheetName val="Dry Cost BOQ"/>
      <sheetName val="Loading"/>
      <sheetName val="HWDG"/>
      <sheetName val="CarillionYTD"/>
      <sheetName val="Mp-team_1"/>
      <sheetName val="new ext"/>
      <sheetName val="Cables Link"/>
      <sheetName val="(A, B) BUILDER + SUB CONT WORK"/>
      <sheetName val="Sheet3"/>
      <sheetName val="Table"/>
      <sheetName val="Cost Codes "/>
      <sheetName val="Prodinox MA R1"/>
      <sheetName val="Prodinox ET R1"/>
      <sheetName val="Papirüs"/>
      <sheetName val="QualityDeliv."/>
      <sheetName val="Ingresos"/>
      <sheetName val="Flight-1"/>
      <sheetName val="CC4.5.4"/>
      <sheetName val="worksheet_inchican"/>
      <sheetName val="combined_9-30"/>
      <sheetName val="PLUMBING WORK ADDITIONS"/>
      <sheetName val="B-3"/>
      <sheetName val=" Factor  "/>
      <sheetName val="Histry Price"/>
      <sheetName val="WIP"/>
      <sheetName val="inter"/>
      <sheetName val="Micro"/>
      <sheetName val="Macro"/>
      <sheetName val="AN"/>
      <sheetName val="Funding_Drwdn2"/>
      <sheetName val="SS_MH2"/>
      <sheetName val="INDIRECT_COST2"/>
      <sheetName val="M_Budget2"/>
      <sheetName val="Material_of_Quantities2"/>
      <sheetName val="unit_price_list2"/>
      <sheetName val="Project_Data2"/>
      <sheetName val="Ｎｏ_132"/>
      <sheetName val="아파트_2"/>
      <sheetName val="Sign_(2)2"/>
      <sheetName val="Data_Sheet3"/>
      <sheetName val="Summary_Transformers2"/>
      <sheetName val="New_Issue_Pipeline2"/>
      <sheetName val="Bldg_Wise_Summaries_20-10-092"/>
      <sheetName val="A4_Register2"/>
      <sheetName val="01-RESOURCE_LIST2"/>
      <sheetName val="Materials_2"/>
      <sheetName val="산근"/>
      <sheetName val="Cape- Summary"/>
      <sheetName val="집계표(OPTION)"/>
      <sheetName val="03년국내가격7월23일자"/>
      <sheetName val="03년해외가격7월23일자"/>
      <sheetName val="TELBAĞ_KUR"/>
      <sheetName val="ISTDUV_KUR"/>
      <sheetName val="BRIM_ICMAL"/>
      <sheetName val="yoca_kur"/>
      <sheetName val="TESKAN_KUR"/>
      <sheetName val="ISITES_KUR"/>
      <sheetName val="YOLOT_KUR"/>
      <sheetName val="KAPAK"/>
      <sheetName val="FATURA KEŞFİ"/>
      <sheetName val="bm"/>
      <sheetName val="BILL NO.10"/>
      <sheetName val="DRUM"/>
      <sheetName val="QualityDeliv_"/>
      <sheetName val="Selections"/>
      <sheetName val="as boq list up"/>
      <sheetName val="Not_in_Budget(F)3"/>
      <sheetName val="HD_Mat'ls(J)3"/>
      <sheetName val="Disputed_Rates(L)3"/>
      <sheetName val="Civil_Work_-_B_Wall3"/>
      <sheetName val="SHADES_&amp;_GATES3"/>
      <sheetName val="NOTES_(2)3"/>
      <sheetName val="LANDSCAPE_(2)3"/>
      <sheetName val="Civil_Work_-_B_Wall_(2)3"/>
      <sheetName val="LANDSCAPE_(Hard_&amp;_Soft)3"/>
      <sheetName val="Civil_Work_-_B_Wall_(3)3"/>
      <sheetName val="C_P_A_Blinding3"/>
      <sheetName val="Basement_Budget3"/>
      <sheetName val="intr_stool_brkup3"/>
      <sheetName val="S3_Architectural3"/>
      <sheetName val="worksheet_inchican3"/>
      <sheetName val="combined_9-303"/>
      <sheetName val="Not_in_Budget(F)2"/>
      <sheetName val="HD_Mat'ls(J)2"/>
      <sheetName val="Disputed_Rates(L)2"/>
      <sheetName val="Civil_Work_-_B_Wall2"/>
      <sheetName val="SHADES_&amp;_GATES2"/>
      <sheetName val="NOTES_(2)2"/>
      <sheetName val="LANDSCAPE_(2)2"/>
      <sheetName val="Civil_Work_-_B_Wall_(2)2"/>
      <sheetName val="LANDSCAPE_(Hard_&amp;_Soft)2"/>
      <sheetName val="Civil_Work_-_B_Wall_(3)2"/>
      <sheetName val="S3_Architectural2"/>
      <sheetName val="worksheet_inchican2"/>
      <sheetName val="combined_9-302"/>
      <sheetName val="Civil_Work_-_B_Wall1"/>
      <sheetName val="SHADES_&amp;_GATES1"/>
      <sheetName val="NOTES_(2)1"/>
      <sheetName val="LANDSCAPE_(2)1"/>
      <sheetName val="Civil_Work_-_B_Wall_(2)1"/>
      <sheetName val="LANDSCAPE_(Hard_&amp;_Soft)1"/>
      <sheetName val="Civil_Work_-_B_Wall_(3)1"/>
      <sheetName val="worksheet_inchican1"/>
      <sheetName val="combined_9-301"/>
      <sheetName val="Not_in_Budget(F)4"/>
      <sheetName val="HD_Mat'ls(J)4"/>
      <sheetName val="Disputed_Rates(L)4"/>
      <sheetName val="E_H_-_H__W_P_4"/>
      <sheetName val="E__H__Treatment_for_pile_cap4"/>
      <sheetName val="Civil_Work_-_B_Wall4"/>
      <sheetName val="SHADES_&amp;_GATES4"/>
      <sheetName val="NOTES_(2)4"/>
      <sheetName val="LANDSCAPE_(2)4"/>
      <sheetName val="Civil_Work_-_B_Wall_(2)4"/>
      <sheetName val="LANDSCAPE_(Hard_&amp;_Soft)4"/>
      <sheetName val="Civil_Work_-_B_Wall_(3)4"/>
      <sheetName val="1_0_Section_1_Cover5"/>
      <sheetName val="E_H_Blinding4"/>
      <sheetName val="E_H_Excavation4"/>
      <sheetName val="Pc_name4"/>
      <sheetName val="US_Ship_Repair_Industry_Growth4"/>
      <sheetName val="Market_Overview4"/>
      <sheetName val="US_Shipyard_Repair_Output4"/>
      <sheetName val="Summary_Financials4"/>
      <sheetName val="C_P_A_Blinding4"/>
      <sheetName val="Basement_Budget4"/>
      <sheetName val="intr_stool_brkup4"/>
      <sheetName val="S3_Architectural4"/>
      <sheetName val="worksheet_inchican4"/>
      <sheetName val="combined_9-304"/>
      <sheetName val="Not_in_Budget(F)5"/>
      <sheetName val="HD_Mat'ls(J)5"/>
      <sheetName val="Disputed_Rates(L)5"/>
      <sheetName val="E_H_-_H__W_P_5"/>
      <sheetName val="E__H__Treatment_for_pile_cap5"/>
      <sheetName val="Civil_Work_-_B_Wall5"/>
      <sheetName val="SHADES_&amp;_GATES5"/>
      <sheetName val="NOTES_(2)5"/>
      <sheetName val="LANDSCAPE_(2)5"/>
      <sheetName val="Civil_Work_-_B_Wall_(2)5"/>
      <sheetName val="LANDSCAPE_(Hard_&amp;_Soft)5"/>
      <sheetName val="Civil_Work_-_B_Wall_(3)5"/>
      <sheetName val="BILL_15"/>
      <sheetName val="HAKEDİŞ_5"/>
      <sheetName val="keşif_özeti5"/>
      <sheetName val="1_0_Section_1_Cover6"/>
      <sheetName val="E_H_Blinding5"/>
      <sheetName val="E_H_Excavation5"/>
      <sheetName val="Pc_name5"/>
      <sheetName val="US_Ship_Repair_Industry_Growth5"/>
      <sheetName val="Market_Overview5"/>
      <sheetName val="US_Shipyard_Repair_Output5"/>
      <sheetName val="Summary_Financials5"/>
      <sheetName val="C_P_A_Blinding5"/>
      <sheetName val="Basement_Budget5"/>
      <sheetName val="intr_stool_brkup5"/>
      <sheetName val="S3_Architectural5"/>
      <sheetName val="worksheet_inchican5"/>
      <sheetName val="combined_9-305"/>
      <sheetName val="QualityDeliv_1"/>
      <sheetName val="train cash"/>
      <sheetName val="accom cas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9">
          <cell r="T179">
            <v>205</v>
          </cell>
          <cell r="U179">
            <v>218</v>
          </cell>
          <cell r="V179">
            <v>302</v>
          </cell>
          <cell r="W179">
            <v>419</v>
          </cell>
          <cell r="X179">
            <v>433</v>
          </cell>
          <cell r="Y179">
            <v>430</v>
          </cell>
          <cell r="Z179">
            <v>494</v>
          </cell>
          <cell r="AA179">
            <v>520</v>
          </cell>
          <cell r="AB179">
            <v>522</v>
          </cell>
          <cell r="AC179">
            <v>508</v>
          </cell>
          <cell r="AD179">
            <v>581</v>
          </cell>
          <cell r="AE179">
            <v>524</v>
          </cell>
          <cell r="AF179">
            <v>526</v>
          </cell>
          <cell r="AG179">
            <v>502</v>
          </cell>
          <cell r="AH179">
            <v>248</v>
          </cell>
        </row>
        <row r="180">
          <cell r="T180">
            <v>205</v>
          </cell>
          <cell r="U180">
            <v>423</v>
          </cell>
          <cell r="V180">
            <v>725</v>
          </cell>
          <cell r="W180">
            <v>1144</v>
          </cell>
          <cell r="X180">
            <v>1577</v>
          </cell>
          <cell r="Y180">
            <v>2007</v>
          </cell>
          <cell r="Z180">
            <v>2501</v>
          </cell>
          <cell r="AA180">
            <v>3021</v>
          </cell>
          <cell r="AB180">
            <v>3543</v>
          </cell>
          <cell r="AC180">
            <v>4051</v>
          </cell>
          <cell r="AD180">
            <v>4632</v>
          </cell>
          <cell r="AE180">
            <v>5156</v>
          </cell>
          <cell r="AF180">
            <v>5682</v>
          </cell>
          <cell r="AG180">
            <v>6184</v>
          </cell>
          <cell r="AH180">
            <v>6432</v>
          </cell>
        </row>
      </sheetData>
      <sheetData sheetId="25" refreshError="1"/>
      <sheetData sheetId="26" refreshError="1"/>
      <sheetData sheetId="27" refreshError="1">
        <row r="16">
          <cell r="G16">
            <v>3100889.7360623879</v>
          </cell>
          <cell r="J16">
            <v>-3100889.7360623879</v>
          </cell>
          <cell r="K16">
            <v>-3100889.7360623879</v>
          </cell>
        </row>
        <row r="17">
          <cell r="G17">
            <v>934385.75607295427</v>
          </cell>
          <cell r="J17">
            <v>3270260.8906708667</v>
          </cell>
          <cell r="K17">
            <v>169371.15460847877</v>
          </cell>
        </row>
        <row r="18">
          <cell r="G18">
            <v>944284.9960087979</v>
          </cell>
          <cell r="J18">
            <v>-441747.35457777925</v>
          </cell>
          <cell r="K18">
            <v>-272376.19996930048</v>
          </cell>
        </row>
        <row r="19">
          <cell r="G19">
            <v>1100235.2378667907</v>
          </cell>
          <cell r="J19">
            <v>-565829.35575965873</v>
          </cell>
          <cell r="K19">
            <v>-838205.55572895915</v>
          </cell>
        </row>
        <row r="20">
          <cell r="G20">
            <v>1079751.2161132174</v>
          </cell>
          <cell r="J20">
            <v>-339427.47117581428</v>
          </cell>
          <cell r="K20">
            <v>-1177633.0269047734</v>
          </cell>
        </row>
        <row r="21">
          <cell r="G21">
            <v>1123783.6778401346</v>
          </cell>
          <cell r="J21">
            <v>-96645.766817710944</v>
          </cell>
          <cell r="K21">
            <v>-1274278.7937224843</v>
          </cell>
        </row>
        <row r="22">
          <cell r="G22">
            <v>1105143.8836787788</v>
          </cell>
          <cell r="J22">
            <v>-43686.328851310071</v>
          </cell>
          <cell r="K22">
            <v>-1317965.1225737943</v>
          </cell>
        </row>
        <row r="23">
          <cell r="G23">
            <v>1211873.7212221269</v>
          </cell>
          <cell r="J23">
            <v>-157770.37578145368</v>
          </cell>
          <cell r="K23">
            <v>-1475735.498355248</v>
          </cell>
        </row>
        <row r="24">
          <cell r="G24">
            <v>1242897.4469518734</v>
          </cell>
          <cell r="J24">
            <v>-31904.301259564934</v>
          </cell>
          <cell r="K24">
            <v>-1507639.7996148129</v>
          </cell>
        </row>
        <row r="25">
          <cell r="G25">
            <v>1242388.6634660121</v>
          </cell>
          <cell r="J25">
            <v>32340.963578523137</v>
          </cell>
          <cell r="K25">
            <v>-1475298.8360362898</v>
          </cell>
        </row>
        <row r="26">
          <cell r="G26">
            <v>1173097.4003922935</v>
          </cell>
          <cell r="J26">
            <v>106535.03291010531</v>
          </cell>
          <cell r="K26">
            <v>-1368763.8031261845</v>
          </cell>
        </row>
        <row r="27">
          <cell r="G27">
            <v>1246958.3770815907</v>
          </cell>
          <cell r="J27">
            <v>-1645.5875842371024</v>
          </cell>
          <cell r="K27">
            <v>-1370409.3907104216</v>
          </cell>
        </row>
        <row r="28">
          <cell r="G28">
            <v>1129849.8697283007</v>
          </cell>
          <cell r="J28">
            <v>294415.34818107402</v>
          </cell>
          <cell r="K28">
            <v>-1075994.0425293476</v>
          </cell>
        </row>
        <row r="29">
          <cell r="G29">
            <v>1362669.9593027527</v>
          </cell>
          <cell r="J29">
            <v>-78134.719742490212</v>
          </cell>
          <cell r="K29">
            <v>-1154128.7622718378</v>
          </cell>
        </row>
        <row r="30">
          <cell r="G30">
            <v>1257111.2537174637</v>
          </cell>
          <cell r="J30">
            <v>32326.792100662133</v>
          </cell>
          <cell r="K30">
            <v>-1121801.9701711757</v>
          </cell>
        </row>
        <row r="31">
          <cell r="G31">
            <v>766806.14375081041</v>
          </cell>
          <cell r="J31">
            <v>463798.22697295237</v>
          </cell>
          <cell r="K31">
            <v>-658003.7431982233</v>
          </cell>
        </row>
        <row r="32">
          <cell r="J32">
            <v>607947.97597508598</v>
          </cell>
          <cell r="K32">
            <v>-50055.767223137314</v>
          </cell>
        </row>
        <row r="33">
          <cell r="J33">
            <v>0</v>
          </cell>
          <cell r="K33">
            <v>-50055.767223137314</v>
          </cell>
        </row>
        <row r="34">
          <cell r="J34">
            <v>0</v>
          </cell>
          <cell r="K34">
            <v>-50055.767223137314</v>
          </cell>
        </row>
        <row r="35">
          <cell r="J35">
            <v>1051161.6616859552</v>
          </cell>
          <cell r="K35">
            <v>1001105.8944628179</v>
          </cell>
        </row>
        <row r="36">
          <cell r="J36">
            <v>0</v>
          </cell>
          <cell r="K36">
            <v>1001105.8944628179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>
        <row r="16">
          <cell r="J16">
            <v>0</v>
          </cell>
        </row>
      </sheetData>
      <sheetData sheetId="95"/>
      <sheetData sheetId="96">
        <row r="16">
          <cell r="G16">
            <v>1</v>
          </cell>
        </row>
      </sheetData>
      <sheetData sheetId="97"/>
      <sheetData sheetId="98">
        <row r="16">
          <cell r="G16">
            <v>0</v>
          </cell>
        </row>
      </sheetData>
      <sheetData sheetId="99">
        <row r="16">
          <cell r="G16">
            <v>1</v>
          </cell>
        </row>
      </sheetData>
      <sheetData sheetId="100">
        <row r="16">
          <cell r="G16">
            <v>1</v>
          </cell>
        </row>
      </sheetData>
      <sheetData sheetId="101">
        <row r="16">
          <cell r="G16">
            <v>1</v>
          </cell>
        </row>
      </sheetData>
      <sheetData sheetId="102">
        <row r="16">
          <cell r="G16">
            <v>1</v>
          </cell>
        </row>
      </sheetData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>
        <row r="16">
          <cell r="G16">
            <v>0</v>
          </cell>
        </row>
      </sheetData>
      <sheetData sheetId="144">
        <row r="16">
          <cell r="G16">
            <v>0</v>
          </cell>
        </row>
      </sheetData>
      <sheetData sheetId="145">
        <row r="16">
          <cell r="G16">
            <v>0</v>
          </cell>
        </row>
      </sheetData>
      <sheetData sheetId="146">
        <row r="16">
          <cell r="G16">
            <v>0</v>
          </cell>
        </row>
      </sheetData>
      <sheetData sheetId="147">
        <row r="16">
          <cell r="G16">
            <v>0</v>
          </cell>
        </row>
      </sheetData>
      <sheetData sheetId="148">
        <row r="16">
          <cell r="G16">
            <v>0</v>
          </cell>
        </row>
      </sheetData>
      <sheetData sheetId="149">
        <row r="8">
          <cell r="B8">
            <v>43731</v>
          </cell>
        </row>
      </sheetData>
      <sheetData sheetId="150">
        <row r="16">
          <cell r="G16">
            <v>0</v>
          </cell>
        </row>
      </sheetData>
      <sheetData sheetId="151">
        <row r="16">
          <cell r="G16">
            <v>0</v>
          </cell>
        </row>
      </sheetData>
      <sheetData sheetId="152">
        <row r="16">
          <cell r="G16">
            <v>0</v>
          </cell>
        </row>
      </sheetData>
      <sheetData sheetId="153">
        <row r="16">
          <cell r="G16">
            <v>0</v>
          </cell>
        </row>
      </sheetData>
      <sheetData sheetId="154">
        <row r="16">
          <cell r="G16">
            <v>0</v>
          </cell>
        </row>
      </sheetData>
      <sheetData sheetId="155">
        <row r="16">
          <cell r="G16">
            <v>0</v>
          </cell>
        </row>
      </sheetData>
      <sheetData sheetId="156">
        <row r="16">
          <cell r="G16">
            <v>0</v>
          </cell>
        </row>
      </sheetData>
      <sheetData sheetId="157">
        <row r="16">
          <cell r="G16">
            <v>0</v>
          </cell>
        </row>
      </sheetData>
      <sheetData sheetId="158">
        <row r="16">
          <cell r="G16">
            <v>0</v>
          </cell>
        </row>
      </sheetData>
      <sheetData sheetId="159">
        <row r="16">
          <cell r="G16">
            <v>0</v>
          </cell>
        </row>
      </sheetData>
      <sheetData sheetId="160">
        <row r="8">
          <cell r="B8">
            <v>43731</v>
          </cell>
        </row>
      </sheetData>
      <sheetData sheetId="161">
        <row r="16">
          <cell r="G16">
            <v>0</v>
          </cell>
        </row>
      </sheetData>
      <sheetData sheetId="162">
        <row r="16">
          <cell r="G16">
            <v>0</v>
          </cell>
        </row>
      </sheetData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>
        <row r="16">
          <cell r="G16">
            <v>0</v>
          </cell>
        </row>
      </sheetData>
      <sheetData sheetId="176">
        <row r="16">
          <cell r="G16">
            <v>0</v>
          </cell>
        </row>
      </sheetData>
      <sheetData sheetId="177">
        <row r="16">
          <cell r="G16">
            <v>0</v>
          </cell>
        </row>
      </sheetData>
      <sheetData sheetId="178">
        <row r="16">
          <cell r="G16">
            <v>0</v>
          </cell>
        </row>
      </sheetData>
      <sheetData sheetId="179">
        <row r="16">
          <cell r="G16">
            <v>0</v>
          </cell>
        </row>
      </sheetData>
      <sheetData sheetId="180">
        <row r="16">
          <cell r="G16">
            <v>0</v>
          </cell>
        </row>
      </sheetData>
      <sheetData sheetId="181">
        <row r="16">
          <cell r="G16">
            <v>0</v>
          </cell>
        </row>
      </sheetData>
      <sheetData sheetId="182">
        <row r="16">
          <cell r="G16">
            <v>0</v>
          </cell>
        </row>
      </sheetData>
      <sheetData sheetId="183">
        <row r="16">
          <cell r="G16">
            <v>0</v>
          </cell>
        </row>
      </sheetData>
      <sheetData sheetId="184">
        <row r="16">
          <cell r="G16">
            <v>0</v>
          </cell>
        </row>
      </sheetData>
      <sheetData sheetId="185">
        <row r="16">
          <cell r="G16">
            <v>0</v>
          </cell>
        </row>
      </sheetData>
      <sheetData sheetId="186">
        <row r="16">
          <cell r="G16">
            <v>0</v>
          </cell>
        </row>
      </sheetData>
      <sheetData sheetId="187">
        <row r="16">
          <cell r="G16">
            <v>0</v>
          </cell>
        </row>
      </sheetData>
      <sheetData sheetId="188">
        <row r="16">
          <cell r="G16">
            <v>0</v>
          </cell>
        </row>
      </sheetData>
      <sheetData sheetId="189">
        <row r="16">
          <cell r="G16">
            <v>0</v>
          </cell>
        </row>
      </sheetData>
      <sheetData sheetId="190">
        <row r="16">
          <cell r="G16">
            <v>0</v>
          </cell>
        </row>
      </sheetData>
      <sheetData sheetId="191">
        <row r="16">
          <cell r="G16">
            <v>0</v>
          </cell>
        </row>
      </sheetData>
      <sheetData sheetId="192">
        <row r="16">
          <cell r="G16">
            <v>0</v>
          </cell>
        </row>
      </sheetData>
      <sheetData sheetId="193">
        <row r="16">
          <cell r="G16">
            <v>0</v>
          </cell>
        </row>
      </sheetData>
      <sheetData sheetId="194"/>
      <sheetData sheetId="195">
        <row r="16">
          <cell r="G16">
            <v>0</v>
          </cell>
        </row>
      </sheetData>
      <sheetData sheetId="196">
        <row r="16">
          <cell r="G16">
            <v>0</v>
          </cell>
        </row>
      </sheetData>
      <sheetData sheetId="197">
        <row r="16">
          <cell r="G16">
            <v>0</v>
          </cell>
        </row>
      </sheetData>
      <sheetData sheetId="198">
        <row r="16">
          <cell r="G16">
            <v>0</v>
          </cell>
        </row>
      </sheetData>
      <sheetData sheetId="199">
        <row r="16">
          <cell r="G16">
            <v>0</v>
          </cell>
        </row>
      </sheetData>
      <sheetData sheetId="200">
        <row r="16">
          <cell r="G16">
            <v>0</v>
          </cell>
        </row>
      </sheetData>
      <sheetData sheetId="201">
        <row r="16">
          <cell r="G16">
            <v>0</v>
          </cell>
        </row>
      </sheetData>
      <sheetData sheetId="202">
        <row r="16">
          <cell r="G16">
            <v>0</v>
          </cell>
        </row>
      </sheetData>
      <sheetData sheetId="203">
        <row r="16">
          <cell r="G16">
            <v>0</v>
          </cell>
        </row>
      </sheetData>
      <sheetData sheetId="204">
        <row r="16">
          <cell r="G16">
            <v>0</v>
          </cell>
        </row>
      </sheetData>
      <sheetData sheetId="205">
        <row r="16">
          <cell r="G16">
            <v>0</v>
          </cell>
        </row>
      </sheetData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16">
          <cell r="G16">
            <v>0</v>
          </cell>
        </row>
      </sheetData>
      <sheetData sheetId="214">
        <row r="16">
          <cell r="G16">
            <v>0</v>
          </cell>
        </row>
      </sheetData>
      <sheetData sheetId="215">
        <row r="16">
          <cell r="G16">
            <v>0</v>
          </cell>
        </row>
      </sheetData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>
        <row r="16">
          <cell r="G16">
            <v>0</v>
          </cell>
        </row>
      </sheetData>
      <sheetData sheetId="235">
        <row r="16">
          <cell r="G16">
            <v>0</v>
          </cell>
        </row>
      </sheetData>
      <sheetData sheetId="236">
        <row r="16">
          <cell r="G16">
            <v>0</v>
          </cell>
        </row>
      </sheetData>
      <sheetData sheetId="237">
        <row r="16">
          <cell r="G16">
            <v>0</v>
          </cell>
        </row>
      </sheetData>
      <sheetData sheetId="238">
        <row r="16">
          <cell r="G16">
            <v>0</v>
          </cell>
        </row>
      </sheetData>
      <sheetData sheetId="239">
        <row r="16">
          <cell r="G16">
            <v>0</v>
          </cell>
        </row>
      </sheetData>
      <sheetData sheetId="240">
        <row r="16">
          <cell r="G16">
            <v>0</v>
          </cell>
        </row>
      </sheetData>
      <sheetData sheetId="241">
        <row r="16">
          <cell r="G16">
            <v>0</v>
          </cell>
        </row>
      </sheetData>
      <sheetData sheetId="242">
        <row r="16">
          <cell r="G16">
            <v>0</v>
          </cell>
        </row>
      </sheetData>
      <sheetData sheetId="243">
        <row r="16">
          <cell r="G16">
            <v>0</v>
          </cell>
        </row>
      </sheetData>
      <sheetData sheetId="244" refreshError="1"/>
      <sheetData sheetId="245" refreshError="1"/>
      <sheetData sheetId="246">
        <row r="16">
          <cell r="G16">
            <v>0</v>
          </cell>
        </row>
      </sheetData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>
        <row r="16">
          <cell r="G16">
            <v>0</v>
          </cell>
        </row>
      </sheetData>
      <sheetData sheetId="266"/>
      <sheetData sheetId="267">
        <row r="16">
          <cell r="G16">
            <v>0</v>
          </cell>
        </row>
      </sheetData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>
        <row r="16">
          <cell r="G16">
            <v>0</v>
          </cell>
        </row>
      </sheetData>
      <sheetData sheetId="291">
        <row r="16">
          <cell r="G16">
            <v>0</v>
          </cell>
        </row>
      </sheetData>
      <sheetData sheetId="292">
        <row r="16">
          <cell r="G16">
            <v>0</v>
          </cell>
        </row>
      </sheetData>
      <sheetData sheetId="293">
        <row r="16">
          <cell r="G16">
            <v>0</v>
          </cell>
        </row>
      </sheetData>
      <sheetData sheetId="294">
        <row r="16">
          <cell r="G16">
            <v>0</v>
          </cell>
        </row>
      </sheetData>
      <sheetData sheetId="295">
        <row r="16">
          <cell r="G16">
            <v>0</v>
          </cell>
        </row>
      </sheetData>
      <sheetData sheetId="296">
        <row r="16">
          <cell r="G16">
            <v>0</v>
          </cell>
        </row>
      </sheetData>
      <sheetData sheetId="297">
        <row r="16">
          <cell r="G16">
            <v>0</v>
          </cell>
        </row>
      </sheetData>
      <sheetData sheetId="298">
        <row r="16">
          <cell r="G16">
            <v>0</v>
          </cell>
        </row>
      </sheetData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>
        <row r="16">
          <cell r="G16">
            <v>0</v>
          </cell>
        </row>
      </sheetData>
      <sheetData sheetId="310">
        <row r="16">
          <cell r="G16">
            <v>0</v>
          </cell>
        </row>
      </sheetData>
      <sheetData sheetId="311">
        <row r="16">
          <cell r="G16">
            <v>0</v>
          </cell>
        </row>
      </sheetData>
      <sheetData sheetId="312">
        <row r="16">
          <cell r="G16">
            <v>1</v>
          </cell>
        </row>
      </sheetData>
      <sheetData sheetId="313">
        <row r="16">
          <cell r="G16">
            <v>0</v>
          </cell>
        </row>
      </sheetData>
      <sheetData sheetId="314">
        <row r="16">
          <cell r="G16">
            <v>0</v>
          </cell>
        </row>
      </sheetData>
      <sheetData sheetId="315">
        <row r="16">
          <cell r="G16">
            <v>0</v>
          </cell>
        </row>
      </sheetData>
      <sheetData sheetId="316">
        <row r="16">
          <cell r="G16">
            <v>0</v>
          </cell>
        </row>
      </sheetData>
      <sheetData sheetId="317">
        <row r="16">
          <cell r="G16">
            <v>0</v>
          </cell>
        </row>
      </sheetData>
      <sheetData sheetId="318">
        <row r="16">
          <cell r="G16">
            <v>0</v>
          </cell>
        </row>
      </sheetData>
      <sheetData sheetId="319">
        <row r="16">
          <cell r="G16">
            <v>0</v>
          </cell>
        </row>
      </sheetData>
      <sheetData sheetId="320">
        <row r="16">
          <cell r="G16">
            <v>0</v>
          </cell>
        </row>
      </sheetData>
      <sheetData sheetId="321">
        <row r="16">
          <cell r="G16">
            <v>0</v>
          </cell>
        </row>
      </sheetData>
      <sheetData sheetId="322">
        <row r="16">
          <cell r="G16">
            <v>0</v>
          </cell>
        </row>
      </sheetData>
      <sheetData sheetId="323">
        <row r="16">
          <cell r="G16">
            <v>0</v>
          </cell>
        </row>
      </sheetData>
      <sheetData sheetId="324">
        <row r="16">
          <cell r="G16">
            <v>0</v>
          </cell>
        </row>
      </sheetData>
      <sheetData sheetId="325">
        <row r="16">
          <cell r="G16">
            <v>0</v>
          </cell>
        </row>
      </sheetData>
      <sheetData sheetId="326">
        <row r="16">
          <cell r="G16">
            <v>0</v>
          </cell>
        </row>
      </sheetData>
      <sheetData sheetId="327">
        <row r="16">
          <cell r="G16">
            <v>0</v>
          </cell>
        </row>
      </sheetData>
      <sheetData sheetId="328">
        <row r="16">
          <cell r="G16">
            <v>0</v>
          </cell>
        </row>
      </sheetData>
      <sheetData sheetId="329">
        <row r="16">
          <cell r="G16">
            <v>0</v>
          </cell>
        </row>
      </sheetData>
      <sheetData sheetId="330">
        <row r="16">
          <cell r="G16">
            <v>0</v>
          </cell>
        </row>
      </sheetData>
      <sheetData sheetId="331">
        <row r="16">
          <cell r="G16">
            <v>0</v>
          </cell>
        </row>
      </sheetData>
      <sheetData sheetId="332">
        <row r="16">
          <cell r="G16">
            <v>0</v>
          </cell>
        </row>
      </sheetData>
      <sheetData sheetId="333">
        <row r="16">
          <cell r="G16">
            <v>0</v>
          </cell>
        </row>
      </sheetData>
      <sheetData sheetId="334">
        <row r="16">
          <cell r="G16">
            <v>0</v>
          </cell>
        </row>
      </sheetData>
      <sheetData sheetId="335">
        <row r="16">
          <cell r="G16">
            <v>0</v>
          </cell>
        </row>
      </sheetData>
      <sheetData sheetId="336">
        <row r="16">
          <cell r="G16">
            <v>0</v>
          </cell>
        </row>
      </sheetData>
      <sheetData sheetId="337">
        <row r="16">
          <cell r="G16">
            <v>0</v>
          </cell>
        </row>
      </sheetData>
      <sheetData sheetId="338">
        <row r="16">
          <cell r="G16">
            <v>0</v>
          </cell>
        </row>
      </sheetData>
      <sheetData sheetId="339">
        <row r="16">
          <cell r="G16">
            <v>0</v>
          </cell>
        </row>
      </sheetData>
      <sheetData sheetId="340">
        <row r="16">
          <cell r="G16">
            <v>0</v>
          </cell>
        </row>
      </sheetData>
      <sheetData sheetId="341">
        <row r="16">
          <cell r="G16">
            <v>0</v>
          </cell>
        </row>
      </sheetData>
      <sheetData sheetId="342">
        <row r="16">
          <cell r="G16">
            <v>0</v>
          </cell>
        </row>
      </sheetData>
      <sheetData sheetId="343">
        <row r="16">
          <cell r="G16">
            <v>0</v>
          </cell>
        </row>
      </sheetData>
      <sheetData sheetId="344">
        <row r="16">
          <cell r="G16">
            <v>0</v>
          </cell>
        </row>
      </sheetData>
      <sheetData sheetId="345">
        <row r="16">
          <cell r="G16">
            <v>0</v>
          </cell>
        </row>
      </sheetData>
      <sheetData sheetId="346">
        <row r="16">
          <cell r="G16">
            <v>0</v>
          </cell>
        </row>
      </sheetData>
      <sheetData sheetId="347">
        <row r="16">
          <cell r="G16">
            <v>0</v>
          </cell>
        </row>
      </sheetData>
      <sheetData sheetId="348">
        <row r="16">
          <cell r="G16">
            <v>0</v>
          </cell>
        </row>
      </sheetData>
      <sheetData sheetId="349">
        <row r="16">
          <cell r="G16">
            <v>0</v>
          </cell>
        </row>
      </sheetData>
      <sheetData sheetId="350">
        <row r="16">
          <cell r="G16">
            <v>0</v>
          </cell>
        </row>
      </sheetData>
      <sheetData sheetId="351">
        <row r="16">
          <cell r="G16">
            <v>0</v>
          </cell>
        </row>
      </sheetData>
      <sheetData sheetId="352">
        <row r="16">
          <cell r="G16">
            <v>0</v>
          </cell>
        </row>
      </sheetData>
      <sheetData sheetId="353">
        <row r="16">
          <cell r="G16">
            <v>0</v>
          </cell>
        </row>
      </sheetData>
      <sheetData sheetId="354">
        <row r="16">
          <cell r="G16">
            <v>0</v>
          </cell>
        </row>
      </sheetData>
      <sheetData sheetId="355">
        <row r="16">
          <cell r="G16">
            <v>0</v>
          </cell>
        </row>
      </sheetData>
      <sheetData sheetId="356" refreshError="1"/>
      <sheetData sheetId="357" refreshError="1"/>
      <sheetData sheetId="358" refreshError="1"/>
      <sheetData sheetId="359" refreshError="1"/>
      <sheetData sheetId="360">
        <row r="16">
          <cell r="G16">
            <v>0</v>
          </cell>
        </row>
      </sheetData>
      <sheetData sheetId="361">
        <row r="16">
          <cell r="G16">
            <v>0</v>
          </cell>
        </row>
      </sheetData>
      <sheetData sheetId="362">
        <row r="16">
          <cell r="G16">
            <v>0</v>
          </cell>
        </row>
      </sheetData>
      <sheetData sheetId="363">
        <row r="16">
          <cell r="G16">
            <v>0</v>
          </cell>
        </row>
      </sheetData>
      <sheetData sheetId="364">
        <row r="16">
          <cell r="G16">
            <v>0</v>
          </cell>
        </row>
      </sheetData>
      <sheetData sheetId="365">
        <row r="16">
          <cell r="G16">
            <v>0</v>
          </cell>
        </row>
      </sheetData>
      <sheetData sheetId="366">
        <row r="16">
          <cell r="G16">
            <v>0</v>
          </cell>
        </row>
      </sheetData>
      <sheetData sheetId="367">
        <row r="16">
          <cell r="G16">
            <v>0</v>
          </cell>
        </row>
      </sheetData>
      <sheetData sheetId="368">
        <row r="16">
          <cell r="G16">
            <v>0</v>
          </cell>
        </row>
      </sheetData>
      <sheetData sheetId="369">
        <row r="16">
          <cell r="G16">
            <v>0</v>
          </cell>
        </row>
      </sheetData>
      <sheetData sheetId="370">
        <row r="16">
          <cell r="G16">
            <v>0</v>
          </cell>
        </row>
      </sheetData>
      <sheetData sheetId="371"/>
      <sheetData sheetId="372">
        <row r="16">
          <cell r="G16">
            <v>0</v>
          </cell>
        </row>
      </sheetData>
      <sheetData sheetId="373">
        <row r="16">
          <cell r="G16">
            <v>0</v>
          </cell>
        </row>
      </sheetData>
      <sheetData sheetId="374">
        <row r="16">
          <cell r="G16">
            <v>0</v>
          </cell>
        </row>
      </sheetData>
      <sheetData sheetId="375">
        <row r="16">
          <cell r="G16">
            <v>0</v>
          </cell>
        </row>
      </sheetData>
      <sheetData sheetId="376">
        <row r="16">
          <cell r="G16">
            <v>0</v>
          </cell>
        </row>
      </sheetData>
      <sheetData sheetId="377">
        <row r="16">
          <cell r="G16">
            <v>1</v>
          </cell>
        </row>
      </sheetData>
      <sheetData sheetId="378">
        <row r="16">
          <cell r="G16">
            <v>0</v>
          </cell>
        </row>
      </sheetData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>
        <row r="16">
          <cell r="G16">
            <v>0</v>
          </cell>
        </row>
      </sheetData>
      <sheetData sheetId="395">
        <row r="16">
          <cell r="G16">
            <v>0</v>
          </cell>
        </row>
      </sheetData>
      <sheetData sheetId="396">
        <row r="16">
          <cell r="G16">
            <v>0</v>
          </cell>
        </row>
      </sheetData>
      <sheetData sheetId="397">
        <row r="16">
          <cell r="G16">
            <v>1</v>
          </cell>
        </row>
      </sheetData>
      <sheetData sheetId="398">
        <row r="16">
          <cell r="G16">
            <v>0</v>
          </cell>
        </row>
      </sheetData>
      <sheetData sheetId="399">
        <row r="16">
          <cell r="G16">
            <v>0</v>
          </cell>
        </row>
      </sheetData>
      <sheetData sheetId="400">
        <row r="16">
          <cell r="G16">
            <v>0</v>
          </cell>
        </row>
      </sheetData>
      <sheetData sheetId="401">
        <row r="16">
          <cell r="G16">
            <v>0</v>
          </cell>
        </row>
      </sheetData>
      <sheetData sheetId="402">
        <row r="16">
          <cell r="G16">
            <v>0</v>
          </cell>
        </row>
      </sheetData>
      <sheetData sheetId="403">
        <row r="16">
          <cell r="G16">
            <v>0</v>
          </cell>
        </row>
      </sheetData>
      <sheetData sheetId="404">
        <row r="16">
          <cell r="G16">
            <v>0</v>
          </cell>
        </row>
      </sheetData>
      <sheetData sheetId="405">
        <row r="16">
          <cell r="G16">
            <v>1</v>
          </cell>
        </row>
      </sheetData>
      <sheetData sheetId="406">
        <row r="16">
          <cell r="G16">
            <v>0</v>
          </cell>
        </row>
      </sheetData>
      <sheetData sheetId="407">
        <row r="16">
          <cell r="G16">
            <v>0</v>
          </cell>
        </row>
      </sheetData>
      <sheetData sheetId="408">
        <row r="16">
          <cell r="G16">
            <v>0</v>
          </cell>
        </row>
      </sheetData>
      <sheetData sheetId="409">
        <row r="16">
          <cell r="G16">
            <v>0</v>
          </cell>
        </row>
      </sheetData>
      <sheetData sheetId="410">
        <row r="16">
          <cell r="G16">
            <v>0</v>
          </cell>
        </row>
      </sheetData>
      <sheetData sheetId="411">
        <row r="16">
          <cell r="G16">
            <v>0</v>
          </cell>
        </row>
      </sheetData>
      <sheetData sheetId="412">
        <row r="16">
          <cell r="G16">
            <v>0</v>
          </cell>
        </row>
      </sheetData>
      <sheetData sheetId="413" refreshError="1"/>
      <sheetData sheetId="414">
        <row r="16">
          <cell r="G16">
            <v>0</v>
          </cell>
        </row>
      </sheetData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>
        <row r="16">
          <cell r="G16">
            <v>0</v>
          </cell>
        </row>
      </sheetData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>
        <row r="16">
          <cell r="G16">
            <v>0</v>
          </cell>
        </row>
      </sheetData>
      <sheetData sheetId="498">
        <row r="16">
          <cell r="G16">
            <v>0</v>
          </cell>
        </row>
      </sheetData>
      <sheetData sheetId="499">
        <row r="16">
          <cell r="G16">
            <v>0</v>
          </cell>
        </row>
      </sheetData>
      <sheetData sheetId="500">
        <row r="16">
          <cell r="G16">
            <v>0</v>
          </cell>
        </row>
      </sheetData>
      <sheetData sheetId="501">
        <row r="16">
          <cell r="G16">
            <v>0</v>
          </cell>
        </row>
      </sheetData>
      <sheetData sheetId="502">
        <row r="16">
          <cell r="G16">
            <v>0</v>
          </cell>
        </row>
      </sheetData>
      <sheetData sheetId="503">
        <row r="16">
          <cell r="G16">
            <v>0</v>
          </cell>
        </row>
      </sheetData>
      <sheetData sheetId="504">
        <row r="16">
          <cell r="G16">
            <v>0</v>
          </cell>
        </row>
      </sheetData>
      <sheetData sheetId="505">
        <row r="16">
          <cell r="G16">
            <v>0</v>
          </cell>
        </row>
      </sheetData>
      <sheetData sheetId="506">
        <row r="16">
          <cell r="G16">
            <v>0</v>
          </cell>
        </row>
      </sheetData>
      <sheetData sheetId="507"/>
      <sheetData sheetId="508"/>
      <sheetData sheetId="509"/>
      <sheetData sheetId="510"/>
      <sheetData sheetId="511"/>
      <sheetData sheetId="512"/>
      <sheetData sheetId="513"/>
      <sheetData sheetId="514">
        <row r="16">
          <cell r="G16">
            <v>0</v>
          </cell>
        </row>
      </sheetData>
      <sheetData sheetId="515">
        <row r="16">
          <cell r="G16">
            <v>0</v>
          </cell>
        </row>
      </sheetData>
      <sheetData sheetId="516">
        <row r="16">
          <cell r="G16">
            <v>0</v>
          </cell>
        </row>
      </sheetData>
      <sheetData sheetId="517">
        <row r="16">
          <cell r="G16">
            <v>0</v>
          </cell>
        </row>
      </sheetData>
      <sheetData sheetId="518">
        <row r="16">
          <cell r="G16">
            <v>0</v>
          </cell>
        </row>
      </sheetData>
      <sheetData sheetId="519">
        <row r="16">
          <cell r="G16">
            <v>0</v>
          </cell>
        </row>
      </sheetData>
      <sheetData sheetId="520">
        <row r="16">
          <cell r="G16">
            <v>0</v>
          </cell>
        </row>
      </sheetData>
      <sheetData sheetId="521"/>
      <sheetData sheetId="522"/>
      <sheetData sheetId="523">
        <row r="16">
          <cell r="G16">
            <v>0</v>
          </cell>
        </row>
      </sheetData>
      <sheetData sheetId="524"/>
      <sheetData sheetId="525">
        <row r="16">
          <cell r="G16">
            <v>0</v>
          </cell>
        </row>
      </sheetData>
      <sheetData sheetId="526"/>
      <sheetData sheetId="527"/>
      <sheetData sheetId="528">
        <row r="16">
          <cell r="G16">
            <v>0</v>
          </cell>
        </row>
      </sheetData>
      <sheetData sheetId="529"/>
      <sheetData sheetId="530">
        <row r="16">
          <cell r="G16">
            <v>0</v>
          </cell>
        </row>
      </sheetData>
      <sheetData sheetId="531">
        <row r="16">
          <cell r="G16">
            <v>0</v>
          </cell>
        </row>
      </sheetData>
      <sheetData sheetId="532">
        <row r="16">
          <cell r="G16">
            <v>0</v>
          </cell>
        </row>
      </sheetData>
      <sheetData sheetId="533">
        <row r="16">
          <cell r="G16">
            <v>0</v>
          </cell>
        </row>
      </sheetData>
      <sheetData sheetId="534">
        <row r="16">
          <cell r="G16">
            <v>0</v>
          </cell>
        </row>
      </sheetData>
      <sheetData sheetId="535"/>
      <sheetData sheetId="536"/>
      <sheetData sheetId="537"/>
      <sheetData sheetId="538"/>
      <sheetData sheetId="539">
        <row r="16">
          <cell r="G16">
            <v>0</v>
          </cell>
        </row>
      </sheetData>
      <sheetData sheetId="540"/>
      <sheetData sheetId="541"/>
      <sheetData sheetId="542">
        <row r="16">
          <cell r="G16">
            <v>0</v>
          </cell>
        </row>
      </sheetData>
      <sheetData sheetId="543">
        <row r="16">
          <cell r="G16">
            <v>0</v>
          </cell>
        </row>
      </sheetData>
      <sheetData sheetId="544">
        <row r="16">
          <cell r="G16">
            <v>1</v>
          </cell>
        </row>
      </sheetData>
      <sheetData sheetId="545">
        <row r="16">
          <cell r="G16">
            <v>1</v>
          </cell>
        </row>
      </sheetData>
      <sheetData sheetId="546">
        <row r="16">
          <cell r="G16">
            <v>0</v>
          </cell>
        </row>
      </sheetData>
      <sheetData sheetId="547"/>
      <sheetData sheetId="548"/>
      <sheetData sheetId="549">
        <row r="16">
          <cell r="G16">
            <v>1</v>
          </cell>
        </row>
      </sheetData>
      <sheetData sheetId="550">
        <row r="16">
          <cell r="G16">
            <v>1</v>
          </cell>
        </row>
      </sheetData>
      <sheetData sheetId="551">
        <row r="16">
          <cell r="G16">
            <v>1</v>
          </cell>
        </row>
      </sheetData>
      <sheetData sheetId="552"/>
      <sheetData sheetId="553">
        <row r="16">
          <cell r="G16">
            <v>1</v>
          </cell>
        </row>
      </sheetData>
      <sheetData sheetId="554">
        <row r="16">
          <cell r="G16">
            <v>1</v>
          </cell>
        </row>
      </sheetData>
      <sheetData sheetId="555">
        <row r="16">
          <cell r="G16">
            <v>1</v>
          </cell>
        </row>
      </sheetData>
      <sheetData sheetId="556">
        <row r="16">
          <cell r="G16">
            <v>1</v>
          </cell>
        </row>
      </sheetData>
      <sheetData sheetId="557">
        <row r="16">
          <cell r="G16">
            <v>1</v>
          </cell>
        </row>
      </sheetData>
      <sheetData sheetId="558">
        <row r="16">
          <cell r="G16">
            <v>0</v>
          </cell>
        </row>
      </sheetData>
      <sheetData sheetId="559">
        <row r="16">
          <cell r="G16">
            <v>1</v>
          </cell>
        </row>
      </sheetData>
      <sheetData sheetId="560">
        <row r="16">
          <cell r="G16">
            <v>1</v>
          </cell>
        </row>
      </sheetData>
      <sheetData sheetId="561">
        <row r="16">
          <cell r="G16">
            <v>1</v>
          </cell>
        </row>
      </sheetData>
      <sheetData sheetId="562">
        <row r="16">
          <cell r="G16">
            <v>1</v>
          </cell>
        </row>
      </sheetData>
      <sheetData sheetId="563">
        <row r="16">
          <cell r="G16">
            <v>0</v>
          </cell>
        </row>
      </sheetData>
      <sheetData sheetId="564">
        <row r="16">
          <cell r="G16">
            <v>0</v>
          </cell>
        </row>
      </sheetData>
      <sheetData sheetId="565">
        <row r="16">
          <cell r="G16">
            <v>1</v>
          </cell>
        </row>
      </sheetData>
      <sheetData sheetId="566">
        <row r="16">
          <cell r="G16">
            <v>0</v>
          </cell>
        </row>
      </sheetData>
      <sheetData sheetId="567">
        <row r="16">
          <cell r="G16">
            <v>1</v>
          </cell>
        </row>
      </sheetData>
      <sheetData sheetId="568">
        <row r="16">
          <cell r="G16">
            <v>0</v>
          </cell>
        </row>
      </sheetData>
      <sheetData sheetId="569">
        <row r="16">
          <cell r="G16">
            <v>0</v>
          </cell>
        </row>
      </sheetData>
      <sheetData sheetId="570">
        <row r="16">
          <cell r="G16">
            <v>0</v>
          </cell>
        </row>
      </sheetData>
      <sheetData sheetId="571">
        <row r="16">
          <cell r="G16">
            <v>1</v>
          </cell>
        </row>
      </sheetData>
      <sheetData sheetId="572">
        <row r="16">
          <cell r="G16">
            <v>1</v>
          </cell>
        </row>
      </sheetData>
      <sheetData sheetId="573">
        <row r="16">
          <cell r="G16">
            <v>1</v>
          </cell>
        </row>
      </sheetData>
      <sheetData sheetId="574">
        <row r="16">
          <cell r="G16">
            <v>0</v>
          </cell>
        </row>
      </sheetData>
      <sheetData sheetId="575">
        <row r="16">
          <cell r="G16">
            <v>1</v>
          </cell>
        </row>
      </sheetData>
      <sheetData sheetId="576">
        <row r="16">
          <cell r="G16">
            <v>1</v>
          </cell>
        </row>
      </sheetData>
      <sheetData sheetId="577">
        <row r="16">
          <cell r="G16">
            <v>1</v>
          </cell>
        </row>
      </sheetData>
      <sheetData sheetId="578">
        <row r="16">
          <cell r="G16">
            <v>1</v>
          </cell>
        </row>
      </sheetData>
      <sheetData sheetId="579">
        <row r="16">
          <cell r="G16">
            <v>1</v>
          </cell>
        </row>
      </sheetData>
      <sheetData sheetId="580">
        <row r="16">
          <cell r="G16">
            <v>1</v>
          </cell>
        </row>
      </sheetData>
      <sheetData sheetId="581">
        <row r="16">
          <cell r="G16">
            <v>1</v>
          </cell>
        </row>
      </sheetData>
      <sheetData sheetId="582">
        <row r="16">
          <cell r="G16">
            <v>1</v>
          </cell>
        </row>
      </sheetData>
      <sheetData sheetId="583">
        <row r="16">
          <cell r="G16">
            <v>1</v>
          </cell>
        </row>
      </sheetData>
      <sheetData sheetId="584">
        <row r="16">
          <cell r="G16">
            <v>1</v>
          </cell>
        </row>
      </sheetData>
      <sheetData sheetId="585"/>
      <sheetData sheetId="586">
        <row r="16">
          <cell r="G16">
            <v>1</v>
          </cell>
        </row>
      </sheetData>
      <sheetData sheetId="587">
        <row r="16">
          <cell r="G16">
            <v>1</v>
          </cell>
        </row>
      </sheetData>
      <sheetData sheetId="588" refreshError="1"/>
      <sheetData sheetId="589">
        <row r="16">
          <cell r="G16">
            <v>1</v>
          </cell>
        </row>
      </sheetData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>
        <row r="16">
          <cell r="G16">
            <v>0</v>
          </cell>
        </row>
      </sheetData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>
        <row r="16">
          <cell r="G16">
            <v>0</v>
          </cell>
        </row>
      </sheetData>
      <sheetData sheetId="619">
        <row r="16">
          <cell r="G16">
            <v>0</v>
          </cell>
        </row>
      </sheetData>
      <sheetData sheetId="620"/>
      <sheetData sheetId="621">
        <row r="16">
          <cell r="G16">
            <v>1</v>
          </cell>
        </row>
      </sheetData>
      <sheetData sheetId="622">
        <row r="16">
          <cell r="G16">
            <v>0</v>
          </cell>
        </row>
      </sheetData>
      <sheetData sheetId="623">
        <row r="16">
          <cell r="G16">
            <v>0</v>
          </cell>
        </row>
      </sheetData>
      <sheetData sheetId="624">
        <row r="16">
          <cell r="G16">
            <v>0</v>
          </cell>
        </row>
      </sheetData>
      <sheetData sheetId="625"/>
      <sheetData sheetId="626">
        <row r="16">
          <cell r="G16">
            <v>0</v>
          </cell>
        </row>
      </sheetData>
      <sheetData sheetId="627">
        <row r="16">
          <cell r="G16">
            <v>0</v>
          </cell>
        </row>
      </sheetData>
      <sheetData sheetId="628">
        <row r="16">
          <cell r="G16">
            <v>0</v>
          </cell>
        </row>
      </sheetData>
      <sheetData sheetId="629">
        <row r="16">
          <cell r="G16">
            <v>1</v>
          </cell>
        </row>
      </sheetData>
      <sheetData sheetId="630"/>
      <sheetData sheetId="631">
        <row r="16">
          <cell r="G16">
            <v>0</v>
          </cell>
        </row>
      </sheetData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>
        <row r="16">
          <cell r="G16">
            <v>1</v>
          </cell>
        </row>
      </sheetData>
      <sheetData sheetId="638">
        <row r="16">
          <cell r="G16">
            <v>0</v>
          </cell>
        </row>
      </sheetData>
      <sheetData sheetId="639" refreshError="1"/>
      <sheetData sheetId="640">
        <row r="16">
          <cell r="G16">
            <v>1</v>
          </cell>
        </row>
      </sheetData>
      <sheetData sheetId="641">
        <row r="16">
          <cell r="G16">
            <v>0</v>
          </cell>
        </row>
      </sheetData>
      <sheetData sheetId="642">
        <row r="16">
          <cell r="G16">
            <v>1</v>
          </cell>
        </row>
      </sheetData>
      <sheetData sheetId="643">
        <row r="16">
          <cell r="G16">
            <v>1</v>
          </cell>
        </row>
      </sheetData>
      <sheetData sheetId="644"/>
      <sheetData sheetId="645">
        <row r="16">
          <cell r="G16">
            <v>1</v>
          </cell>
        </row>
      </sheetData>
      <sheetData sheetId="646">
        <row r="16">
          <cell r="G16">
            <v>1</v>
          </cell>
        </row>
      </sheetData>
      <sheetData sheetId="647">
        <row r="16">
          <cell r="G16">
            <v>1</v>
          </cell>
        </row>
      </sheetData>
      <sheetData sheetId="648">
        <row r="16">
          <cell r="G16">
            <v>0</v>
          </cell>
        </row>
      </sheetData>
      <sheetData sheetId="649">
        <row r="16">
          <cell r="G16">
            <v>1</v>
          </cell>
        </row>
      </sheetData>
      <sheetData sheetId="650">
        <row r="16">
          <cell r="G16">
            <v>0</v>
          </cell>
        </row>
      </sheetData>
      <sheetData sheetId="651">
        <row r="16">
          <cell r="G16">
            <v>0</v>
          </cell>
        </row>
      </sheetData>
      <sheetData sheetId="652">
        <row r="16">
          <cell r="G16">
            <v>0</v>
          </cell>
        </row>
      </sheetData>
      <sheetData sheetId="653"/>
      <sheetData sheetId="654">
        <row r="16">
          <cell r="G16">
            <v>0</v>
          </cell>
        </row>
      </sheetData>
      <sheetData sheetId="655">
        <row r="16">
          <cell r="G16">
            <v>0</v>
          </cell>
        </row>
      </sheetData>
      <sheetData sheetId="656">
        <row r="16">
          <cell r="G16">
            <v>0</v>
          </cell>
        </row>
      </sheetData>
      <sheetData sheetId="657">
        <row r="16">
          <cell r="G16">
            <v>0</v>
          </cell>
        </row>
      </sheetData>
      <sheetData sheetId="658"/>
      <sheetData sheetId="659">
        <row r="16">
          <cell r="G16">
            <v>0</v>
          </cell>
        </row>
      </sheetData>
      <sheetData sheetId="660">
        <row r="16">
          <cell r="G16">
            <v>0</v>
          </cell>
        </row>
      </sheetData>
      <sheetData sheetId="661">
        <row r="16">
          <cell r="G16">
            <v>0</v>
          </cell>
        </row>
      </sheetData>
      <sheetData sheetId="662">
        <row r="16">
          <cell r="G16">
            <v>0</v>
          </cell>
        </row>
      </sheetData>
      <sheetData sheetId="663">
        <row r="16">
          <cell r="G16">
            <v>0</v>
          </cell>
        </row>
      </sheetData>
      <sheetData sheetId="664">
        <row r="16">
          <cell r="G16">
            <v>0</v>
          </cell>
        </row>
      </sheetData>
      <sheetData sheetId="665">
        <row r="16">
          <cell r="G16">
            <v>0</v>
          </cell>
        </row>
      </sheetData>
      <sheetData sheetId="666">
        <row r="8">
          <cell r="B8">
            <v>43731</v>
          </cell>
        </row>
      </sheetData>
      <sheetData sheetId="667">
        <row r="16">
          <cell r="G16">
            <v>0</v>
          </cell>
        </row>
      </sheetData>
      <sheetData sheetId="668">
        <row r="8">
          <cell r="B8">
            <v>43731</v>
          </cell>
        </row>
      </sheetData>
      <sheetData sheetId="669">
        <row r="16">
          <cell r="G16">
            <v>0</v>
          </cell>
        </row>
      </sheetData>
      <sheetData sheetId="670">
        <row r="16">
          <cell r="G16">
            <v>0</v>
          </cell>
        </row>
      </sheetData>
      <sheetData sheetId="671"/>
      <sheetData sheetId="672" refreshError="1"/>
      <sheetData sheetId="673" refreshError="1"/>
      <sheetData sheetId="674" refreshError="1"/>
      <sheetData sheetId="675" refreshError="1"/>
      <sheetData sheetId="676">
        <row r="16">
          <cell r="G16">
            <v>0</v>
          </cell>
        </row>
      </sheetData>
      <sheetData sheetId="677"/>
      <sheetData sheetId="678">
        <row r="16">
          <cell r="G16">
            <v>0</v>
          </cell>
        </row>
      </sheetData>
      <sheetData sheetId="679">
        <row r="16">
          <cell r="G16">
            <v>0</v>
          </cell>
        </row>
      </sheetData>
      <sheetData sheetId="680"/>
      <sheetData sheetId="681"/>
      <sheetData sheetId="682">
        <row r="16">
          <cell r="G16">
            <v>0</v>
          </cell>
        </row>
      </sheetData>
      <sheetData sheetId="683"/>
      <sheetData sheetId="684">
        <row r="16">
          <cell r="G16">
            <v>0</v>
          </cell>
        </row>
      </sheetData>
      <sheetData sheetId="685">
        <row r="16">
          <cell r="G16">
            <v>0</v>
          </cell>
        </row>
      </sheetData>
      <sheetData sheetId="686">
        <row r="16">
          <cell r="G16">
            <v>0</v>
          </cell>
        </row>
      </sheetData>
      <sheetData sheetId="687">
        <row r="16">
          <cell r="G16">
            <v>1</v>
          </cell>
        </row>
      </sheetData>
      <sheetData sheetId="688">
        <row r="16">
          <cell r="G16">
            <v>0</v>
          </cell>
        </row>
      </sheetData>
      <sheetData sheetId="689">
        <row r="16">
          <cell r="G16">
            <v>0</v>
          </cell>
        </row>
      </sheetData>
      <sheetData sheetId="690">
        <row r="16">
          <cell r="G16">
            <v>0</v>
          </cell>
        </row>
      </sheetData>
      <sheetData sheetId="691"/>
      <sheetData sheetId="692">
        <row r="16">
          <cell r="G16">
            <v>0</v>
          </cell>
        </row>
      </sheetData>
      <sheetData sheetId="693"/>
      <sheetData sheetId="694">
        <row r="16">
          <cell r="G16">
            <v>0</v>
          </cell>
        </row>
      </sheetData>
      <sheetData sheetId="695"/>
      <sheetData sheetId="696">
        <row r="16">
          <cell r="G16">
            <v>0</v>
          </cell>
        </row>
      </sheetData>
      <sheetData sheetId="697">
        <row r="16">
          <cell r="G16">
            <v>0</v>
          </cell>
        </row>
      </sheetData>
      <sheetData sheetId="698">
        <row r="16">
          <cell r="G16">
            <v>0</v>
          </cell>
        </row>
      </sheetData>
      <sheetData sheetId="699">
        <row r="16">
          <cell r="G16">
            <v>1</v>
          </cell>
        </row>
      </sheetData>
      <sheetData sheetId="700">
        <row r="16">
          <cell r="G16">
            <v>0</v>
          </cell>
        </row>
      </sheetData>
      <sheetData sheetId="701">
        <row r="16">
          <cell r="G16">
            <v>0</v>
          </cell>
        </row>
      </sheetData>
      <sheetData sheetId="702">
        <row r="16">
          <cell r="G16">
            <v>0</v>
          </cell>
        </row>
      </sheetData>
      <sheetData sheetId="703">
        <row r="16">
          <cell r="G16">
            <v>0</v>
          </cell>
        </row>
      </sheetData>
      <sheetData sheetId="704">
        <row r="16">
          <cell r="G16">
            <v>0</v>
          </cell>
        </row>
      </sheetData>
      <sheetData sheetId="705"/>
      <sheetData sheetId="706">
        <row r="16">
          <cell r="G16">
            <v>0</v>
          </cell>
        </row>
      </sheetData>
      <sheetData sheetId="707">
        <row r="16">
          <cell r="G16">
            <v>1</v>
          </cell>
        </row>
      </sheetData>
      <sheetData sheetId="708">
        <row r="16">
          <cell r="G16">
            <v>0</v>
          </cell>
        </row>
      </sheetData>
      <sheetData sheetId="709"/>
      <sheetData sheetId="710">
        <row r="16">
          <cell r="G16">
            <v>0</v>
          </cell>
        </row>
      </sheetData>
      <sheetData sheetId="711">
        <row r="16">
          <cell r="G16">
            <v>0</v>
          </cell>
        </row>
      </sheetData>
      <sheetData sheetId="712">
        <row r="16">
          <cell r="G16">
            <v>0</v>
          </cell>
        </row>
      </sheetData>
      <sheetData sheetId="713">
        <row r="16">
          <cell r="G16">
            <v>0</v>
          </cell>
        </row>
      </sheetData>
      <sheetData sheetId="714"/>
      <sheetData sheetId="715">
        <row r="16">
          <cell r="G16">
            <v>0</v>
          </cell>
        </row>
      </sheetData>
      <sheetData sheetId="716">
        <row r="16">
          <cell r="G16">
            <v>0</v>
          </cell>
        </row>
      </sheetData>
      <sheetData sheetId="717">
        <row r="16">
          <cell r="G16">
            <v>0</v>
          </cell>
        </row>
      </sheetData>
      <sheetData sheetId="718"/>
      <sheetData sheetId="719">
        <row r="16">
          <cell r="G16">
            <v>0</v>
          </cell>
        </row>
      </sheetData>
      <sheetData sheetId="720">
        <row r="16">
          <cell r="G16">
            <v>0</v>
          </cell>
        </row>
      </sheetData>
      <sheetData sheetId="721">
        <row r="16">
          <cell r="G16">
            <v>0</v>
          </cell>
        </row>
      </sheetData>
      <sheetData sheetId="722">
        <row r="16">
          <cell r="G16">
            <v>0</v>
          </cell>
        </row>
      </sheetData>
      <sheetData sheetId="723">
        <row r="16">
          <cell r="G16">
            <v>0</v>
          </cell>
        </row>
      </sheetData>
      <sheetData sheetId="724">
        <row r="16">
          <cell r="G16">
            <v>0</v>
          </cell>
        </row>
      </sheetData>
      <sheetData sheetId="725">
        <row r="16">
          <cell r="G16">
            <v>0</v>
          </cell>
        </row>
      </sheetData>
      <sheetData sheetId="726"/>
      <sheetData sheetId="727">
        <row r="16">
          <cell r="G16">
            <v>0</v>
          </cell>
        </row>
      </sheetData>
      <sheetData sheetId="728">
        <row r="16">
          <cell r="G16">
            <v>0</v>
          </cell>
        </row>
      </sheetData>
      <sheetData sheetId="729">
        <row r="16">
          <cell r="G16">
            <v>0</v>
          </cell>
        </row>
      </sheetData>
      <sheetData sheetId="730">
        <row r="16">
          <cell r="G16">
            <v>1</v>
          </cell>
        </row>
      </sheetData>
      <sheetData sheetId="731">
        <row r="16">
          <cell r="G16">
            <v>0</v>
          </cell>
        </row>
      </sheetData>
      <sheetData sheetId="732"/>
      <sheetData sheetId="733">
        <row r="16">
          <cell r="G16">
            <v>0</v>
          </cell>
        </row>
      </sheetData>
      <sheetData sheetId="734">
        <row r="16">
          <cell r="G16">
            <v>0</v>
          </cell>
        </row>
      </sheetData>
      <sheetData sheetId="735">
        <row r="16">
          <cell r="G16">
            <v>0</v>
          </cell>
        </row>
      </sheetData>
      <sheetData sheetId="736">
        <row r="16">
          <cell r="G16">
            <v>0</v>
          </cell>
        </row>
      </sheetData>
      <sheetData sheetId="737">
        <row r="16">
          <cell r="G16">
            <v>0</v>
          </cell>
        </row>
      </sheetData>
      <sheetData sheetId="738"/>
      <sheetData sheetId="739"/>
      <sheetData sheetId="740">
        <row r="16">
          <cell r="G16">
            <v>0</v>
          </cell>
        </row>
      </sheetData>
      <sheetData sheetId="741">
        <row r="16">
          <cell r="G16">
            <v>0</v>
          </cell>
        </row>
      </sheetData>
      <sheetData sheetId="742">
        <row r="16">
          <cell r="G16">
            <v>0</v>
          </cell>
        </row>
      </sheetData>
      <sheetData sheetId="743">
        <row r="16">
          <cell r="G16">
            <v>0</v>
          </cell>
        </row>
      </sheetData>
      <sheetData sheetId="744">
        <row r="16">
          <cell r="G16">
            <v>0</v>
          </cell>
        </row>
      </sheetData>
      <sheetData sheetId="745">
        <row r="16">
          <cell r="G16">
            <v>0</v>
          </cell>
        </row>
      </sheetData>
      <sheetData sheetId="746">
        <row r="16">
          <cell r="G16">
            <v>0</v>
          </cell>
        </row>
      </sheetData>
      <sheetData sheetId="747">
        <row r="16">
          <cell r="G16">
            <v>0</v>
          </cell>
        </row>
      </sheetData>
      <sheetData sheetId="748">
        <row r="16">
          <cell r="G16">
            <v>0</v>
          </cell>
        </row>
      </sheetData>
      <sheetData sheetId="749">
        <row r="16">
          <cell r="G16">
            <v>0</v>
          </cell>
        </row>
      </sheetData>
      <sheetData sheetId="750"/>
      <sheetData sheetId="751">
        <row r="16">
          <cell r="G16">
            <v>0</v>
          </cell>
        </row>
      </sheetData>
      <sheetData sheetId="752">
        <row r="16">
          <cell r="G16">
            <v>0</v>
          </cell>
        </row>
      </sheetData>
      <sheetData sheetId="753">
        <row r="16">
          <cell r="G16">
            <v>0</v>
          </cell>
        </row>
      </sheetData>
      <sheetData sheetId="754"/>
      <sheetData sheetId="755">
        <row r="16">
          <cell r="G16">
            <v>0</v>
          </cell>
        </row>
      </sheetData>
      <sheetData sheetId="756">
        <row r="16">
          <cell r="G16">
            <v>0</v>
          </cell>
        </row>
      </sheetData>
      <sheetData sheetId="757">
        <row r="16">
          <cell r="G16">
            <v>0</v>
          </cell>
        </row>
      </sheetData>
      <sheetData sheetId="758">
        <row r="16">
          <cell r="G16">
            <v>0</v>
          </cell>
        </row>
      </sheetData>
      <sheetData sheetId="759">
        <row r="16">
          <cell r="G16">
            <v>0</v>
          </cell>
        </row>
      </sheetData>
      <sheetData sheetId="760">
        <row r="16">
          <cell r="G16">
            <v>0</v>
          </cell>
        </row>
      </sheetData>
      <sheetData sheetId="761">
        <row r="16">
          <cell r="G16">
            <v>0</v>
          </cell>
        </row>
      </sheetData>
      <sheetData sheetId="762">
        <row r="16">
          <cell r="G16">
            <v>0</v>
          </cell>
        </row>
      </sheetData>
      <sheetData sheetId="763">
        <row r="16">
          <cell r="G16">
            <v>0</v>
          </cell>
        </row>
      </sheetData>
      <sheetData sheetId="764"/>
      <sheetData sheetId="765">
        <row r="16">
          <cell r="G16">
            <v>0</v>
          </cell>
        </row>
      </sheetData>
      <sheetData sheetId="766">
        <row r="16">
          <cell r="G16">
            <v>0</v>
          </cell>
        </row>
      </sheetData>
      <sheetData sheetId="767">
        <row r="16">
          <cell r="G16">
            <v>0</v>
          </cell>
        </row>
      </sheetData>
      <sheetData sheetId="768"/>
      <sheetData sheetId="769">
        <row r="16">
          <cell r="G16">
            <v>0</v>
          </cell>
        </row>
      </sheetData>
      <sheetData sheetId="770">
        <row r="16">
          <cell r="G16">
            <v>0</v>
          </cell>
        </row>
      </sheetData>
      <sheetData sheetId="771">
        <row r="16">
          <cell r="G16">
            <v>0</v>
          </cell>
        </row>
      </sheetData>
      <sheetData sheetId="772">
        <row r="16">
          <cell r="G16">
            <v>0</v>
          </cell>
        </row>
      </sheetData>
      <sheetData sheetId="773">
        <row r="16">
          <cell r="G16">
            <v>0</v>
          </cell>
        </row>
      </sheetData>
      <sheetData sheetId="774">
        <row r="16">
          <cell r="G16">
            <v>0</v>
          </cell>
        </row>
      </sheetData>
      <sheetData sheetId="775">
        <row r="16">
          <cell r="G16">
            <v>0</v>
          </cell>
        </row>
      </sheetData>
      <sheetData sheetId="776">
        <row r="16">
          <cell r="G16">
            <v>1</v>
          </cell>
        </row>
      </sheetData>
      <sheetData sheetId="777">
        <row r="16">
          <cell r="G16">
            <v>0</v>
          </cell>
        </row>
      </sheetData>
      <sheetData sheetId="778">
        <row r="16">
          <cell r="G16">
            <v>0</v>
          </cell>
        </row>
      </sheetData>
      <sheetData sheetId="779"/>
      <sheetData sheetId="780"/>
      <sheetData sheetId="781">
        <row r="16">
          <cell r="G16">
            <v>0</v>
          </cell>
        </row>
      </sheetData>
      <sheetData sheetId="782"/>
      <sheetData sheetId="783">
        <row r="16">
          <cell r="G16">
            <v>0</v>
          </cell>
        </row>
      </sheetData>
      <sheetData sheetId="784">
        <row r="16">
          <cell r="G16">
            <v>1</v>
          </cell>
        </row>
      </sheetData>
      <sheetData sheetId="785">
        <row r="16">
          <cell r="G16">
            <v>0</v>
          </cell>
        </row>
      </sheetData>
      <sheetData sheetId="786">
        <row r="16">
          <cell r="G16">
            <v>0</v>
          </cell>
        </row>
      </sheetData>
      <sheetData sheetId="787">
        <row r="16">
          <cell r="G16">
            <v>0</v>
          </cell>
        </row>
      </sheetData>
      <sheetData sheetId="788">
        <row r="16">
          <cell r="G16">
            <v>1</v>
          </cell>
        </row>
      </sheetData>
      <sheetData sheetId="789">
        <row r="16">
          <cell r="G16">
            <v>0</v>
          </cell>
        </row>
      </sheetData>
      <sheetData sheetId="790"/>
      <sheetData sheetId="791">
        <row r="16">
          <cell r="G16">
            <v>0</v>
          </cell>
        </row>
      </sheetData>
      <sheetData sheetId="792"/>
      <sheetData sheetId="793">
        <row r="16">
          <cell r="G16">
            <v>0</v>
          </cell>
        </row>
      </sheetData>
      <sheetData sheetId="794">
        <row r="16">
          <cell r="G16">
            <v>0</v>
          </cell>
        </row>
      </sheetData>
      <sheetData sheetId="795">
        <row r="16">
          <cell r="G16">
            <v>0</v>
          </cell>
        </row>
      </sheetData>
      <sheetData sheetId="796"/>
      <sheetData sheetId="797"/>
      <sheetData sheetId="798">
        <row r="16">
          <cell r="G16">
            <v>0</v>
          </cell>
        </row>
      </sheetData>
      <sheetData sheetId="799">
        <row r="16">
          <cell r="G16">
            <v>0</v>
          </cell>
        </row>
      </sheetData>
      <sheetData sheetId="800">
        <row r="16">
          <cell r="G16">
            <v>0</v>
          </cell>
        </row>
      </sheetData>
      <sheetData sheetId="801">
        <row r="16">
          <cell r="G16">
            <v>0</v>
          </cell>
        </row>
      </sheetData>
      <sheetData sheetId="802">
        <row r="16">
          <cell r="G16">
            <v>0</v>
          </cell>
        </row>
      </sheetData>
      <sheetData sheetId="803"/>
      <sheetData sheetId="804">
        <row r="16">
          <cell r="G16">
            <v>0</v>
          </cell>
        </row>
      </sheetData>
      <sheetData sheetId="805">
        <row r="16">
          <cell r="G16">
            <v>0</v>
          </cell>
        </row>
      </sheetData>
      <sheetData sheetId="806"/>
      <sheetData sheetId="807"/>
      <sheetData sheetId="808">
        <row r="16">
          <cell r="G16">
            <v>0</v>
          </cell>
        </row>
      </sheetData>
      <sheetData sheetId="809">
        <row r="16">
          <cell r="G16">
            <v>0</v>
          </cell>
        </row>
      </sheetData>
      <sheetData sheetId="810">
        <row r="16">
          <cell r="G16">
            <v>0</v>
          </cell>
        </row>
      </sheetData>
      <sheetData sheetId="811">
        <row r="16">
          <cell r="G16">
            <v>0</v>
          </cell>
        </row>
      </sheetData>
      <sheetData sheetId="812">
        <row r="16">
          <cell r="G16">
            <v>0</v>
          </cell>
        </row>
      </sheetData>
      <sheetData sheetId="813">
        <row r="16">
          <cell r="G16">
            <v>0</v>
          </cell>
        </row>
      </sheetData>
      <sheetData sheetId="814">
        <row r="16">
          <cell r="G16">
            <v>0</v>
          </cell>
        </row>
      </sheetData>
      <sheetData sheetId="815">
        <row r="16">
          <cell r="G16">
            <v>0</v>
          </cell>
        </row>
      </sheetData>
      <sheetData sheetId="816">
        <row r="16">
          <cell r="G16">
            <v>0</v>
          </cell>
        </row>
      </sheetData>
      <sheetData sheetId="817"/>
      <sheetData sheetId="818">
        <row r="16">
          <cell r="G16">
            <v>0</v>
          </cell>
        </row>
      </sheetData>
      <sheetData sheetId="819">
        <row r="16">
          <cell r="G16">
            <v>0</v>
          </cell>
        </row>
      </sheetData>
      <sheetData sheetId="820">
        <row r="16">
          <cell r="G16">
            <v>0</v>
          </cell>
        </row>
      </sheetData>
      <sheetData sheetId="821">
        <row r="16">
          <cell r="G16">
            <v>0</v>
          </cell>
        </row>
      </sheetData>
      <sheetData sheetId="822">
        <row r="16">
          <cell r="G16">
            <v>0</v>
          </cell>
        </row>
      </sheetData>
      <sheetData sheetId="823"/>
      <sheetData sheetId="824"/>
      <sheetData sheetId="825">
        <row r="16">
          <cell r="G16">
            <v>0</v>
          </cell>
        </row>
      </sheetData>
      <sheetData sheetId="826"/>
      <sheetData sheetId="827"/>
      <sheetData sheetId="828">
        <row r="16">
          <cell r="G16">
            <v>0</v>
          </cell>
        </row>
      </sheetData>
      <sheetData sheetId="829">
        <row r="16">
          <cell r="G16">
            <v>0</v>
          </cell>
        </row>
      </sheetData>
      <sheetData sheetId="830">
        <row r="16">
          <cell r="G16">
            <v>0</v>
          </cell>
        </row>
      </sheetData>
      <sheetData sheetId="831">
        <row r="16">
          <cell r="G16">
            <v>0</v>
          </cell>
        </row>
      </sheetData>
      <sheetData sheetId="832">
        <row r="16">
          <cell r="G16">
            <v>0</v>
          </cell>
        </row>
      </sheetData>
      <sheetData sheetId="833"/>
      <sheetData sheetId="834"/>
      <sheetData sheetId="835">
        <row r="16">
          <cell r="G16">
            <v>0</v>
          </cell>
        </row>
      </sheetData>
      <sheetData sheetId="836"/>
      <sheetData sheetId="837">
        <row r="16">
          <cell r="G16">
            <v>0</v>
          </cell>
        </row>
      </sheetData>
      <sheetData sheetId="838"/>
      <sheetData sheetId="839"/>
      <sheetData sheetId="840"/>
      <sheetData sheetId="841"/>
      <sheetData sheetId="842">
        <row r="16">
          <cell r="G16">
            <v>0</v>
          </cell>
        </row>
      </sheetData>
      <sheetData sheetId="843">
        <row r="16">
          <cell r="G16">
            <v>0</v>
          </cell>
        </row>
      </sheetData>
      <sheetData sheetId="844">
        <row r="16">
          <cell r="G16">
            <v>0</v>
          </cell>
        </row>
      </sheetData>
      <sheetData sheetId="845"/>
      <sheetData sheetId="846"/>
      <sheetData sheetId="847"/>
      <sheetData sheetId="848"/>
      <sheetData sheetId="849"/>
      <sheetData sheetId="850">
        <row r="16">
          <cell r="G16">
            <v>0</v>
          </cell>
        </row>
      </sheetData>
      <sheetData sheetId="851">
        <row r="16">
          <cell r="G16">
            <v>0</v>
          </cell>
        </row>
      </sheetData>
      <sheetData sheetId="852">
        <row r="16">
          <cell r="G16">
            <v>0</v>
          </cell>
        </row>
      </sheetData>
      <sheetData sheetId="853">
        <row r="16">
          <cell r="G16">
            <v>0</v>
          </cell>
        </row>
      </sheetData>
      <sheetData sheetId="854"/>
      <sheetData sheetId="855">
        <row r="16">
          <cell r="G16">
            <v>0</v>
          </cell>
        </row>
      </sheetData>
      <sheetData sheetId="856">
        <row r="16">
          <cell r="G16">
            <v>0</v>
          </cell>
        </row>
      </sheetData>
      <sheetData sheetId="857">
        <row r="16">
          <cell r="G16">
            <v>0</v>
          </cell>
        </row>
      </sheetData>
      <sheetData sheetId="858">
        <row r="16">
          <cell r="G16">
            <v>0</v>
          </cell>
        </row>
      </sheetData>
      <sheetData sheetId="859"/>
      <sheetData sheetId="860">
        <row r="16">
          <cell r="G16">
            <v>0</v>
          </cell>
        </row>
      </sheetData>
      <sheetData sheetId="861">
        <row r="16">
          <cell r="G16">
            <v>0</v>
          </cell>
        </row>
      </sheetData>
      <sheetData sheetId="862">
        <row r="16">
          <cell r="G16">
            <v>0</v>
          </cell>
        </row>
      </sheetData>
      <sheetData sheetId="863">
        <row r="16">
          <cell r="G16">
            <v>0</v>
          </cell>
        </row>
      </sheetData>
      <sheetData sheetId="864">
        <row r="16">
          <cell r="G16">
            <v>0</v>
          </cell>
        </row>
      </sheetData>
      <sheetData sheetId="865"/>
      <sheetData sheetId="866">
        <row r="16">
          <cell r="G16">
            <v>0</v>
          </cell>
        </row>
      </sheetData>
      <sheetData sheetId="867"/>
      <sheetData sheetId="868">
        <row r="16">
          <cell r="G16">
            <v>0</v>
          </cell>
        </row>
      </sheetData>
      <sheetData sheetId="869">
        <row r="16">
          <cell r="G16">
            <v>0</v>
          </cell>
        </row>
      </sheetData>
      <sheetData sheetId="870">
        <row r="16">
          <cell r="G16">
            <v>0</v>
          </cell>
        </row>
      </sheetData>
      <sheetData sheetId="871">
        <row r="16">
          <cell r="G16">
            <v>0</v>
          </cell>
        </row>
      </sheetData>
      <sheetData sheetId="872">
        <row r="16">
          <cell r="G16">
            <v>0</v>
          </cell>
        </row>
      </sheetData>
      <sheetData sheetId="873">
        <row r="16">
          <cell r="G16">
            <v>0</v>
          </cell>
        </row>
      </sheetData>
      <sheetData sheetId="874">
        <row r="16">
          <cell r="G16">
            <v>0</v>
          </cell>
        </row>
      </sheetData>
      <sheetData sheetId="875"/>
      <sheetData sheetId="876">
        <row r="16">
          <cell r="G16">
            <v>0</v>
          </cell>
        </row>
      </sheetData>
      <sheetData sheetId="877">
        <row r="16">
          <cell r="G16">
            <v>0</v>
          </cell>
        </row>
      </sheetData>
      <sheetData sheetId="878">
        <row r="16">
          <cell r="G16">
            <v>0</v>
          </cell>
        </row>
      </sheetData>
      <sheetData sheetId="879">
        <row r="16">
          <cell r="G16">
            <v>0</v>
          </cell>
        </row>
      </sheetData>
      <sheetData sheetId="880"/>
      <sheetData sheetId="881">
        <row r="16">
          <cell r="G16">
            <v>0</v>
          </cell>
        </row>
      </sheetData>
      <sheetData sheetId="882"/>
      <sheetData sheetId="883">
        <row r="16">
          <cell r="G16">
            <v>0</v>
          </cell>
        </row>
      </sheetData>
      <sheetData sheetId="884">
        <row r="16">
          <cell r="G16">
            <v>0</v>
          </cell>
        </row>
      </sheetData>
      <sheetData sheetId="885">
        <row r="16">
          <cell r="G16">
            <v>0</v>
          </cell>
        </row>
      </sheetData>
      <sheetData sheetId="886">
        <row r="16">
          <cell r="G16">
            <v>0</v>
          </cell>
        </row>
      </sheetData>
      <sheetData sheetId="887"/>
      <sheetData sheetId="888">
        <row r="16">
          <cell r="G16">
            <v>0</v>
          </cell>
        </row>
      </sheetData>
      <sheetData sheetId="889"/>
      <sheetData sheetId="890"/>
      <sheetData sheetId="891">
        <row r="16">
          <cell r="G16">
            <v>0</v>
          </cell>
        </row>
      </sheetData>
      <sheetData sheetId="892">
        <row r="16">
          <cell r="G16">
            <v>0</v>
          </cell>
        </row>
      </sheetData>
      <sheetData sheetId="893"/>
      <sheetData sheetId="894"/>
      <sheetData sheetId="895">
        <row r="16">
          <cell r="G16">
            <v>0</v>
          </cell>
        </row>
      </sheetData>
      <sheetData sheetId="896">
        <row r="16">
          <cell r="G16">
            <v>0</v>
          </cell>
        </row>
      </sheetData>
      <sheetData sheetId="897">
        <row r="16">
          <cell r="G16">
            <v>0</v>
          </cell>
        </row>
      </sheetData>
      <sheetData sheetId="898">
        <row r="16">
          <cell r="G16">
            <v>0</v>
          </cell>
        </row>
      </sheetData>
      <sheetData sheetId="899">
        <row r="16">
          <cell r="G16">
            <v>0</v>
          </cell>
        </row>
      </sheetData>
      <sheetData sheetId="900"/>
      <sheetData sheetId="901">
        <row r="16">
          <cell r="G16">
            <v>0</v>
          </cell>
        </row>
      </sheetData>
      <sheetData sheetId="902">
        <row r="16">
          <cell r="G16">
            <v>0</v>
          </cell>
        </row>
      </sheetData>
      <sheetData sheetId="903">
        <row r="16">
          <cell r="G16">
            <v>0</v>
          </cell>
        </row>
      </sheetData>
      <sheetData sheetId="904"/>
      <sheetData sheetId="905">
        <row r="16">
          <cell r="G16">
            <v>0</v>
          </cell>
        </row>
      </sheetData>
      <sheetData sheetId="906"/>
      <sheetData sheetId="907">
        <row r="16">
          <cell r="G16">
            <v>0</v>
          </cell>
        </row>
      </sheetData>
      <sheetData sheetId="908"/>
      <sheetData sheetId="909">
        <row r="16">
          <cell r="G16">
            <v>0</v>
          </cell>
        </row>
      </sheetData>
      <sheetData sheetId="910"/>
      <sheetData sheetId="911">
        <row r="16">
          <cell r="G16">
            <v>0</v>
          </cell>
        </row>
      </sheetData>
      <sheetData sheetId="912">
        <row r="16">
          <cell r="G16">
            <v>0</v>
          </cell>
        </row>
      </sheetData>
      <sheetData sheetId="913">
        <row r="16">
          <cell r="G16">
            <v>0</v>
          </cell>
        </row>
      </sheetData>
      <sheetData sheetId="914">
        <row r="16">
          <cell r="G16">
            <v>0</v>
          </cell>
        </row>
      </sheetData>
      <sheetData sheetId="915"/>
      <sheetData sheetId="916"/>
      <sheetData sheetId="917">
        <row r="16">
          <cell r="G16">
            <v>0</v>
          </cell>
        </row>
      </sheetData>
      <sheetData sheetId="918">
        <row r="16">
          <cell r="G16">
            <v>0</v>
          </cell>
        </row>
      </sheetData>
      <sheetData sheetId="919">
        <row r="16">
          <cell r="G16">
            <v>0</v>
          </cell>
        </row>
      </sheetData>
      <sheetData sheetId="920">
        <row r="16">
          <cell r="G16">
            <v>0</v>
          </cell>
        </row>
      </sheetData>
      <sheetData sheetId="921"/>
      <sheetData sheetId="922"/>
      <sheetData sheetId="923">
        <row r="16">
          <cell r="G16">
            <v>0</v>
          </cell>
        </row>
      </sheetData>
      <sheetData sheetId="924">
        <row r="16">
          <cell r="G16">
            <v>0</v>
          </cell>
        </row>
      </sheetData>
      <sheetData sheetId="925"/>
      <sheetData sheetId="926">
        <row r="16">
          <cell r="G16">
            <v>0</v>
          </cell>
        </row>
      </sheetData>
      <sheetData sheetId="927"/>
      <sheetData sheetId="928"/>
      <sheetData sheetId="929">
        <row r="16">
          <cell r="G16">
            <v>0</v>
          </cell>
        </row>
      </sheetData>
      <sheetData sheetId="930">
        <row r="16">
          <cell r="G16">
            <v>0</v>
          </cell>
        </row>
      </sheetData>
      <sheetData sheetId="931"/>
      <sheetData sheetId="932"/>
      <sheetData sheetId="933"/>
      <sheetData sheetId="934"/>
      <sheetData sheetId="935">
        <row r="16">
          <cell r="G16">
            <v>0</v>
          </cell>
        </row>
      </sheetData>
      <sheetData sheetId="936"/>
      <sheetData sheetId="937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/>
      <sheetData sheetId="972">
        <row r="16">
          <cell r="G16">
            <v>0</v>
          </cell>
        </row>
      </sheetData>
      <sheetData sheetId="973" refreshError="1"/>
      <sheetData sheetId="974" refreshError="1"/>
      <sheetData sheetId="975" refreshError="1"/>
      <sheetData sheetId="976" refreshError="1"/>
      <sheetData sheetId="977">
        <row r="16">
          <cell r="G16">
            <v>0</v>
          </cell>
        </row>
      </sheetData>
      <sheetData sheetId="978"/>
      <sheetData sheetId="979"/>
      <sheetData sheetId="980"/>
      <sheetData sheetId="981"/>
      <sheetData sheetId="982"/>
      <sheetData sheetId="983"/>
      <sheetData sheetId="984"/>
      <sheetData sheetId="985">
        <row r="16">
          <cell r="G16">
            <v>0</v>
          </cell>
        </row>
      </sheetData>
      <sheetData sheetId="986"/>
      <sheetData sheetId="987"/>
      <sheetData sheetId="988">
        <row r="16">
          <cell r="G16">
            <v>0</v>
          </cell>
        </row>
      </sheetData>
      <sheetData sheetId="989"/>
      <sheetData sheetId="990"/>
      <sheetData sheetId="991"/>
      <sheetData sheetId="992">
        <row r="16">
          <cell r="G16">
            <v>0</v>
          </cell>
        </row>
      </sheetData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>
        <row r="16">
          <cell r="G16">
            <v>0</v>
          </cell>
        </row>
      </sheetData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>
        <row r="16">
          <cell r="G16">
            <v>0</v>
          </cell>
        </row>
      </sheetData>
      <sheetData sheetId="1017"/>
      <sheetData sheetId="1018"/>
      <sheetData sheetId="1019"/>
      <sheetData sheetId="1020"/>
      <sheetData sheetId="1021"/>
      <sheetData sheetId="1022" refreshError="1"/>
      <sheetData sheetId="1023" refreshError="1"/>
      <sheetData sheetId="1024"/>
      <sheetData sheetId="1025"/>
      <sheetData sheetId="1026"/>
      <sheetData sheetId="1027" refreshError="1"/>
      <sheetData sheetId="1028" refreshError="1"/>
      <sheetData sheetId="1029" refreshError="1"/>
      <sheetData sheetId="1030" refreshError="1"/>
      <sheetData sheetId="1031">
        <row r="16">
          <cell r="G16">
            <v>0</v>
          </cell>
        </row>
      </sheetData>
      <sheetData sheetId="1032">
        <row r="16">
          <cell r="G16">
            <v>0</v>
          </cell>
        </row>
      </sheetData>
      <sheetData sheetId="1033"/>
      <sheetData sheetId="1034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/>
      <sheetData sheetId="1052"/>
      <sheetData sheetId="1053"/>
      <sheetData sheetId="1054"/>
      <sheetData sheetId="1055">
        <row r="16">
          <cell r="G16">
            <v>0</v>
          </cell>
        </row>
      </sheetData>
      <sheetData sheetId="1056"/>
      <sheetData sheetId="1057">
        <row r="16">
          <cell r="G16">
            <v>0</v>
          </cell>
        </row>
      </sheetData>
      <sheetData sheetId="1058"/>
      <sheetData sheetId="1059"/>
      <sheetData sheetId="1060">
        <row r="16">
          <cell r="G16">
            <v>0</v>
          </cell>
        </row>
      </sheetData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>
        <row r="16">
          <cell r="G16">
            <v>0</v>
          </cell>
        </row>
      </sheetData>
      <sheetData sheetId="1076"/>
      <sheetData sheetId="1077"/>
      <sheetData sheetId="1078"/>
      <sheetData sheetId="1079"/>
      <sheetData sheetId="1080">
        <row r="16">
          <cell r="G16">
            <v>0</v>
          </cell>
        </row>
      </sheetData>
      <sheetData sheetId="1081"/>
      <sheetData sheetId="1082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/>
      <sheetData sheetId="1108"/>
      <sheetData sheetId="1109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>
        <row r="16">
          <cell r="G16">
            <v>0</v>
          </cell>
        </row>
      </sheetData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>
        <row r="16">
          <cell r="G16">
            <v>0</v>
          </cell>
        </row>
      </sheetData>
      <sheetData sheetId="1135">
        <row r="16">
          <cell r="G16">
            <v>0</v>
          </cell>
        </row>
      </sheetData>
      <sheetData sheetId="1136"/>
      <sheetData sheetId="1137">
        <row r="16">
          <cell r="G16">
            <v>0</v>
          </cell>
        </row>
      </sheetData>
      <sheetData sheetId="1138">
        <row r="16">
          <cell r="G16">
            <v>0</v>
          </cell>
        </row>
      </sheetData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>
        <row r="16">
          <cell r="G16">
            <v>0</v>
          </cell>
        </row>
      </sheetData>
      <sheetData sheetId="1151"/>
      <sheetData sheetId="1152"/>
      <sheetData sheetId="1153">
        <row r="16">
          <cell r="G16">
            <v>0</v>
          </cell>
        </row>
      </sheetData>
      <sheetData sheetId="1154"/>
      <sheetData sheetId="1155"/>
      <sheetData sheetId="1156"/>
      <sheetData sheetId="1157"/>
      <sheetData sheetId="1158"/>
      <sheetData sheetId="1159"/>
      <sheetData sheetId="1160"/>
      <sheetData sheetId="1161">
        <row r="16">
          <cell r="G16">
            <v>0</v>
          </cell>
        </row>
      </sheetData>
      <sheetData sheetId="1162"/>
      <sheetData sheetId="1163"/>
      <sheetData sheetId="1164">
        <row r="16">
          <cell r="G16">
            <v>0</v>
          </cell>
        </row>
      </sheetData>
      <sheetData sheetId="1165"/>
      <sheetData sheetId="1166">
        <row r="16">
          <cell r="G16">
            <v>0</v>
          </cell>
        </row>
      </sheetData>
      <sheetData sheetId="1167"/>
      <sheetData sheetId="1168"/>
      <sheetData sheetId="1169"/>
      <sheetData sheetId="1170"/>
      <sheetData sheetId="1171"/>
      <sheetData sheetId="1172"/>
      <sheetData sheetId="1173"/>
      <sheetData sheetId="1174">
        <row r="16">
          <cell r="G16">
            <v>0</v>
          </cell>
        </row>
      </sheetData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>
        <row r="16">
          <cell r="G16">
            <v>0</v>
          </cell>
        </row>
      </sheetData>
      <sheetData sheetId="1187"/>
      <sheetData sheetId="1188"/>
      <sheetData sheetId="1189">
        <row r="16">
          <cell r="G16">
            <v>0</v>
          </cell>
        </row>
      </sheetData>
      <sheetData sheetId="1190"/>
      <sheetData sheetId="1191"/>
      <sheetData sheetId="1192"/>
      <sheetData sheetId="1193"/>
      <sheetData sheetId="1194"/>
      <sheetData sheetId="1195"/>
      <sheetData sheetId="1196"/>
      <sheetData sheetId="1197" refreshError="1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>
        <row r="16">
          <cell r="G16">
            <v>0</v>
          </cell>
        </row>
      </sheetData>
      <sheetData sheetId="1269"/>
      <sheetData sheetId="1270"/>
      <sheetData sheetId="1271"/>
      <sheetData sheetId="1272"/>
      <sheetData sheetId="1273">
        <row r="16">
          <cell r="G16">
            <v>0</v>
          </cell>
        </row>
      </sheetData>
      <sheetData sheetId="1274">
        <row r="16">
          <cell r="G16">
            <v>0</v>
          </cell>
        </row>
      </sheetData>
      <sheetData sheetId="1275"/>
      <sheetData sheetId="1276">
        <row r="16">
          <cell r="G16">
            <v>0</v>
          </cell>
        </row>
      </sheetData>
      <sheetData sheetId="1277"/>
      <sheetData sheetId="1278"/>
      <sheetData sheetId="1279">
        <row r="16">
          <cell r="G16">
            <v>0</v>
          </cell>
        </row>
      </sheetData>
      <sheetData sheetId="1280"/>
      <sheetData sheetId="1281">
        <row r="16">
          <cell r="G16">
            <v>0</v>
          </cell>
        </row>
      </sheetData>
      <sheetData sheetId="1282"/>
      <sheetData sheetId="1283"/>
      <sheetData sheetId="1284">
        <row r="16">
          <cell r="G16">
            <v>0</v>
          </cell>
        </row>
      </sheetData>
      <sheetData sheetId="1285">
        <row r="16">
          <cell r="G16">
            <v>0</v>
          </cell>
        </row>
      </sheetData>
      <sheetData sheetId="1286"/>
      <sheetData sheetId="1287">
        <row r="16">
          <cell r="G16">
            <v>0</v>
          </cell>
        </row>
      </sheetData>
      <sheetData sheetId="1288"/>
      <sheetData sheetId="1289">
        <row r="16">
          <cell r="G16">
            <v>0</v>
          </cell>
        </row>
      </sheetData>
      <sheetData sheetId="1290">
        <row r="16">
          <cell r="G16">
            <v>0</v>
          </cell>
        </row>
      </sheetData>
      <sheetData sheetId="1291"/>
      <sheetData sheetId="1292">
        <row r="16">
          <cell r="G16">
            <v>0</v>
          </cell>
        </row>
      </sheetData>
      <sheetData sheetId="1293"/>
      <sheetData sheetId="1294"/>
      <sheetData sheetId="1295">
        <row r="16">
          <cell r="G16">
            <v>0</v>
          </cell>
        </row>
      </sheetData>
      <sheetData sheetId="1296"/>
      <sheetData sheetId="1297"/>
      <sheetData sheetId="1298">
        <row r="16">
          <cell r="G16">
            <v>0</v>
          </cell>
        </row>
      </sheetData>
      <sheetData sheetId="1299">
        <row r="16">
          <cell r="G16">
            <v>0</v>
          </cell>
        </row>
      </sheetData>
      <sheetData sheetId="1300"/>
      <sheetData sheetId="1301">
        <row r="16">
          <cell r="G16">
            <v>0</v>
          </cell>
        </row>
      </sheetData>
      <sheetData sheetId="1302"/>
      <sheetData sheetId="1303"/>
      <sheetData sheetId="1304"/>
      <sheetData sheetId="1305"/>
      <sheetData sheetId="1306">
        <row r="16">
          <cell r="G16">
            <v>0</v>
          </cell>
        </row>
      </sheetData>
      <sheetData sheetId="1307"/>
      <sheetData sheetId="1308"/>
      <sheetData sheetId="1309">
        <row r="16">
          <cell r="G16">
            <v>0</v>
          </cell>
        </row>
      </sheetData>
      <sheetData sheetId="1310"/>
      <sheetData sheetId="131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/>
      <sheetData sheetId="1319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>
        <row r="16">
          <cell r="G16">
            <v>0</v>
          </cell>
        </row>
      </sheetData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>
        <row r="16">
          <cell r="G16">
            <v>0</v>
          </cell>
        </row>
      </sheetData>
      <sheetData sheetId="1441"/>
      <sheetData sheetId="1442"/>
      <sheetData sheetId="1443"/>
      <sheetData sheetId="1444">
        <row r="16">
          <cell r="G16">
            <v>0</v>
          </cell>
        </row>
      </sheetData>
      <sheetData sheetId="1445">
        <row r="16">
          <cell r="G16">
            <v>0</v>
          </cell>
        </row>
      </sheetData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>
        <row r="16">
          <cell r="G16">
            <v>0</v>
          </cell>
        </row>
      </sheetData>
      <sheetData sheetId="1456">
        <row r="16">
          <cell r="G16">
            <v>0</v>
          </cell>
        </row>
      </sheetData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>
        <row r="16">
          <cell r="G16">
            <v>0</v>
          </cell>
        </row>
      </sheetData>
      <sheetData sheetId="1498"/>
      <sheetData sheetId="1499">
        <row r="16">
          <cell r="G16">
            <v>0</v>
          </cell>
        </row>
      </sheetData>
      <sheetData sheetId="1500">
        <row r="16">
          <cell r="G16">
            <v>0</v>
          </cell>
        </row>
      </sheetData>
      <sheetData sheetId="1501"/>
      <sheetData sheetId="1502"/>
      <sheetData sheetId="1503"/>
      <sheetData sheetId="1504"/>
      <sheetData sheetId="1505">
        <row r="16">
          <cell r="G16">
            <v>0</v>
          </cell>
        </row>
      </sheetData>
      <sheetData sheetId="1506"/>
      <sheetData sheetId="1507">
        <row r="16">
          <cell r="G16">
            <v>0</v>
          </cell>
        </row>
      </sheetData>
      <sheetData sheetId="1508">
        <row r="16">
          <cell r="G16">
            <v>0</v>
          </cell>
        </row>
      </sheetData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 refreshError="1"/>
      <sheetData sheetId="1522"/>
      <sheetData sheetId="1523" refreshError="1"/>
      <sheetData sheetId="1524" refreshError="1"/>
      <sheetData sheetId="1525" refreshError="1"/>
      <sheetData sheetId="1526" refreshError="1"/>
      <sheetData sheetId="1527"/>
      <sheetData sheetId="1528"/>
      <sheetData sheetId="1529"/>
      <sheetData sheetId="1530"/>
      <sheetData sheetId="1531"/>
      <sheetData sheetId="1532"/>
      <sheetData sheetId="1533" refreshError="1"/>
      <sheetData sheetId="1534" refreshError="1"/>
      <sheetData sheetId="1535" refreshError="1"/>
      <sheetData sheetId="1536">
        <row r="16">
          <cell r="G16">
            <v>0</v>
          </cell>
        </row>
      </sheetData>
      <sheetData sheetId="1537"/>
      <sheetData sheetId="1538"/>
      <sheetData sheetId="1539" refreshError="1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>
        <row r="16">
          <cell r="G16">
            <v>0</v>
          </cell>
        </row>
      </sheetData>
      <sheetData sheetId="1617"/>
      <sheetData sheetId="1618"/>
      <sheetData sheetId="1619"/>
      <sheetData sheetId="1620"/>
      <sheetData sheetId="1621"/>
      <sheetData sheetId="1622"/>
      <sheetData sheetId="1623" refreshError="1"/>
      <sheetData sheetId="1624">
        <row r="16">
          <cell r="G16">
            <v>18750000</v>
          </cell>
        </row>
      </sheetData>
      <sheetData sheetId="1625">
        <row r="16">
          <cell r="G16">
            <v>18750000</v>
          </cell>
        </row>
      </sheetData>
      <sheetData sheetId="1626">
        <row r="8">
          <cell r="B8">
            <v>43731</v>
          </cell>
        </row>
      </sheetData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/>
      <sheetData sheetId="1692" refreshError="1"/>
      <sheetData sheetId="1693" refreshError="1"/>
      <sheetData sheetId="1694" refreshError="1"/>
      <sheetData sheetId="1695"/>
      <sheetData sheetId="1696" refreshError="1"/>
      <sheetData sheetId="1697"/>
      <sheetData sheetId="1698"/>
      <sheetData sheetId="1699"/>
      <sheetData sheetId="1700"/>
      <sheetData sheetId="1701" refreshError="1"/>
      <sheetData sheetId="1702" refreshError="1"/>
      <sheetData sheetId="1703" refreshError="1"/>
      <sheetData sheetId="1704" refreshError="1"/>
      <sheetData sheetId="1705"/>
      <sheetData sheetId="1706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/>
      <sheetData sheetId="1751" refreshError="1"/>
      <sheetData sheetId="1752" refreshError="1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 refreshError="1"/>
      <sheetData sheetId="184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ontents"/>
      <sheetName val="Summary"/>
      <sheetName val="HQBuilding"/>
      <sheetName val="FitOutHQBldg"/>
      <sheetName val="Security"/>
      <sheetName val="AutoMessengerSystem"/>
      <sheetName val="PASystem"/>
      <sheetName val="TelephoneSystem"/>
      <sheetName val="HQSpecialSystems"/>
      <sheetName val="WaterFeatures"/>
      <sheetName val="DealerRoom"/>
      <sheetName val="Services"/>
      <sheetName val="ACtoStairs"/>
      <sheetName val="GoodsDelivery"/>
      <sheetName val="ToiletPods"/>
      <sheetName val="HQBldgExtCladding"/>
      <sheetName val="GlazedSouthWall"/>
      <sheetName val="HQFFandE"/>
      <sheetName val="ConferenceCentre"/>
      <sheetName val="FitOutConfCentre"/>
      <sheetName val="ConfCentreSpecialSystems"/>
      <sheetName val="ConfCentreExtCladding"/>
      <sheetName val="ConfFFandE"/>
      <sheetName val="CarPark"/>
      <sheetName val="StatutoryCharges"/>
      <sheetName val="Drawingscover"/>
      <sheetName val="Drawings"/>
      <sheetName val="GFA HQ Building"/>
      <sheetName val="GFA Conference"/>
      <sheetName val="GeneralSummary"/>
      <sheetName val="ElementalSummary"/>
      <sheetName val="BQ"/>
      <sheetName val="BQ External"/>
      <sheetName val="Notes"/>
      <sheetName val="Basis"/>
      <sheetName val="SubmitCal"/>
      <sheetName val="#REF"/>
      <sheetName val="SHOPLIST"/>
      <sheetName val="StattCo yCharges"/>
      <sheetName val="GFA_HQ_Building"/>
      <sheetName val="GFA_Conference"/>
      <sheetName val="Su}}ary"/>
      <sheetName val="icmal"/>
      <sheetName val="TAS"/>
      <sheetName val="Penthouse Apartment"/>
      <sheetName val="D-623D"/>
      <sheetName val="LABOUR HISTOGRAM"/>
      <sheetName val="Sheet1"/>
      <sheetName val="Option"/>
      <sheetName val="Chiet tinh dz22"/>
      <sheetName val="Chiet tinh dz35"/>
      <sheetName val="Cash2"/>
      <sheetName val="Z"/>
      <sheetName val="CT Thang Mo"/>
      <sheetName val="Raw Data"/>
      <sheetName val="_______"/>
      <sheetName val="核算项目余额表"/>
      <sheetName val="Criteria"/>
      <sheetName val="Assumptions"/>
      <sheetName val="@risk rents and incentives"/>
      <sheetName val="Car park lease"/>
      <sheetName val="Net rent analysis"/>
      <sheetName val="Poz-1 "/>
      <sheetName val="차액보증"/>
      <sheetName val="Lab Cum Hist"/>
      <sheetName val="改加胶玻璃、室外栏杆"/>
      <sheetName val="1"/>
      <sheetName val="BQ_External"/>
      <sheetName val="Bill_1"/>
      <sheetName val="Bill_2"/>
      <sheetName val="Bill_3"/>
      <sheetName val="Bill_4"/>
      <sheetName val="Bill_5"/>
      <sheetName val="Bill_6"/>
      <sheetName val="Bill_7"/>
      <sheetName val="CASHFLOWS"/>
      <sheetName val="LEVEL SHEET"/>
      <sheetName val="Graph Data (DO NOT PRINT)"/>
      <sheetName val="BOQ"/>
      <sheetName val="Bill No. 2"/>
      <sheetName val="企业表一"/>
      <sheetName val="M-5C"/>
      <sheetName val="M-5A"/>
      <sheetName val="ancillary"/>
      <sheetName val="Customize Your Invoice"/>
      <sheetName val="B"/>
      <sheetName val="HVAC BoQ"/>
      <sheetName val="PriceSummary"/>
      <sheetName val="budget summary (2)"/>
      <sheetName val="Budget Analysis Summary"/>
      <sheetName val="Projet, methodes &amp; couts"/>
      <sheetName val="Macro1"/>
      <sheetName val="Planning"/>
      <sheetName val="TAHRIR"/>
      <sheetName val="Bases"/>
      <sheetName val="Risques majeurs &amp; Frais Ind."/>
      <sheetName val="Bouclage"/>
      <sheetName val="AREG_05"/>
      <sheetName val="Sheet2"/>
      <sheetName val=""/>
      <sheetName val="SPT vs PHI"/>
      <sheetName val="Data"/>
      <sheetName val="Tender Summary"/>
      <sheetName val="Insurance Ext"/>
      <sheetName val="Prelims"/>
      <sheetName val="FOL - Bar"/>
      <sheetName val="LABOUR_HISTOGRAM"/>
      <sheetName val="JAS"/>
      <sheetName val="Body Sheet"/>
      <sheetName val="1.0 Executive Summary"/>
      <sheetName val="COC"/>
      <sheetName val="CT  PL"/>
      <sheetName val="SAP"/>
      <sheetName val="Top sheet"/>
      <sheetName val="HQ-TO"/>
      <sheetName val="ANNEXURE-A"/>
      <sheetName val="GFA_HQ_Building1"/>
      <sheetName val="Budget"/>
      <sheetName val="GFA_Conference1"/>
      <sheetName val="StattCo_yCharges"/>
      <sheetName val="BQ_External1"/>
      <sheetName val="Penthouse_Apartment"/>
      <sheetName val="LABOUR_HISTOGRAM1"/>
      <sheetName val="Lab_Cum_Hist"/>
      <sheetName val="Raw_Data"/>
      <sheetName val="Chiet_tinh_dz22"/>
      <sheetName val="Chiet_tinh_dz35"/>
      <sheetName val="CT_Thang_Mo"/>
      <sheetName val="@risk_rents_and_incentives"/>
      <sheetName val="Car_park_lease"/>
      <sheetName val="Net_rent_analysis"/>
      <sheetName val="Poz-1_"/>
      <sheetName val="Bill_No__2"/>
      <sheetName val="LEVEL_SHEET"/>
      <sheetName val="Graph_Data_(DO_NOT_PRINT)"/>
      <sheetName val="Tender_Summary"/>
      <sheetName val="Insurance_Ext"/>
      <sheetName val="FOL_-_Bar"/>
      <sheetName val="SPT_vs_PHI"/>
      <sheetName val="intr stool brkup"/>
      <sheetName val="ConferenceCentre_x0000_옰ʒ䄂ʒ鵠ʐ䄂ʒ閐̐䄂ʒ蕈̐"/>
      <sheetName val="Rate analysis"/>
      <sheetName val="POWER"/>
      <sheetName val="MTP"/>
      <sheetName val="Bill 2"/>
      <sheetName val="Bill 1"/>
      <sheetName val="Bill 3"/>
      <sheetName val="Bill 4"/>
      <sheetName val="Bill 5"/>
      <sheetName val="Bill 6"/>
      <sheetName val="Bill 7"/>
      <sheetName val="_x0000__x0000__x0000__x0000__x0000__x0000__x0000__x0000_"/>
      <sheetName val="POWER ASSUMPTIONS"/>
      <sheetName val="List"/>
      <sheetName val="Projet,_methodes_&amp;_couts"/>
      <sheetName val="Risques_majeurs_&amp;_Frais_Ind_"/>
      <sheetName val="budget_summary_(2)"/>
      <sheetName val="Budget_Analysis_Summary"/>
      <sheetName val="CT__PL"/>
      <sheetName val="Currencies"/>
      <sheetName val="Ap A"/>
      <sheetName val="Geneí¬_x0008_i_x0000__x0000__x0014__x0000_0."/>
      <sheetName val="70_x0000_,/0_x0000_s«_x0008_i_x0000_Æø_x0003_í¬_x0008_i_x0000_"/>
      <sheetName val="Customize_Your_Invoice"/>
      <sheetName val="HVAC_BoQ"/>
      <sheetName val="Dubai golf"/>
      <sheetName val="기계내역서"/>
      <sheetName val="2 Div 14 "/>
      <sheetName val="concrete"/>
      <sheetName val="beam-reinft-IIInd floor"/>
      <sheetName val="beam-reinft-machine rm"/>
      <sheetName val="girder"/>
      <sheetName val="Rocker"/>
      <sheetName val="98Price"/>
      <sheetName val="Inputs"/>
      <sheetName val="GFA_HQ_Building2"/>
      <sheetName val="GFA_Conference2"/>
      <sheetName val="BQ_External2"/>
      <sheetName val="Penthouse_Apartment1"/>
      <sheetName val="StattCo_yCharges1"/>
      <sheetName val="Raw_Data1"/>
      <sheetName val="Bill_No__21"/>
      <sheetName val="Graph_Data_(DO_NOT_PRINT)1"/>
      <sheetName val="Chiet_tinh_dz221"/>
      <sheetName val="Chiet_tinh_dz351"/>
      <sheetName val="CT_Thang_Mo1"/>
      <sheetName val="@risk_rents_and_incentives1"/>
      <sheetName val="Car_park_lease1"/>
      <sheetName val="Net_rent_analysis1"/>
      <sheetName val="Poz-1_1"/>
      <sheetName val="Lab_Cum_Hist1"/>
      <sheetName val="FOL_-_Bar1"/>
      <sheetName val="LEVEL_SHEET1"/>
      <sheetName val="SPT_vs_PHI1"/>
      <sheetName val="budget_summary_(2)1"/>
      <sheetName val="Budget_Analysis_Summary1"/>
      <sheetName val="Projet,_methodes_&amp;_couts1"/>
      <sheetName val="Risques_majeurs_&amp;_Frais_Ind_1"/>
      <sheetName val="CT__PL1"/>
      <sheetName val="Rate_analysis"/>
      <sheetName val="intr_stool_brkup"/>
      <sheetName val="Top_sheet"/>
      <sheetName val="Body_Sheet"/>
      <sheetName val="1_0_Executive_Summary"/>
      <sheetName val="SHOPLIST.xls"/>
      <sheetName val="Sheet3"/>
      <sheetName val="PROJECT BRIEF"/>
      <sheetName val="sal"/>
      <sheetName val="Wall"/>
      <sheetName val="DATAS"/>
      <sheetName val="ACT_SPS"/>
      <sheetName val="SPSF"/>
      <sheetName val="Invoice Summary"/>
      <sheetName val="마산월령동골조물량변경"/>
      <sheetName val="공종별_집계금액"/>
      <sheetName val="Civil Boq"/>
      <sheetName val="CODE"/>
      <sheetName val="C (3)"/>
      <sheetName val="GFA_HQ_Building3"/>
      <sheetName val="GFA_Conference3"/>
      <sheetName val="StattCo_yCharges2"/>
      <sheetName val="BQ_External3"/>
      <sheetName val="Penthouse_Apartment2"/>
      <sheetName val="LABOUR_HISTOGRAM3"/>
      <sheetName val="Chiet_tinh_dz222"/>
      <sheetName val="Chiet_tinh_dz352"/>
      <sheetName val="CT_Thang_Mo2"/>
      <sheetName val="Raw_Data2"/>
      <sheetName val="@risk_rents_and_incentives2"/>
      <sheetName val="Car_park_lease2"/>
      <sheetName val="Net_rent_analysis2"/>
      <sheetName val="Poz-1_2"/>
      <sheetName val="Lab_Cum_Hist2"/>
      <sheetName val="Graph_Data_(DO_NOT_PRINT)2"/>
      <sheetName val="LEVEL_SHEET2"/>
      <sheetName val="Bill_No__22"/>
      <sheetName val="Tender_Summary2"/>
      <sheetName val="Insurance_Ext2"/>
      <sheetName val="FOL_-_Bar2"/>
      <sheetName val="SPT_vs_PHI2"/>
      <sheetName val="Customize_Your_Invoice2"/>
      <sheetName val="HVAC_BoQ2"/>
      <sheetName val="Body_Sheet1"/>
      <sheetName val="1_0_Executive_Summary1"/>
      <sheetName val="Top_sheet1"/>
      <sheetName val="intr_stool_brkup1"/>
      <sheetName val="Rate_analysis1"/>
      <sheetName val="LABOUR_HISTOGRAM2"/>
      <sheetName val="Tender_Summary1"/>
      <sheetName val="Insurance_Ext1"/>
      <sheetName val="Customize_Your_Invoice1"/>
      <sheetName val="HVAC_BoQ1"/>
      <sheetName val="GFA_HQ_Building4"/>
      <sheetName val="GFA_Conference4"/>
      <sheetName val="StattCo_yCharges3"/>
      <sheetName val="BQ_External4"/>
      <sheetName val="Penthouse_Apartment3"/>
      <sheetName val="LABOUR_HISTOGRAM4"/>
      <sheetName val="Chiet_tinh_dz223"/>
      <sheetName val="Chiet_tinh_dz353"/>
      <sheetName val="CT_Thang_Mo3"/>
      <sheetName val="Raw_Data3"/>
      <sheetName val="@risk_rents_and_incentives3"/>
      <sheetName val="Car_park_lease3"/>
      <sheetName val="Net_rent_analysis3"/>
      <sheetName val="Poz-1_3"/>
      <sheetName val="Lab_Cum_Hist3"/>
      <sheetName val="Graph_Data_(DO_NOT_PRINT)3"/>
      <sheetName val="LEVEL_SHEET3"/>
      <sheetName val="Bill_No__23"/>
      <sheetName val="Tender_Summary3"/>
      <sheetName val="Insurance_Ext3"/>
      <sheetName val="FOL_-_Bar3"/>
      <sheetName val="SPT_vs_PHI3"/>
      <sheetName val="Customize_Your_Invoice3"/>
      <sheetName val="HVAC_BoQ3"/>
      <sheetName val="budget_summary_(2)2"/>
      <sheetName val="Budget_Analysis_Summary2"/>
      <sheetName val="Body_Sheet2"/>
      <sheetName val="1_0_Executive_Summary2"/>
      <sheetName val="Projet,_methodes_&amp;_couts2"/>
      <sheetName val="Risques_majeurs_&amp;_Frais_Ind_2"/>
      <sheetName val="CT__PL2"/>
      <sheetName val="Top_sheet2"/>
      <sheetName val="intr_stool_brkup2"/>
      <sheetName val="Rate_analysis2"/>
      <sheetName val="GFA_HQ_Building5"/>
      <sheetName val="GFA_Conference5"/>
      <sheetName val="StattCo_yCharges4"/>
      <sheetName val="BQ_External5"/>
      <sheetName val="Penthouse_Apartment4"/>
      <sheetName val="LABOUR_HISTOGRAM5"/>
      <sheetName val="Chiet_tinh_dz224"/>
      <sheetName val="Chiet_tinh_dz354"/>
      <sheetName val="CT_Thang_Mo4"/>
      <sheetName val="Raw_Data4"/>
      <sheetName val="@risk_rents_and_incentives4"/>
      <sheetName val="Car_park_lease4"/>
      <sheetName val="Net_rent_analysis4"/>
      <sheetName val="Poz-1_4"/>
      <sheetName val="Lab_Cum_Hist4"/>
      <sheetName val="Graph_Data_(DO_NOT_PRINT)4"/>
      <sheetName val="LEVEL_SHEET4"/>
      <sheetName val="Bill_No__24"/>
      <sheetName val="Tender_Summary4"/>
      <sheetName val="Insurance_Ext4"/>
      <sheetName val="FOL_-_Bar4"/>
      <sheetName val="SPT_vs_PHI4"/>
      <sheetName val="Customize_Your_Invoice4"/>
      <sheetName val="HVAC_BoQ4"/>
      <sheetName val="budget_summary_(2)3"/>
      <sheetName val="Budget_Analysis_Summary3"/>
      <sheetName val="Body_Sheet3"/>
      <sheetName val="1_0_Executive_Summary3"/>
      <sheetName val="Projet,_methodes_&amp;_couts3"/>
      <sheetName val="Risques_majeurs_&amp;_Frais_Ind_3"/>
      <sheetName val="CT__PL3"/>
      <sheetName val="Top_sheet3"/>
      <sheetName val="intr_stool_brkup3"/>
      <sheetName val="Rate_analysis3"/>
      <sheetName val="WITHOUT C&amp;I PROFIT (3)"/>
      <sheetName val="ABSTRACT"/>
      <sheetName val="DETAILED  BOQ"/>
      <sheetName val="M-Book for Conc"/>
      <sheetName val="M-Book for FW"/>
      <sheetName val="Vehicles"/>
      <sheetName val="BILL COV"/>
      <sheetName val="Ra  stair"/>
      <sheetName val="Geneí¬_x0008_i"/>
      <sheetName val="70"/>
      <sheetName val="GFA_HQ_Building6"/>
      <sheetName val="MOS"/>
      <sheetName val="Bill_21"/>
      <sheetName val="2_Div_14_"/>
      <sheetName val="Ap_A"/>
      <sheetName val="SHOPLIST_xls"/>
      <sheetName val="Geneí¬i0_"/>
      <sheetName val="70,/0s«iÆøí¬i"/>
      <sheetName val="Invoice_Summary"/>
      <sheetName val="PROJECT_BRIEF"/>
      <sheetName val="Activity List"/>
      <sheetName val="Softscape Buildup"/>
      <sheetName val="Mat'l Rate"/>
      <sheetName val="HIRED LABOUR CODE"/>
      <sheetName val="PA- Consutant "/>
      <sheetName val="Design"/>
      <sheetName val="upa"/>
      <sheetName val="foot-slab reinft"/>
      <sheetName val="250mm"/>
      <sheetName val="200mm"/>
      <sheetName val="160mm"/>
      <sheetName val="FITTINGS"/>
      <sheetName val="VALVE CHAMBERS"/>
      <sheetName val="Fire Hydrants"/>
      <sheetName val="B.GATE VALVE"/>
      <sheetName val="Sub G1 Fire"/>
      <sheetName val="Sub G12 Fire"/>
      <sheetName val="Day work"/>
      <sheetName val="PROJECT_BRIEF1"/>
      <sheetName val="Bill_22"/>
      <sheetName val="C_(3)1"/>
      <sheetName val="Ap_A1"/>
      <sheetName val="2_Div_14_1"/>
      <sheetName val="Bill_11"/>
      <sheetName val="Bill_31"/>
      <sheetName val="Bill_41"/>
      <sheetName val="Bill_51"/>
      <sheetName val="Bill_61"/>
      <sheetName val="Bill_71"/>
      <sheetName val="Dubai_golf"/>
      <sheetName val="beam-reinft-IIInd_floor"/>
      <sheetName val="POWER_ASSUMPTIONS"/>
      <sheetName val="beam-reinft-machine_rm"/>
      <sheetName val="C_(3)"/>
      <sheetName val="GFA_HQ_Building8"/>
      <sheetName val="GFA_Conference7"/>
      <sheetName val="BQ_External7"/>
      <sheetName val="Graph_Data_(DO_NOT_PRINT)6"/>
      <sheetName val="Penthouse_Apartment6"/>
      <sheetName val="Chiet_tinh_dz226"/>
      <sheetName val="Chiet_tinh_dz356"/>
      <sheetName val="StattCo_yCharges6"/>
      <sheetName val="Raw_Data6"/>
      <sheetName val="LABOUR_HISTOGRAM7"/>
      <sheetName val="@risk_rents_and_incentives6"/>
      <sheetName val="Car_park_lease6"/>
      <sheetName val="Net_rent_analysis6"/>
      <sheetName val="Poz-1_6"/>
      <sheetName val="CT_Thang_Mo6"/>
      <sheetName val="Lab_Cum_Hist6"/>
      <sheetName val="LEVEL_SHEET6"/>
      <sheetName val="Bill_No__26"/>
      <sheetName val="Tender_Summary6"/>
      <sheetName val="Insurance_Ext6"/>
      <sheetName val="FOL_-_Bar6"/>
      <sheetName val="SPT_vs_PHI6"/>
      <sheetName val="Customize_Your_Invoice6"/>
      <sheetName val="HVAC_BoQ6"/>
      <sheetName val="budget_summary_(2)5"/>
      <sheetName val="Budget_Analysis_Summary5"/>
      <sheetName val="Body_Sheet5"/>
      <sheetName val="1_0_Executive_Summary5"/>
      <sheetName val="Projet,_methodes_&amp;_couts5"/>
      <sheetName val="Risques_majeurs_&amp;_Frais_Ind_5"/>
      <sheetName val="Top_sheet5"/>
      <sheetName val="CT__PL5"/>
      <sheetName val="intr_stool_brkup5"/>
      <sheetName val="Rate_analysis5"/>
      <sheetName val="Dubai_golf1"/>
      <sheetName val="SHOPLIST_xls1"/>
      <sheetName val="Bill_12"/>
      <sheetName val="Bill_32"/>
      <sheetName val="Bill_42"/>
      <sheetName val="Bill_52"/>
      <sheetName val="Bill_62"/>
      <sheetName val="Bill_72"/>
      <sheetName val="beam-reinft-IIInd_floor1"/>
      <sheetName val="Invoice_Summary1"/>
      <sheetName val="POWER_ASSUMPTIONS1"/>
      <sheetName val="beam-reinft-machine_rm1"/>
      <sheetName val="Geneí¬i"/>
      <sheetName val="GFA_HQ_Building7"/>
      <sheetName val="GFA_Conference6"/>
      <sheetName val="BQ_External6"/>
      <sheetName val="StattCo_yCharges5"/>
      <sheetName val="Penthouse_Apartment5"/>
      <sheetName val="LABOUR_HISTOGRAM6"/>
      <sheetName val="Graph_Data_(DO_NOT_PRINT)5"/>
      <sheetName val="Projet,_methodes_&amp;_couts4"/>
      <sheetName val="Risques_majeurs_&amp;_Frais_Ind_4"/>
      <sheetName val="Chiet_tinh_dz225"/>
      <sheetName val="Chiet_tinh_dz355"/>
      <sheetName val="Raw_Data5"/>
      <sheetName val="@risk_rents_and_incentives5"/>
      <sheetName val="Car_park_lease5"/>
      <sheetName val="Net_rent_analysis5"/>
      <sheetName val="Poz-1_5"/>
      <sheetName val="CT_Thang_Mo5"/>
      <sheetName val="Lab_Cum_Hist5"/>
      <sheetName val="Bill_No__25"/>
      <sheetName val="CT__PL4"/>
      <sheetName val="budget_summary_(2)4"/>
      <sheetName val="Budget_Analysis_Summary4"/>
      <sheetName val="Customize_Your_Invoice5"/>
      <sheetName val="HVAC_BoQ5"/>
      <sheetName val="FOL_-_Bar5"/>
      <sheetName val="LEVEL_SHEET5"/>
      <sheetName val="SPT_vs_PHI5"/>
      <sheetName val="Body_Sheet4"/>
      <sheetName val="1_0_Executive_Summary4"/>
      <sheetName val="intr_stool_brkup4"/>
      <sheetName val="Tender_Summary5"/>
      <sheetName val="Insurance_Ext5"/>
      <sheetName val="Top_sheet4"/>
      <sheetName val="Rate_analysis4"/>
      <sheetName val="CERTIFICATE"/>
      <sheetName val="2_Div_14_2"/>
      <sheetName val="Bill_23"/>
      <sheetName val="Ap_A2"/>
      <sheetName val="PROJECT_BRIEF2"/>
      <sheetName val="C_(3)2"/>
      <sheetName val="WITHOUT_C&amp;I_PROFIT_(3)"/>
      <sheetName val="Civil_Boq"/>
      <sheetName val="DETAILED__BOQ"/>
      <sheetName val="M-Book_for_Conc"/>
      <sheetName val="M-Book_for_FW"/>
      <sheetName val="Activity_List"/>
      <sheetName val="HIRED_LABOUR_CODE"/>
      <sheetName val="PA-_Consutant_"/>
      <sheetName val="foot-slab_reinft"/>
      <sheetName val="Softscape_Buildup"/>
      <sheetName val="Mat'l_Rate"/>
      <sheetName val="Ap_A3"/>
      <sheetName val="2_Div_14_3"/>
      <sheetName val="SHOPLIST_xls2"/>
      <sheetName val="PROJECT_BRIEF3"/>
      <sheetName val="Bill_24"/>
      <sheetName val="C_(3)3"/>
      <sheetName val="Bill_13"/>
      <sheetName val="Bill_33"/>
      <sheetName val="Bill_43"/>
      <sheetName val="Bill_53"/>
      <sheetName val="Bill_63"/>
      <sheetName val="Bill_73"/>
      <sheetName val="Dubai_golf2"/>
      <sheetName val="beam-reinft-IIInd_floor2"/>
      <sheetName val="Invoice_Summary2"/>
      <sheetName val="POWER_ASSUMPTIONS2"/>
      <sheetName val="beam-reinft-machine_rm2"/>
      <sheetName val="Civil_Boq1"/>
      <sheetName val="WITHOUT_C&amp;I_PROFIT_(3)1"/>
      <sheetName val="Activity_List1"/>
      <sheetName val="Softscape_Buildup1"/>
      <sheetName val="Mat'l_Rate1"/>
      <sheetName val="GFA_HQ_Building9"/>
      <sheetName val="GFA_Conference8"/>
      <sheetName val="StattCo_yCharges7"/>
      <sheetName val="BQ_External8"/>
      <sheetName val="Penthouse_Apartment7"/>
      <sheetName val="LABOUR_HISTOGRAM8"/>
      <sheetName val="Chiet_tinh_dz227"/>
      <sheetName val="Chiet_tinh_dz357"/>
      <sheetName val="CT_Thang_Mo7"/>
      <sheetName val="Raw_Data7"/>
      <sheetName val="@risk_rents_and_incentives7"/>
      <sheetName val="Car_park_lease7"/>
      <sheetName val="Net_rent_analysis7"/>
      <sheetName val="Poz-1_7"/>
      <sheetName val="Lab_Cum_Hist7"/>
      <sheetName val="Graph_Data_(DO_NOT_PRINT)7"/>
      <sheetName val="LEVEL_SHEET7"/>
      <sheetName val="SPT_vs_PHI7"/>
      <sheetName val="Bill_No__27"/>
      <sheetName val="Tender_Summary7"/>
      <sheetName val="Insurance_Ext7"/>
      <sheetName val="FOL_-_Bar7"/>
      <sheetName val="Customize_Your_Invoice7"/>
      <sheetName val="HVAC_BoQ7"/>
      <sheetName val="budget_summary_(2)6"/>
      <sheetName val="Budget_Analysis_Summary6"/>
      <sheetName val="Projet,_methodes_&amp;_couts6"/>
      <sheetName val="Risques_majeurs_&amp;_Frais_Ind_6"/>
      <sheetName val="Body_Sheet6"/>
      <sheetName val="1_0_Executive_Summary6"/>
      <sheetName val="Top_sheet6"/>
      <sheetName val="Rate_analysis6"/>
      <sheetName val="intr_stool_brkup6"/>
      <sheetName val="CT__PL6"/>
      <sheetName val="Ap_A4"/>
      <sheetName val="2_Div_14_4"/>
      <sheetName val="SHOPLIST_xls3"/>
      <sheetName val="PROJECT_BRIEF4"/>
      <sheetName val="Bill_25"/>
      <sheetName val="C_(3)4"/>
      <sheetName val="Bill_14"/>
      <sheetName val="Bill_34"/>
      <sheetName val="Bill_44"/>
      <sheetName val="Bill_54"/>
      <sheetName val="Bill_64"/>
      <sheetName val="Bill_74"/>
      <sheetName val="Dubai_golf3"/>
      <sheetName val="beam-reinft-IIInd_floor3"/>
      <sheetName val="Invoice_Summary3"/>
      <sheetName val="POWER_ASSUMPTIONS3"/>
      <sheetName val="beam-reinft-machine_rm3"/>
      <sheetName val="Civil_Boq2"/>
      <sheetName val="WITHOUT_C&amp;I_PROFIT_(3)2"/>
      <sheetName val="Activity_List2"/>
      <sheetName val="Softscape_Buildup2"/>
      <sheetName val="Mat'l_Rate2"/>
      <sheetName val="BILL_COV"/>
      <sheetName val="Ra__stair"/>
      <sheetName val="Summary of Work"/>
      <sheetName val="Data_Summary"/>
      <sheetName val="Materials Cost(PCC)"/>
      <sheetName val="India F&amp;S Template"/>
      <sheetName val="Annex"/>
      <sheetName val="factors"/>
      <sheetName val="P4-B"/>
      <sheetName val="Break_Up"/>
      <sheetName val="RESULT"/>
      <sheetName val="IO LIST"/>
      <sheetName val="Formulas"/>
      <sheetName val="Material "/>
      <sheetName val="Quote Sheet"/>
      <sheetName val="Toolbox"/>
      <sheetName val="INSTR"/>
      <sheetName val="Div. 02"/>
      <sheetName val="Div. 03"/>
      <sheetName val="Div. 04"/>
      <sheetName val="Div. 05"/>
      <sheetName val="Div. 06"/>
      <sheetName val="Div. 07"/>
      <sheetName val="Div. 08"/>
      <sheetName val="Div. 09"/>
      <sheetName val="Div. 10"/>
      <sheetName val="Div. 11"/>
      <sheetName val="Div. 12"/>
      <sheetName val="Div.13"/>
      <sheetName val="EXTERNAL WORKS"/>
      <sheetName val="PARAMETER"/>
      <sheetName val="PRODUCTIVITY RATE"/>
      <sheetName val="U.R.A - MASONRY"/>
      <sheetName val="U.R.A - PLASTERING"/>
      <sheetName val="U.R.A - TILING"/>
      <sheetName val="U.R.A - GRANITE"/>
      <sheetName val="V.C 2 - EARTHWORK"/>
      <sheetName val="V.C 9 - CERAMIC"/>
      <sheetName val="V.C 9 - FINISHES"/>
      <sheetName val="ConferenceCentre?옰ʒ䄂ʒ鵠ʐ䄂ʒ閐̐䄂ʒ蕈̐"/>
      <sheetName val="2.2)Revised Cash Flow"/>
      <sheetName val="B185-B-2"/>
      <sheetName val="B185-B-3"/>
      <sheetName val="B185-B-4"/>
      <sheetName val="B185-B-5"/>
      <sheetName val="B185-B-6"/>
      <sheetName val="B185-B-7"/>
      <sheetName val="B185-B-8"/>
      <sheetName val="B185-B-9.1"/>
      <sheetName val="B185-B-9.2"/>
      <sheetName val="RA-markate"/>
      <sheetName val="BOQ_Direct_selling cost"/>
      <sheetName val="Day_work"/>
      <sheetName val="갑지"/>
      <sheetName val="15-MECH"/>
      <sheetName val="Gra¦_x0004_)_x0000__x0000__x0000_VW_x0000__x0000__x0000__x0000__x0000__x0000__x0000__x0000__x0000_ U"/>
      <sheetName val="/VW_x0000_VU_x0000_)_x0000__x0000__x0000_)_x0000__x0000__x0000__x0001__x0000__x0000__x0000_tÏØ0_x0009__x0008__x0000__x0000__x0009__x0008_"/>
      <sheetName val="/VW_x0000_VU_x0000_)_x0000__x0000__x0000_)_x0000__x0000__x0000__x0001__x0000__x0000__x0000_tÏØ0 _x0008__x0000__x0000_ _x0008_"/>
      <sheetName val="Eq. Mobilization"/>
      <sheetName val="w't table"/>
      <sheetName val="cp-e1"/>
      <sheetName val="COLUMN"/>
      <sheetName val="Dropdown"/>
      <sheetName val="Elemental Buildup"/>
      <sheetName val="Division 2"/>
      <sheetName val="Division3"/>
      <sheetName val="Division 4"/>
      <sheetName val="Division 5"/>
      <sheetName val="Division 6"/>
      <sheetName val="Division 7"/>
      <sheetName val="Division 8"/>
      <sheetName val="Division 9"/>
      <sheetName val="Division 10"/>
      <sheetName val="Division11"/>
      <sheetName val="Division 12"/>
      <sheetName val="Division 14"/>
      <sheetName val="Division 21"/>
      <sheetName val="Division 22"/>
      <sheetName val="Division 23"/>
      <sheetName val="Division 26"/>
      <sheetName val="Division 27"/>
      <sheetName val="Division 28"/>
      <sheetName val="Division 31"/>
      <sheetName val="Division 32"/>
      <sheetName val="Division 33"/>
      <sheetName val="SUM"/>
      <sheetName val="Material List "/>
      <sheetName val="CHART OF ACCOUNTS"/>
      <sheetName val="E-Bill No.6 A-O"/>
      <sheetName val="77S(O)"/>
      <sheetName val="PointNo.5"/>
      <sheetName val="11-hsd"/>
      <sheetName val="13-septic"/>
      <sheetName val="7-ug"/>
      <sheetName val="2-utility"/>
      <sheetName val="18-misc"/>
      <sheetName val="5-pipe"/>
      <sheetName val="입찰내역 발주처 양식"/>
      <sheetName val="B03"/>
      <sheetName val="B09.1"/>
      <sheetName val="Working for RCC"/>
      <sheetName val="bill nb2-Plumbing &amp; Drainag"/>
      <sheetName val="Pl &amp; Dr B"/>
      <sheetName val="Pl &amp; Dr G"/>
      <sheetName val="Pl &amp; Dr M"/>
      <sheetName val="Pl &amp; Dr 1"/>
      <sheetName val="Pl &amp; Dr 2"/>
      <sheetName val="Pl &amp; Dr 3"/>
      <sheetName val="Pl &amp; Dr 4"/>
      <sheetName val="Pl &amp; Dr 5"/>
      <sheetName val="Pl &amp; Dr 6"/>
      <sheetName val="Pl &amp; Dr 7"/>
      <sheetName val="Pl &amp; Dr 8"/>
      <sheetName val="Pl &amp; Dr R"/>
      <sheetName val="FF B"/>
      <sheetName val="FF G"/>
      <sheetName val="FF M"/>
      <sheetName val="FF 1"/>
      <sheetName val="FF 2 "/>
      <sheetName val="FF 3"/>
      <sheetName val="FF 4"/>
      <sheetName val="FF 5"/>
      <sheetName val="FF 6 "/>
      <sheetName val="FF 7"/>
      <sheetName val="FF 8"/>
      <sheetName val="FF R"/>
      <sheetName val="bill nb3-FF"/>
      <sheetName val="HVAC B"/>
      <sheetName val="HVAC G"/>
      <sheetName val="HVAC M"/>
      <sheetName val="HVAC 1"/>
      <sheetName val="HVAC 2"/>
      <sheetName val="HVAC 3"/>
      <sheetName val="HVAC 4"/>
      <sheetName val="HVAC 5"/>
      <sheetName val="HVAC 6"/>
      <sheetName val="HVAC 7"/>
      <sheetName val="HVAC 8"/>
      <sheetName val="HVAC R"/>
      <sheetName val="bill nb4-HVAC"/>
      <sheetName val="Pre"/>
      <sheetName val="SC B"/>
      <sheetName val="SC G"/>
      <sheetName val="SC M"/>
      <sheetName val="SC 1"/>
      <sheetName val="SC 2"/>
      <sheetName val="SC 3"/>
      <sheetName val="SC 4"/>
      <sheetName val="SC 5"/>
      <sheetName val="SC 6"/>
      <sheetName val="SC 7"/>
      <sheetName val="SC 8"/>
      <sheetName val="SC R"/>
      <sheetName val="6-SC"/>
      <sheetName val="AV B"/>
      <sheetName val="AV G"/>
      <sheetName val="AV M"/>
      <sheetName val="AV 1"/>
      <sheetName val="AV 2"/>
      <sheetName val="AV 3"/>
      <sheetName val="AV 4"/>
      <sheetName val="AV 5"/>
      <sheetName val="AV 6"/>
      <sheetName val="AV 7"/>
      <sheetName val="AV 8"/>
      <sheetName val="7-AV"/>
      <sheetName val="EL B"/>
      <sheetName val="ELG"/>
      <sheetName val="EL M"/>
      <sheetName val="EL 1"/>
      <sheetName val="EL 2"/>
      <sheetName val="EL 3"/>
      <sheetName val="EL 4"/>
      <sheetName val="EL 5"/>
      <sheetName val="EL 6"/>
      <sheetName val="EL 7"/>
      <sheetName val="EL 8"/>
      <sheetName val="EL R"/>
      <sheetName val="EL TR"/>
      <sheetName val="8- EL"/>
      <sheetName val="FA B"/>
      <sheetName val="FA G"/>
      <sheetName val="FA M"/>
      <sheetName val="FA 1"/>
      <sheetName val="FA 2"/>
      <sheetName val="FA 3"/>
      <sheetName val="FA 4"/>
      <sheetName val="FA 5"/>
      <sheetName val="FA 6"/>
      <sheetName val="FA 7"/>
      <sheetName val="FA 8"/>
      <sheetName val="FA R"/>
      <sheetName val="9- FA"/>
      <sheetName val="VALVE_CHAMBERS"/>
      <sheetName val="Fire_Hydrants"/>
      <sheetName val="B_GATE_VALVE"/>
      <sheetName val="Sub_G1_Fire"/>
      <sheetName val="Sub_G12_Fire"/>
      <sheetName val="DETAILED__BOQ1"/>
      <sheetName val="M-Book_for_Conc1"/>
      <sheetName val="M-Book_for_FW1"/>
      <sheetName val="HIRED_LABOUR_CODE1"/>
      <sheetName val="PA-_Consutant_1"/>
      <sheetName val="foot-slab_reinft1"/>
      <sheetName val="VALVE_CHAMBERS1"/>
      <sheetName val="Fire_Hydrants1"/>
      <sheetName val="B_GATE_VALVE1"/>
      <sheetName val="Sub_G1_Fire1"/>
      <sheetName val="Sub_G12_Fire1"/>
      <sheetName val="DETAILED__BOQ2"/>
      <sheetName val="M-Book_for_Conc2"/>
      <sheetName val="M-Book_for_FW2"/>
      <sheetName val="Ra__stair1"/>
      <sheetName val="HIRED_LABOUR_CODE2"/>
      <sheetName val="PA-_Consutant_2"/>
      <sheetName val="foot-slab_reinft2"/>
      <sheetName val="BILL_COV1"/>
      <sheetName val="房屋及建筑物"/>
      <sheetName val="XL4Poppy"/>
      <sheetName val="GFA_HQ_Building10"/>
      <sheetName val="GFA_Conference9"/>
      <sheetName val="StattCo_yCharges8"/>
      <sheetName val="BQ_External9"/>
      <sheetName val="Penthouse_Apartment8"/>
      <sheetName val="LABOUR_HISTOGRAM9"/>
      <sheetName val="Chiet_tinh_dz228"/>
      <sheetName val="Chiet_tinh_dz358"/>
      <sheetName val="CT_Thang_Mo8"/>
      <sheetName val="Raw_Data8"/>
      <sheetName val="@risk_rents_and_incentives8"/>
      <sheetName val="Car_park_lease8"/>
      <sheetName val="Net_rent_analysis8"/>
      <sheetName val="Poz-1_8"/>
      <sheetName val="Lab_Cum_Hist8"/>
      <sheetName val="Graph_Data_(DO_NOT_PRINT)8"/>
      <sheetName val="LEVEL_SHEET8"/>
      <sheetName val="SPT_vs_PHI8"/>
      <sheetName val="Bill_No__28"/>
      <sheetName val="Tender_Summary8"/>
      <sheetName val="Insurance_Ext8"/>
      <sheetName val="FOL_-_Bar8"/>
      <sheetName val="Customize_Your_Invoice8"/>
      <sheetName val="HVAC_BoQ8"/>
      <sheetName val="budget_summary_(2)7"/>
      <sheetName val="Budget_Analysis_Summary7"/>
      <sheetName val="Projet,_methodes_&amp;_couts7"/>
      <sheetName val="Risques_majeurs_&amp;_Frais_Ind_7"/>
      <sheetName val="Body_Sheet7"/>
      <sheetName val="1_0_Executive_Summary7"/>
      <sheetName val="Top_sheet7"/>
      <sheetName val="Rate_analysis7"/>
      <sheetName val="intr_stool_brkup7"/>
      <sheetName val="CT__PL7"/>
      <sheetName val="Ap_A5"/>
      <sheetName val="2_Div_14_5"/>
      <sheetName val="SHOPLIST_xls4"/>
      <sheetName val="PROJECT_BRIEF5"/>
      <sheetName val="Bill_26"/>
      <sheetName val="C_(3)5"/>
      <sheetName val="Bill_15"/>
      <sheetName val="Bill_35"/>
      <sheetName val="Bill_45"/>
      <sheetName val="Bill_55"/>
      <sheetName val="Bill_65"/>
      <sheetName val="Bill_75"/>
      <sheetName val="Dubai_golf4"/>
      <sheetName val="beam-reinft-IIInd_floor4"/>
      <sheetName val="Invoice_Summary4"/>
      <sheetName val="POWER_ASSUMPTIONS4"/>
      <sheetName val="beam-reinft-machine_rm4"/>
      <sheetName val="Civil_Boq3"/>
      <sheetName val="WITHOUT_C&amp;I_PROFIT_(3)3"/>
      <sheetName val="Activity_List3"/>
      <sheetName val="Softscape_Buildup3"/>
      <sheetName val="Mat'l_Rate3"/>
      <sheetName val="GFA_HQ_Building11"/>
      <sheetName val="GFA_Conference10"/>
      <sheetName val="StattCo_yCharges9"/>
      <sheetName val="BQ_External10"/>
      <sheetName val="Penthouse_Apartment9"/>
      <sheetName val="LABOUR_HISTOGRAM10"/>
      <sheetName val="Chiet_tinh_dz229"/>
      <sheetName val="Chiet_tinh_dz359"/>
      <sheetName val="CT_Thang_Mo9"/>
      <sheetName val="Raw_Data9"/>
      <sheetName val="@risk_rents_and_incentives9"/>
      <sheetName val="Car_park_lease9"/>
      <sheetName val="Net_rent_analysis9"/>
      <sheetName val="Poz-1_9"/>
      <sheetName val="Lab_Cum_Hist9"/>
      <sheetName val="Graph_Data_(DO_NOT_PRINT)9"/>
      <sheetName val="LEVEL_SHEET9"/>
      <sheetName val="SPT_vs_PHI9"/>
      <sheetName val="Bill_No__29"/>
      <sheetName val="Tender_Summary9"/>
      <sheetName val="Insurance_Ext9"/>
      <sheetName val="FOL_-_Bar9"/>
      <sheetName val="Customize_Your_Invoice9"/>
      <sheetName val="HVAC_BoQ9"/>
      <sheetName val="budget_summary_(2)8"/>
      <sheetName val="Budget_Analysis_Summary8"/>
      <sheetName val="Projet,_methodes_&amp;_couts8"/>
      <sheetName val="Risques_majeurs_&amp;_Frais_Ind_8"/>
      <sheetName val="Body_Sheet8"/>
      <sheetName val="1_0_Executive_Summary8"/>
      <sheetName val="Top_sheet8"/>
      <sheetName val="Rate_analysis8"/>
      <sheetName val="intr_stool_brkup8"/>
      <sheetName val="CT__PL8"/>
      <sheetName val="Ap_A6"/>
      <sheetName val="2_Div_14_6"/>
      <sheetName val="SHOPLIST_xls5"/>
      <sheetName val="PROJECT_BRIEF6"/>
      <sheetName val="Bill_27"/>
      <sheetName val="C_(3)6"/>
      <sheetName val="Bill_16"/>
      <sheetName val="Bill_36"/>
      <sheetName val="Bill_46"/>
      <sheetName val="Bill_56"/>
      <sheetName val="Bill_66"/>
      <sheetName val="Bill_76"/>
      <sheetName val="Dubai_golf5"/>
      <sheetName val="beam-reinft-IIInd_floor5"/>
      <sheetName val="Invoice_Summary5"/>
      <sheetName val="POWER_ASSUMPTIONS5"/>
      <sheetName val="beam-reinft-machine_rm5"/>
      <sheetName val="Civil_Boq4"/>
      <sheetName val="WITHOUT_C&amp;I_PROFIT_(3)4"/>
      <sheetName val="Activity_List4"/>
      <sheetName val="Softscape_Buildup4"/>
      <sheetName val="Mat'l_Rate4"/>
      <sheetName val="BILL_COV2"/>
      <sheetName val="Ra__stair2"/>
      <sheetName val="Day_work1"/>
      <sheetName val="Materials_Cost(PCC)"/>
      <sheetName val="India_F&amp;S_Template"/>
      <sheetName val="IO_LIST"/>
      <sheetName val="Material_"/>
      <sheetName val="Quote_Sheet"/>
      <sheetName val="Eq__Mobilization"/>
      <sheetName val="Working_for_RCC"/>
      <sheetName val="B185-B-9_1"/>
      <sheetName val="B185-B-9_2"/>
      <sheetName val="BOQ_Direct_selling_cost"/>
      <sheetName val="CHART_OF_ACCOUNTS"/>
      <sheetName val="E-Bill_No_6_A-O"/>
      <sheetName val="B09_1"/>
      <sheetName val="PMWeb data"/>
      <sheetName val="BS"/>
      <sheetName val="col-reinft1"/>
      <sheetName val="PRECAST lightconc-II"/>
      <sheetName val="P&amp;L-BDMC"/>
      <sheetName val="final abstract"/>
      <sheetName val="Detail"/>
      <sheetName val="p&amp;m"/>
      <sheetName val="Voucher"/>
      <sheetName val="ConferenceCentre_x005f_x0000_옰ʒ䄂ʒ鵠ʐ䄂ʒ"/>
      <sheetName val="Geneí¬_x005f_x0008_i_x005f_x0000__x005f_x0000__x0"/>
      <sheetName val="70_x005f_x0000_,_0_x005f_x0000_s«_x005f_x0008_i_x"/>
      <sheetName val="Geneí¬_x005f_x0008_i"/>
      <sheetName val="PMWeb_data"/>
      <sheetName val="SS_MH"/>
      <sheetName val="SS MH"/>
      <sheetName val="집계표(OPTION)"/>
      <sheetName val="SStaff-Sept2013"/>
      <sheetName val="Index List"/>
      <sheetName val="Type List"/>
      <sheetName val="File Types"/>
      <sheetName val="LIST DO NOT REMOVE"/>
      <sheetName val="_x005f_x0000__x005f_x0000__x005f_x0000__x005f_x0000__x0"/>
      <sheetName val="Staff Acco."/>
      <sheetName val="TBAL9697 -group wise  sdpl"/>
      <sheetName val="Div__02"/>
      <sheetName val="Div__03"/>
      <sheetName val="Div__04"/>
      <sheetName val="Div__05"/>
      <sheetName val="Div__06"/>
      <sheetName val="Div__07"/>
      <sheetName val="Div__08"/>
      <sheetName val="Div__09"/>
      <sheetName val="Div__10"/>
      <sheetName val="Div__11"/>
      <sheetName val="Div__12"/>
      <sheetName val="Div_13"/>
      <sheetName val="EXTERNAL_WORKS"/>
      <sheetName val="PRODUCTIVITY_RATE"/>
      <sheetName val="U_R_A_-_MASONRY"/>
      <sheetName val="U_R_A_-_PLASTERING"/>
      <sheetName val="U_R_A_-_TILING"/>
      <sheetName val="U_R_A_-_GRANITE"/>
      <sheetName val="V_C_2_-_EARTHWORK"/>
      <sheetName val="V_C_9_-_CERAMIC"/>
      <sheetName val="V_C_9_-_FINISHES"/>
      <sheetName val="2_2)Revised_Cash_Flow"/>
      <sheetName val="Gra¦_x0004_)"/>
      <sheetName val="/VW"/>
      <sheetName val="Lists"/>
      <sheetName val="Day_work2"/>
      <sheetName val="Gra¦)VW_U"/>
      <sheetName val="/VWVU))tÏØ0  "/>
      <sheetName val="/VWVU))tÏØ0__"/>
      <sheetName val="SITE WORK"/>
      <sheetName val="escalation"/>
      <sheetName val="ANAL"/>
      <sheetName val="Materials_Cost(PCC)1"/>
      <sheetName val="India_F&amp;S_Template1"/>
      <sheetName val="IO_LIST1"/>
      <sheetName val="Material_1"/>
      <sheetName val="Quote_Sheet1"/>
      <sheetName val="Div__021"/>
      <sheetName val="Div__031"/>
      <sheetName val="Div__041"/>
      <sheetName val="Div__051"/>
      <sheetName val="Div__061"/>
      <sheetName val="Div__071"/>
      <sheetName val="Div__081"/>
      <sheetName val="Div__091"/>
      <sheetName val="Div__101"/>
      <sheetName val="Div__111"/>
      <sheetName val="Div__121"/>
      <sheetName val="Div_131"/>
      <sheetName val="EXTERNAL_WORKS1"/>
      <sheetName val="PRODUCTIVITY_RATE1"/>
      <sheetName val="U_R_A_-_MASONRY1"/>
      <sheetName val="U_R_A_-_PLASTERING1"/>
      <sheetName val="U_R_A_-_TILING1"/>
      <sheetName val="U_R_A_-_GRANITE1"/>
      <sheetName val="V_C_2_-_EARTHWORK1"/>
      <sheetName val="V_C_9_-_CERAMIC1"/>
      <sheetName val="V_C_9_-_FINISHES1"/>
      <sheetName val="Quantity"/>
      <sheetName val="PNT-QUOT-#3"/>
      <sheetName val="COAT&amp;WRAP-QIOT-#3"/>
      <sheetName val="Earthwork"/>
      <sheetName val="GIAVLIEU"/>
      <sheetName val="Project Cost Breakdown"/>
      <sheetName val="Materials_Cost(PCC)2"/>
      <sheetName val="India_F&amp;S_Template2"/>
      <sheetName val="IO_LIST2"/>
      <sheetName val="Material_2"/>
      <sheetName val="Quote_Sheet2"/>
      <sheetName val="Div__022"/>
      <sheetName val="Div__032"/>
      <sheetName val="Div__042"/>
      <sheetName val="Div__052"/>
      <sheetName val="Div__062"/>
      <sheetName val="Div__072"/>
      <sheetName val="Div__082"/>
      <sheetName val="Div__092"/>
      <sheetName val="Div__102"/>
      <sheetName val="Div__112"/>
      <sheetName val="Div__122"/>
      <sheetName val="Div_132"/>
      <sheetName val="EXTERNAL_WORKS2"/>
      <sheetName val="PRODUCTIVITY_RATE2"/>
      <sheetName val="U_R_A_-_MASONRY2"/>
      <sheetName val="U_R_A_-_PLASTERING2"/>
      <sheetName val="U_R_A_-_TILING2"/>
      <sheetName val="U_R_A_-_GRANITE2"/>
      <sheetName val="V_C_2_-_EARTHWORK2"/>
      <sheetName val="V_C_9_-_CERAMIC2"/>
      <sheetName val="V_C_9_-_FINISHES2"/>
      <sheetName val="VALVE_CHAMBERS2"/>
      <sheetName val="Fire_Hydrants2"/>
      <sheetName val="B_GATE_VALVE2"/>
      <sheetName val="Sub_G1_Fire2"/>
      <sheetName val="Sub_G12_Fire2"/>
      <sheetName val="HIRED_LABOUR_CODE3"/>
      <sheetName val="PA-_Consutant_3"/>
      <sheetName val="foot-slab_reinft3"/>
      <sheetName val="DETAILED__BOQ3"/>
      <sheetName val="M-Book_for_Conc3"/>
      <sheetName val="M-Book_for_FW3"/>
      <sheetName val="w't_table"/>
      <sheetName val="bill_nb2-Plumbing_&amp;_Drainag"/>
      <sheetName val="Pl_&amp;_Dr_B"/>
      <sheetName val="Pl_&amp;_Dr_G"/>
      <sheetName val="Pl_&amp;_Dr_M"/>
      <sheetName val="Pl_&amp;_Dr_1"/>
      <sheetName val="Pl_&amp;_Dr_2"/>
      <sheetName val="Pl_&amp;_Dr_3"/>
      <sheetName val="Pl_&amp;_Dr_4"/>
      <sheetName val="Pl_&amp;_Dr_5"/>
      <sheetName val="Pl_&amp;_Dr_6"/>
      <sheetName val="Pl_&amp;_Dr_7"/>
      <sheetName val="Pl_&amp;_Dr_8"/>
      <sheetName val="Pl_&amp;_Dr_R"/>
      <sheetName val="FF_B"/>
      <sheetName val="FF_G"/>
      <sheetName val="FF_M"/>
      <sheetName val="FF_1"/>
      <sheetName val="FF_2_"/>
      <sheetName val="FF_3"/>
      <sheetName val="FF_4"/>
      <sheetName val="FF_5"/>
      <sheetName val="FF_6_"/>
      <sheetName val="FF_7"/>
      <sheetName val="FF_8"/>
      <sheetName val="FF_R"/>
      <sheetName val="bill_nb3-FF"/>
      <sheetName val="HVAC_B"/>
      <sheetName val="HVAC_G"/>
      <sheetName val="HVAC_M"/>
      <sheetName val="HVAC_1"/>
      <sheetName val="HVAC_2"/>
      <sheetName val="HVAC_3"/>
      <sheetName val="HVAC_4"/>
      <sheetName val="HVAC_5"/>
      <sheetName val="HVAC_6"/>
      <sheetName val="HVAC_7"/>
      <sheetName val="HVAC_8"/>
      <sheetName val="HVAC_R"/>
      <sheetName val="bill_nb4-HVAC"/>
      <sheetName val="SC_B"/>
      <sheetName val="SC_G"/>
      <sheetName val="SC_M"/>
      <sheetName val="SC_1"/>
      <sheetName val="SC_2"/>
      <sheetName val="SC_3"/>
      <sheetName val="SC_4"/>
      <sheetName val="SC_5"/>
      <sheetName val="SC_6"/>
      <sheetName val="SC_7"/>
      <sheetName val="SC_8"/>
      <sheetName val="SC_R"/>
      <sheetName val="AV_B"/>
      <sheetName val="AV_G"/>
      <sheetName val="AV_M"/>
      <sheetName val="AV_1"/>
      <sheetName val="AV_2"/>
      <sheetName val="AV_3"/>
      <sheetName val="AV_4"/>
      <sheetName val="AV_5"/>
      <sheetName val="AV_6"/>
      <sheetName val="AV_7"/>
      <sheetName val="AV_8"/>
      <sheetName val="EL_B"/>
      <sheetName val="EL_M"/>
      <sheetName val="EL_1"/>
      <sheetName val="EL_2"/>
      <sheetName val="EL_3"/>
      <sheetName val="EL_4"/>
      <sheetName val="EL_5"/>
      <sheetName val="EL_6"/>
      <sheetName val="EL_7"/>
      <sheetName val="EL_8"/>
      <sheetName val="EL_R"/>
      <sheetName val="EL_TR"/>
      <sheetName val="8-_EL"/>
      <sheetName val="FA_B"/>
      <sheetName val="FA_G"/>
      <sheetName val="FA_M"/>
      <sheetName val="FA_1"/>
      <sheetName val="FA_2"/>
      <sheetName val="FA_3"/>
      <sheetName val="FA_4"/>
      <sheetName val="FA_5"/>
      <sheetName val="FA_6"/>
      <sheetName val="FA_7"/>
      <sheetName val="FA_8"/>
      <sheetName val="FA_R"/>
      <sheetName val="9-_FA"/>
      <sheetName val="GRSummary"/>
      <sheetName val="Employee List"/>
      <sheetName val="B6.2 "/>
      <sheetName val="Prices"/>
      <sheetName val="Rate summary"/>
      <sheetName val="#REF!"/>
      <sheetName val="SW-TEO"/>
      <sheetName val="科目余额表正式"/>
      <sheetName val="SIEMENS"/>
      <sheetName val="PointNo_5"/>
      <sheetName val="Elemental_Buildup"/>
      <sheetName val="Chiet t"/>
      <sheetName val="Staffing and Rates IA"/>
      <sheetName val="??-BLDG"/>
      <sheetName val="ml"/>
      <sheetName val="Demand"/>
      <sheetName val="Occ"/>
      <sheetName val="d-safe DELUXE"/>
      <sheetName val="Рабочий лист"/>
      <sheetName val="ФМ"/>
      <sheetName val="Сравнение"/>
      <sheetName val="Division_2"/>
      <sheetName val="Division_4"/>
      <sheetName val="Division_5"/>
      <sheetName val="Division_6"/>
      <sheetName val="Division_7"/>
      <sheetName val="Division_8"/>
      <sheetName val="Division_9"/>
      <sheetName val="Division_10"/>
      <sheetName val="Division_12"/>
      <sheetName val="Division_14"/>
      <sheetName val="Division_21"/>
      <sheetName val="Division_22"/>
      <sheetName val="Division_23"/>
      <sheetName val="Division_26"/>
      <sheetName val="Division_27"/>
      <sheetName val="Division_28"/>
      <sheetName val="Division_31"/>
      <sheetName val="Division_32"/>
      <sheetName val="Division_33"/>
      <sheetName val="Index_List"/>
      <sheetName val="Type_List"/>
      <sheetName val="File_Types"/>
      <sheetName val="XV10017"/>
      <sheetName val="Sub_G1_Five"/>
      <sheetName val="%"/>
      <sheetName val="Annex 1 Sect 3a"/>
      <sheetName val="Annex 1 Sect 3a.1"/>
      <sheetName val="Annex 1 Sect 3b"/>
      <sheetName val="Annex 1 Sect 3c"/>
      <sheetName val="HOURLY RATES"/>
      <sheetName val="GFA_HQ_Building12"/>
      <sheetName val="GFA_Conference11"/>
      <sheetName val="BQ_External11"/>
      <sheetName val="Projet,_methodes_&amp;_couts9"/>
      <sheetName val="Risques_majeurs_&amp;_Frais_Ind_9"/>
      <sheetName val="Penthouse_Apartment10"/>
      <sheetName val="LABOUR_HISTOGRAM11"/>
      <sheetName val="StattCo_yCharges10"/>
      <sheetName val="Chiet_tinh_dz2210"/>
      <sheetName val="Chiet_tinh_dz3510"/>
      <sheetName val="Raw_Data10"/>
      <sheetName val="CT_Thang_Mo10"/>
      <sheetName val="LEVEL_SHEET10"/>
      <sheetName val="SPT_vs_PHI10"/>
      <sheetName val="@risk_rents_and_incentives10"/>
      <sheetName val="Car_park_lease10"/>
      <sheetName val="Net_rent_analysis10"/>
      <sheetName val="Poz-1_10"/>
      <sheetName val="Lab_Cum_Hist10"/>
      <sheetName val="Graph_Data_(DO_NOT_PRINT)10"/>
      <sheetName val="Bill_No__210"/>
      <sheetName val="budget_summary_(2)9"/>
      <sheetName val="Budget_Analysis_Summary9"/>
      <sheetName val="Customize_Your_Invoice10"/>
      <sheetName val="HVAC_BoQ10"/>
      <sheetName val="FOL_-_Bar10"/>
      <sheetName val="Tender_Summary10"/>
      <sheetName val="Insurance_Ext10"/>
      <sheetName val="CT__PL9"/>
      <sheetName val="intr_stool_brkup9"/>
      <sheetName val="Top_sheet9"/>
      <sheetName val="Rate_analysis9"/>
      <sheetName val="PROJECT_BRIEF7"/>
      <sheetName val="Body_Sheet9"/>
      <sheetName val="1_0_Executive_Summary9"/>
      <sheetName val="C_(3)7"/>
      <sheetName val="Bill_28"/>
      <sheetName val="Ap_A7"/>
      <sheetName val="2_Div_14_7"/>
      <sheetName val="Bill_17"/>
      <sheetName val="Bill_37"/>
      <sheetName val="Bill_47"/>
      <sheetName val="Bill_57"/>
      <sheetName val="Bill_67"/>
      <sheetName val="Bill_77"/>
      <sheetName val="SHOPLIST_xls6"/>
      <sheetName val="Dubai_golf6"/>
      <sheetName val="beam-reinft-IIInd_floor6"/>
      <sheetName val="Invoice_Summary6"/>
      <sheetName val="POWER_ASSUMPTIONS6"/>
      <sheetName val="beam-reinft-machine_rm6"/>
      <sheetName val="WITHOUT_C&amp;I_PROFIT_(3)5"/>
      <sheetName val="Civil_Boq5"/>
      <sheetName val="Activity_List5"/>
      <sheetName val="Softscape_Buildup5"/>
      <sheetName val="Mat'l_Rate5"/>
      <sheetName val="HIRED_LABOUR_CODE4"/>
      <sheetName val="PA-_Consutant_4"/>
      <sheetName val="foot-slab_reinft4"/>
      <sheetName val="DETAILED__BOQ4"/>
      <sheetName val="M-Book_for_Conc4"/>
      <sheetName val="M-Book_for_FW4"/>
      <sheetName val="BILL_COV3"/>
      <sheetName val="Ra__stair3"/>
      <sheetName val="VALVE_CHAMBERS3"/>
      <sheetName val="Fire_Hydrants3"/>
      <sheetName val="B_GATE_VALVE3"/>
      <sheetName val="Sub_G1_Fire3"/>
      <sheetName val="Sub_G12_Fire3"/>
      <sheetName val="Eq__Mobilization1"/>
      <sheetName val="Working_for_RCC1"/>
      <sheetName val="B185-B-9_11"/>
      <sheetName val="B185-B-9_21"/>
      <sheetName val="BOQ_Direct_selling_cost1"/>
      <sheetName val="CHART_OF_ACCOUNTS1"/>
      <sheetName val="E-Bill_No_6_A-O1"/>
      <sheetName val="B09_11"/>
      <sheetName val="bill_nb2-Plumbing_&amp;_Drainag1"/>
      <sheetName val="Pl_&amp;_Dr_B1"/>
      <sheetName val="Pl_&amp;_Dr_G1"/>
      <sheetName val="Pl_&amp;_Dr_M1"/>
      <sheetName val="Pl_&amp;_Dr_11"/>
      <sheetName val="Pl_&amp;_Dr_21"/>
      <sheetName val="Pl_&amp;_Dr_31"/>
      <sheetName val="Pl_&amp;_Dr_41"/>
      <sheetName val="Pl_&amp;_Dr_51"/>
      <sheetName val="Pl_&amp;_Dr_61"/>
      <sheetName val="Pl_&amp;_Dr_71"/>
      <sheetName val="Pl_&amp;_Dr_81"/>
      <sheetName val="Pl_&amp;_Dr_R1"/>
      <sheetName val="FF_B1"/>
      <sheetName val="FF_G1"/>
      <sheetName val="FF_M1"/>
      <sheetName val="FF_11"/>
      <sheetName val="FF_2_1"/>
      <sheetName val="FF_31"/>
      <sheetName val="FF_41"/>
      <sheetName val="FF_51"/>
      <sheetName val="FF_6_1"/>
      <sheetName val="FF_71"/>
      <sheetName val="FF_81"/>
      <sheetName val="FF_R1"/>
      <sheetName val="bill_nb3-FF1"/>
      <sheetName val="HVAC_B1"/>
      <sheetName val="HVAC_G1"/>
      <sheetName val="HVAC_M1"/>
      <sheetName val="HVAC_11"/>
      <sheetName val="HVAC_21"/>
      <sheetName val="HVAC_31"/>
      <sheetName val="HVAC_41"/>
      <sheetName val="HVAC_51"/>
      <sheetName val="HVAC_61"/>
      <sheetName val="HVAC_71"/>
      <sheetName val="HVAC_81"/>
      <sheetName val="HVAC_R1"/>
      <sheetName val="bill_nb4-HVAC1"/>
      <sheetName val="SC_B1"/>
      <sheetName val="SC_G1"/>
      <sheetName val="SC_M1"/>
      <sheetName val="SC_11"/>
      <sheetName val="SC_21"/>
      <sheetName val="SC_31"/>
      <sheetName val="SC_41"/>
      <sheetName val="SC_51"/>
      <sheetName val="SC_61"/>
      <sheetName val="SC_71"/>
      <sheetName val="SC_81"/>
      <sheetName val="SC_R1"/>
      <sheetName val="AV_B1"/>
      <sheetName val="AV_G1"/>
      <sheetName val="AV_M1"/>
      <sheetName val="AV_11"/>
      <sheetName val="AV_21"/>
      <sheetName val="AV_31"/>
      <sheetName val="AV_41"/>
      <sheetName val="AV_51"/>
      <sheetName val="AV_61"/>
      <sheetName val="AV_71"/>
      <sheetName val="AV_81"/>
      <sheetName val="EL_B1"/>
      <sheetName val="EL_M1"/>
      <sheetName val="EL_11"/>
      <sheetName val="EL_21"/>
      <sheetName val="EL_31"/>
      <sheetName val="EL_41"/>
      <sheetName val="EL_51"/>
      <sheetName val="EL_61"/>
      <sheetName val="EL_71"/>
      <sheetName val="EL_81"/>
      <sheetName val="EL_R1"/>
      <sheetName val="EL_TR1"/>
      <sheetName val="8-_EL1"/>
      <sheetName val="FA_B1"/>
      <sheetName val="FA_G1"/>
      <sheetName val="FA_M1"/>
      <sheetName val="FA_11"/>
      <sheetName val="FA_21"/>
      <sheetName val="FA_31"/>
      <sheetName val="FA_41"/>
      <sheetName val="FA_51"/>
      <sheetName val="FA_61"/>
      <sheetName val="FA_71"/>
      <sheetName val="FA_81"/>
      <sheetName val="FA_R1"/>
      <sheetName val="9-_FA1"/>
      <sheetName val="PMWeb_data1"/>
      <sheetName val="w't_table1"/>
      <sheetName val="SS_MH1"/>
      <sheetName val="Chiet_t"/>
      <sheetName val="Staffing_and_Rates_IA"/>
      <sheetName val="Gra¦)"/>
      <sheetName val="입찰내역_발주처_양식"/>
      <sheetName val="Material_List_"/>
      <sheetName val="Old"/>
      <sheetName val="Elemental_Buildup1"/>
      <sheetName val="PointNo_51"/>
      <sheetName val="B6_2_"/>
      <sheetName val="LIST_DO_NOT_REMOVE"/>
      <sheetName val="VCH-SLC"/>
      <sheetName val="Item- Compact"/>
      <sheetName val="Supplier"/>
      <sheetName val="BLK2"/>
      <sheetName val="BLK3"/>
      <sheetName val="E &amp; R"/>
      <sheetName val="radar"/>
      <sheetName val="UG"/>
      <sheetName val="Table"/>
      <sheetName val="PT 141- Site A Landscape"/>
      <sheetName val="Summary_of_Work"/>
      <sheetName val="Employee_List"/>
      <sheetName val="BG"/>
      <sheetName val="RAB AR&amp;STR"/>
      <sheetName val="70_x005f_x0000_,/0_x005f_x0000_s«_x005f_x0008_i_x"/>
      <sheetName val="Back up"/>
      <sheetName val="PRJDATA"/>
      <sheetName val="Master"/>
      <sheetName val="合成単価作成表-BLDG"/>
      <sheetName val="BASE_APR17_HISTOGRAMS"/>
      <sheetName val="Geneí¬ i_x0000__x0000_ _x0000_0."/>
      <sheetName val="70_x0000_,/0_x0000_s« i_x0000_Æø í¬ i_x0000_"/>
      <sheetName val="COSTING"/>
      <sheetName val="INDIGINEOUS ITEMS "/>
      <sheetName val="office"/>
      <sheetName val="Lab"/>
      <sheetName val="PRECAST_lightconc-II"/>
      <sheetName val="final_abstract"/>
      <sheetName val="Duct Accesories"/>
      <sheetName val="Mall waterproofing"/>
      <sheetName val="MSCP waterproofing"/>
      <sheetName val="-----------------"/>
      <sheetName val="MA"/>
      <sheetName val="Rebars"/>
      <sheetName val="Materials_Cost(PCC)3"/>
      <sheetName val="India_F&amp;S_Template3"/>
      <sheetName val="IO_LIST3"/>
      <sheetName val="Material_3"/>
      <sheetName val="Quote_Sheet3"/>
      <sheetName val="Day_work3"/>
      <sheetName val="Div__023"/>
      <sheetName val="Div__033"/>
      <sheetName val="Div__043"/>
      <sheetName val="Div__053"/>
      <sheetName val="Div__063"/>
      <sheetName val="Div__073"/>
      <sheetName val="Div__083"/>
      <sheetName val="Div__093"/>
      <sheetName val="Div__103"/>
      <sheetName val="Div__113"/>
      <sheetName val="Div__123"/>
      <sheetName val="Div_133"/>
      <sheetName val="EXTERNAL_WORKS3"/>
      <sheetName val="PRODUCTIVITY_RATE3"/>
      <sheetName val="U_R_A_-_MASONRY3"/>
      <sheetName val="U_R_A_-_PLASTERING3"/>
      <sheetName val="U_R_A_-_TILING3"/>
      <sheetName val="U_R_A_-_GRANITE3"/>
      <sheetName val="V_C_2_-_EARTHWORK3"/>
      <sheetName val="V_C_9_-_CERAMIC3"/>
      <sheetName val="V_C_9_-_FINISHES3"/>
      <sheetName val="70,_0s«iÆøí¬i"/>
      <sheetName val="[SHOPLIST.xls][SHOPLIST.xls]70_x0000_"/>
      <sheetName val="[SHOPLIST.xls][SHOPLIST.xls]70,"/>
      <sheetName val="ConferenceCentre_옰ʒ䄂ʒ鵠ʐ䄂ʒ閐̐䄂ʒ蕈̐"/>
      <sheetName val="GFA_HQ_Building13"/>
      <sheetName val="GFA_Conference12"/>
      <sheetName val="BQ_External12"/>
      <sheetName val="Raw_Data11"/>
      <sheetName val="Penthouse_Apartment11"/>
      <sheetName val="StattCo_yCharges11"/>
      <sheetName val="@risk_rents_and_incentives11"/>
      <sheetName val="Car_park_lease11"/>
      <sheetName val="Net_rent_analysis11"/>
      <sheetName val="Poz-1_11"/>
      <sheetName val="Chiet_tinh_dz2211"/>
      <sheetName val="Chiet_tinh_dz3511"/>
      <sheetName val="LEVEL_SHEET11"/>
      <sheetName val="LABOUR_HISTOGRAM12"/>
      <sheetName val="Lab_Cum_Hist11"/>
      <sheetName val="Graph_Data_(DO_NOT_PRINT)11"/>
      <sheetName val="Body_Sheet10"/>
      <sheetName val="1_0_Executive_Summary10"/>
      <sheetName val="CT_Thang_Mo11"/>
      <sheetName val="Customize_Your_Invoice11"/>
      <sheetName val="HVAC_BoQ11"/>
      <sheetName val="Bill_No__211"/>
      <sheetName val="budget_summary_(2)10"/>
      <sheetName val="Budget_Analysis_Summary10"/>
      <sheetName val="Projet,_methodes_&amp;_couts10"/>
      <sheetName val="Risques_majeurs_&amp;_Frais_Ind_10"/>
      <sheetName val="SPT_vs_PHI11"/>
      <sheetName val="CT__PL10"/>
      <sheetName val="FOL_-_Bar11"/>
      <sheetName val="Tender_Summary11"/>
      <sheetName val="Insurance_Ext11"/>
      <sheetName val="Top_sheet10"/>
      <sheetName val="intr_stool_brkup10"/>
      <sheetName val="2_Div_14_8"/>
      <sheetName val="SHOPLIST_xls7"/>
      <sheetName val="Bill_29"/>
      <sheetName val="Ap_A8"/>
      <sheetName val="Bill_18"/>
      <sheetName val="Bill_38"/>
      <sheetName val="Bill_48"/>
      <sheetName val="Bill_58"/>
      <sheetName val="Bill_68"/>
      <sheetName val="Bill_78"/>
      <sheetName val="Invoice_Summary7"/>
      <sheetName val="beam-reinft-IIInd_floor7"/>
      <sheetName val="beam-reinft-machine_rm7"/>
      <sheetName val="PROJECT_BRIEF8"/>
      <sheetName val="C_(3)8"/>
      <sheetName val="POWER_ASSUMPTIONS7"/>
      <sheetName val="Dubai_golf7"/>
      <sheetName val="WITHOUT_C&amp;I_PROFIT_(3)6"/>
      <sheetName val="Civil_Boq6"/>
      <sheetName val="Activity_List6"/>
      <sheetName val="BILL_COV4"/>
      <sheetName val="Ra__stair4"/>
      <sheetName val="Softscape_Buildup6"/>
      <sheetName val="Mat'l_Rate6"/>
      <sheetName val="BOQ_Direct_selling_cost2"/>
      <sheetName val="Eq__Mobilization2"/>
      <sheetName val="Working_for_RCC2"/>
      <sheetName val="B185-B-9_12"/>
      <sheetName val="B185-B-9_22"/>
      <sheetName val="CHART_OF_ACCOUNTS2"/>
      <sheetName val="E-Bill_No_6_A-O2"/>
      <sheetName val="B09_12"/>
      <sheetName val="PMWeb_data2"/>
      <sheetName val="Index_List1"/>
      <sheetName val="Type_List1"/>
      <sheetName val="File_Types1"/>
      <sheetName val="Chiet_t1"/>
      <sheetName val="Staffing_and_Rates_IA1"/>
      <sheetName val="입찰내역_발주처_양식1"/>
      <sheetName val="Material_List_1"/>
      <sheetName val="SS_MH2"/>
      <sheetName val="PRECAST_lightconc-II1"/>
      <sheetName val="final_abstract1"/>
      <sheetName val="Division_24"/>
      <sheetName val="Division_41"/>
      <sheetName val="Division_51"/>
      <sheetName val="Division_61"/>
      <sheetName val="Division_71"/>
      <sheetName val="Division_81"/>
      <sheetName val="Division_91"/>
      <sheetName val="Division_101"/>
      <sheetName val="Division_121"/>
      <sheetName val="Division_141"/>
      <sheetName val="Division_211"/>
      <sheetName val="Division_221"/>
      <sheetName val="Division_231"/>
      <sheetName val="Division_261"/>
      <sheetName val="Division_271"/>
      <sheetName val="Division_281"/>
      <sheetName val="Division_311"/>
      <sheetName val="Division_321"/>
      <sheetName val="Division_331"/>
      <sheetName val="2_2)Revised_Cash_Flow1"/>
      <sheetName val="/VWVU))tÏØ0__1"/>
      <sheetName val="/VWVU))tÏØ0__2"/>
      <sheetName val="GFA_HQ_Building14"/>
      <sheetName val="GFA_Conference13"/>
      <sheetName val="BQ_External13"/>
      <sheetName val="Raw_Data12"/>
      <sheetName val="Penthouse_Apartment12"/>
      <sheetName val="StattCo_yCharges12"/>
      <sheetName val="@risk_rents_and_incentives12"/>
      <sheetName val="Car_park_lease12"/>
      <sheetName val="Net_rent_analysis12"/>
      <sheetName val="Poz-1_12"/>
      <sheetName val="Chiet_tinh_dz2212"/>
      <sheetName val="Chiet_tinh_dz3512"/>
      <sheetName val="LEVEL_SHEET12"/>
      <sheetName val="LABOUR_HISTOGRAM13"/>
      <sheetName val="Lab_Cum_Hist12"/>
      <sheetName val="Graph_Data_(DO_NOT_PRINT)12"/>
      <sheetName val="Body_Sheet11"/>
      <sheetName val="1_0_Executive_Summary11"/>
      <sheetName val="CT_Thang_Mo12"/>
      <sheetName val="Customize_Your_Invoice12"/>
      <sheetName val="HVAC_BoQ12"/>
      <sheetName val="Projet,_methodes_&amp;_couts11"/>
      <sheetName val="Risques_majeurs_&amp;_Frais_Ind_11"/>
      <sheetName val="SPT_vs_PHI12"/>
      <sheetName val="CT__PL11"/>
      <sheetName val="intr_stool_brkup11"/>
      <sheetName val="Bill_No__212"/>
      <sheetName val="budget_summary_(2)11"/>
      <sheetName val="Budget_Analysis_Summary11"/>
      <sheetName val="FOL_-_Bar12"/>
      <sheetName val="Top_sheet11"/>
      <sheetName val="Tender_Summary12"/>
      <sheetName val="Insurance_Ext12"/>
      <sheetName val="2_Div_14_9"/>
      <sheetName val="SHOPLIST_xls8"/>
      <sheetName val="Bill_210"/>
      <sheetName val="Ap_A9"/>
      <sheetName val="Ra__stair5"/>
      <sheetName val="Bill_19"/>
      <sheetName val="Bill_39"/>
      <sheetName val="Bill_49"/>
      <sheetName val="Bill_59"/>
      <sheetName val="Bill_69"/>
      <sheetName val="Bill_79"/>
      <sheetName val="beam-reinft-IIInd_floor8"/>
      <sheetName val="Invoice_Summary8"/>
      <sheetName val="beam-reinft-machine_rm8"/>
      <sheetName val="PROJECT_BRIEF9"/>
      <sheetName val="C_(3)9"/>
      <sheetName val="POWER_ASSUMPTIONS8"/>
      <sheetName val="Dubai_golf8"/>
      <sheetName val="WITHOUT_C&amp;I_PROFIT_(3)7"/>
      <sheetName val="Civil_Boq7"/>
      <sheetName val="HIRED_LABOUR_CODE5"/>
      <sheetName val="PA-_Consutant_5"/>
      <sheetName val="foot-slab_reinft5"/>
      <sheetName val="BILL_COV5"/>
      <sheetName val="Activity_List7"/>
      <sheetName val="DETAILED__BOQ5"/>
      <sheetName val="M-Book_for_Conc5"/>
      <sheetName val="M-Book_for_FW5"/>
      <sheetName val="Softscape_Buildup7"/>
      <sheetName val="Mat'l_Rate7"/>
      <sheetName val="VALVE_CHAMBERS4"/>
      <sheetName val="Fire_Hydrants4"/>
      <sheetName val="B_GATE_VALVE4"/>
      <sheetName val="Sub_G1_Fire4"/>
      <sheetName val="Sub_G12_Fire4"/>
      <sheetName val="Day_work4"/>
      <sheetName val="bill_nb2-Plumbing_&amp;_Drainag2"/>
      <sheetName val="Pl_&amp;_Dr_B2"/>
      <sheetName val="Pl_&amp;_Dr_G2"/>
      <sheetName val="Pl_&amp;_Dr_M2"/>
      <sheetName val="Pl_&amp;_Dr_12"/>
      <sheetName val="Pl_&amp;_Dr_22"/>
      <sheetName val="Pl_&amp;_Dr_32"/>
      <sheetName val="Pl_&amp;_Dr_42"/>
      <sheetName val="Pl_&amp;_Dr_52"/>
      <sheetName val="Pl_&amp;_Dr_62"/>
      <sheetName val="Pl_&amp;_Dr_72"/>
      <sheetName val="Pl_&amp;_Dr_82"/>
      <sheetName val="Pl_&amp;_Dr_R2"/>
      <sheetName val="FF_B2"/>
      <sheetName val="FF_G2"/>
      <sheetName val="FF_M2"/>
      <sheetName val="FF_12"/>
      <sheetName val="FF_2_2"/>
      <sheetName val="FF_32"/>
      <sheetName val="FF_42"/>
      <sheetName val="FF_52"/>
      <sheetName val="FF_6_2"/>
      <sheetName val="FF_72"/>
      <sheetName val="FF_82"/>
      <sheetName val="FF_R2"/>
      <sheetName val="bill_nb3-FF2"/>
      <sheetName val="HVAC_B2"/>
      <sheetName val="HVAC_G2"/>
      <sheetName val="HVAC_M2"/>
      <sheetName val="HVAC_12"/>
      <sheetName val="HVAC_22"/>
      <sheetName val="HVAC_32"/>
      <sheetName val="HVAC_42"/>
      <sheetName val="HVAC_52"/>
      <sheetName val="HVAC_62"/>
      <sheetName val="HVAC_72"/>
      <sheetName val="HVAC_82"/>
      <sheetName val="HVAC_R2"/>
      <sheetName val="bill_nb4-HVAC2"/>
      <sheetName val="SC_B2"/>
      <sheetName val="SC_G2"/>
      <sheetName val="SC_M2"/>
      <sheetName val="SC_12"/>
      <sheetName val="SC_22"/>
      <sheetName val="SC_32"/>
      <sheetName val="SC_42"/>
      <sheetName val="SC_52"/>
      <sheetName val="SC_62"/>
      <sheetName val="SC_72"/>
      <sheetName val="SC_82"/>
      <sheetName val="SC_R2"/>
      <sheetName val="AV_B2"/>
      <sheetName val="AV_G2"/>
      <sheetName val="AV_M2"/>
      <sheetName val="AV_12"/>
      <sheetName val="AV_22"/>
      <sheetName val="AV_32"/>
      <sheetName val="AV_42"/>
      <sheetName val="AV_52"/>
      <sheetName val="AV_62"/>
      <sheetName val="AV_72"/>
      <sheetName val="AV_82"/>
      <sheetName val="EL_B2"/>
      <sheetName val="EL_M2"/>
      <sheetName val="EL_12"/>
      <sheetName val="EL_22"/>
      <sheetName val="EL_32"/>
      <sheetName val="EL_42"/>
      <sheetName val="EL_52"/>
      <sheetName val="EL_62"/>
      <sheetName val="EL_72"/>
      <sheetName val="EL_82"/>
      <sheetName val="EL_R2"/>
      <sheetName val="EL_TR2"/>
      <sheetName val="8-_EL2"/>
      <sheetName val="FA_B2"/>
      <sheetName val="FA_G2"/>
      <sheetName val="FA_M2"/>
      <sheetName val="FA_12"/>
      <sheetName val="FA_22"/>
      <sheetName val="FA_32"/>
      <sheetName val="FA_42"/>
      <sheetName val="FA_52"/>
      <sheetName val="FA_62"/>
      <sheetName val="FA_72"/>
      <sheetName val="FA_82"/>
      <sheetName val="FA_R2"/>
      <sheetName val="9-_FA2"/>
      <sheetName val="CHART_OF_ACCOUNTS3"/>
      <sheetName val="E-Bill_No_6_A-O3"/>
      <sheetName val="Eq__Mobilization3"/>
      <sheetName val="BOQ_Direct_selling_cost3"/>
      <sheetName val="PointNo_52"/>
      <sheetName val="Elemental_Buildup2"/>
      <sheetName val="Working_for_RCC3"/>
      <sheetName val="B185-B-9_13"/>
      <sheetName val="B185-B-9_23"/>
      <sheetName val="B09_13"/>
      <sheetName val="w't_table2"/>
      <sheetName val="PMWeb_data3"/>
      <sheetName val="Index_List2"/>
      <sheetName val="Type_List2"/>
      <sheetName val="File_Types2"/>
      <sheetName val="Chiet_t2"/>
      <sheetName val="Staffing_and_Rates_IA2"/>
      <sheetName val="입찰내역_발주처_양식2"/>
      <sheetName val="Material_List_2"/>
      <sheetName val="SS_MH3"/>
      <sheetName val="PRECAST_lightconc-II2"/>
      <sheetName val="final_abstract2"/>
      <sheetName val="Division_25"/>
      <sheetName val="Division_42"/>
      <sheetName val="Division_52"/>
      <sheetName val="Division_62"/>
      <sheetName val="Division_72"/>
      <sheetName val="Division_82"/>
      <sheetName val="Division_92"/>
      <sheetName val="Division_102"/>
      <sheetName val="Division_122"/>
      <sheetName val="Division_142"/>
      <sheetName val="Division_212"/>
      <sheetName val="Division_222"/>
      <sheetName val="Division_232"/>
      <sheetName val="Division_262"/>
      <sheetName val="Division_272"/>
      <sheetName val="Division_282"/>
      <sheetName val="Division_312"/>
      <sheetName val="Division_322"/>
      <sheetName val="Division_332"/>
      <sheetName val="2_2)Revised_Cash_Flow2"/>
      <sheetName val="[SHOPLIST.xls]70_x0000_,/0_x0000_s«_x0008_i_x0000_Æø_x0003_í¬"/>
      <sheetName val="[SHOPLIST.xls]70,/0s«iÆøí¬i"/>
      <sheetName val="[SHOPLIST.xls]70_x0000_,/0_x0000_s« i_x0000_Æø í¬"/>
      <sheetName val="Selections"/>
      <sheetName val="???? ??? ??"/>
      <sheetName val="200205C"/>
      <sheetName val="Headings"/>
      <sheetName val="Labour &amp; Plant"/>
      <sheetName val="Common Variables"/>
      <sheetName val="GPL Revenu Update"/>
      <sheetName val="DO NOT TOUCH"/>
      <sheetName val="Work Type"/>
      <sheetName val="References"/>
      <sheetName val="train cash"/>
      <sheetName val="accom cash"/>
      <sheetName val="ConferenceCentre_x0000_옰ʒ䄂ʒ鵠ʐ䄂ʒ"/>
      <sheetName val="Geneí¬_x0008_i_x0000__x0000__x0"/>
      <sheetName val="70_x0000_,_0_x0000_s«_x0008_i_x"/>
      <sheetName val="_x0000__x0000__x0000__x0000__x0"/>
      <sheetName val="Rate_analysis10"/>
      <sheetName val="Staff_Acco_"/>
      <sheetName val="TBAL9697_-group_wise__sdpl"/>
      <sheetName val="UOM"/>
      <sheetName val="Definitions"/>
      <sheetName val="E_&amp;_R"/>
      <sheetName val="Geneí¬_x0008_i??_x0014_?0."/>
      <sheetName val="70?,/0?s«_x0008_i?Æø_x0003_í¬_x0008_i?"/>
      <sheetName val="????????"/>
      <sheetName val="Geneí¬_x0008_i___x0014__0."/>
      <sheetName val="70_,_0_s«_x0008_i_Æø_x0003_í¬_x0008_i_"/>
      <sheetName val="________"/>
      <sheetName val="Ave.wtd.rates"/>
      <sheetName val="Debits as on 12.04.08"/>
      <sheetName val="PRECAST_lightconc-II3"/>
      <sheetName val="final_abstract3"/>
      <sheetName val="Materials_Cost(PCC)4"/>
      <sheetName val="India_F&amp;S_Template4"/>
      <sheetName val="IO_LIST4"/>
      <sheetName val="Material_4"/>
      <sheetName val="Quote_Sheet4"/>
      <sheetName val="PRECAST_lightconc-II4"/>
      <sheetName val="BOQ_Direct_selling_cost4"/>
      <sheetName val="final_abstract4"/>
      <sheetName val="ABS"/>
      <sheetName val="STAFFSCHED "/>
      <sheetName val="Progress"/>
      <sheetName val="R20_R30_work"/>
      <sheetName val="FORM7"/>
      <sheetName val="TRIAL BALANCE"/>
      <sheetName val="Intro"/>
      <sheetName val="Resumo Empreitadas"/>
      <sheetName val="PTS-1"/>
      <sheetName val="ConferenceCentre?옰ʒ䄂ʒ鵠ʐ䄂ʒ閐̐脭め_x0005__x0000_"/>
      <sheetName val="Map"/>
      <sheetName val="Form 6"/>
      <sheetName val="MEP"/>
      <sheetName val="IRR"/>
      <sheetName val="Lookup"/>
      <sheetName val="Sheet7"/>
      <sheetName val="LIST_DO_NOT_REMOVE1"/>
      <sheetName val="Project_Cost_Breakdown"/>
      <sheetName val="B6_2_1"/>
      <sheetName val="Annex_1_Sect_3a"/>
      <sheetName val="Annex_1_Sect_3a_1"/>
      <sheetName val="Annex_1_Sect_3b"/>
      <sheetName val="Annex_1_Sect_3c"/>
      <sheetName val="HOURLY_RATES"/>
      <sheetName val="Item-_Compact"/>
      <sheetName val="TESİSAT"/>
      <sheetName val="PE"/>
      <sheetName val="VALVE_CHAMBERS5"/>
      <sheetName val="Fire_Hydrants5"/>
      <sheetName val="B_GATE_VALVE5"/>
      <sheetName val="Sub_G1_Fire5"/>
      <sheetName val="Sub_G12_Fire5"/>
      <sheetName val="DETAILED__BOQ6"/>
      <sheetName val="M-Book_for_Conc6"/>
      <sheetName val="M-Book_for_FW6"/>
      <sheetName val="PA-_Consutant_6"/>
      <sheetName val="HIRED_LABOUR_CODE6"/>
      <sheetName val="foot-slab_reinft6"/>
      <sheetName val="bill_nb2-Plumbing_&amp;_Drainag3"/>
      <sheetName val="Pl_&amp;_Dr_B3"/>
      <sheetName val="Pl_&amp;_Dr_G3"/>
      <sheetName val="Pl_&amp;_Dr_M3"/>
      <sheetName val="Pl_&amp;_Dr_13"/>
      <sheetName val="Pl_&amp;_Dr_23"/>
      <sheetName val="Pl_&amp;_Dr_33"/>
      <sheetName val="Pl_&amp;_Dr_43"/>
      <sheetName val="Pl_&amp;_Dr_53"/>
      <sheetName val="Pl_&amp;_Dr_63"/>
      <sheetName val="Pl_&amp;_Dr_73"/>
      <sheetName val="Pl_&amp;_Dr_83"/>
      <sheetName val="Pl_&amp;_Dr_R3"/>
      <sheetName val="FF_B3"/>
      <sheetName val="FF_G3"/>
      <sheetName val="FF_M3"/>
      <sheetName val="FF_13"/>
      <sheetName val="FF_2_3"/>
      <sheetName val="FF_33"/>
      <sheetName val="FF_43"/>
      <sheetName val="FF_53"/>
      <sheetName val="FF_6_3"/>
      <sheetName val="FF_73"/>
      <sheetName val="FF_83"/>
      <sheetName val="FF_R3"/>
      <sheetName val="bill_nb3-FF3"/>
      <sheetName val="HVAC_B3"/>
      <sheetName val="HVAC_G3"/>
      <sheetName val="HVAC_M3"/>
      <sheetName val="HVAC_13"/>
      <sheetName val="HVAC_23"/>
      <sheetName val="HVAC_33"/>
      <sheetName val="HVAC_43"/>
      <sheetName val="HVAC_53"/>
      <sheetName val="HVAC_63"/>
      <sheetName val="HVAC_73"/>
      <sheetName val="HVAC_83"/>
      <sheetName val="HVAC_R3"/>
      <sheetName val="bill_nb4-HVAC3"/>
      <sheetName val="SC_B3"/>
      <sheetName val="SC_G3"/>
      <sheetName val="SC_M3"/>
      <sheetName val="SC_13"/>
      <sheetName val="SC_23"/>
      <sheetName val="SC_33"/>
      <sheetName val="SC_43"/>
      <sheetName val="SC_53"/>
      <sheetName val="SC_63"/>
      <sheetName val="SC_73"/>
      <sheetName val="SC_83"/>
      <sheetName val="SC_R3"/>
      <sheetName val="AV_B3"/>
      <sheetName val="AV_G3"/>
      <sheetName val="AV_M3"/>
      <sheetName val="AV_13"/>
      <sheetName val="AV_23"/>
      <sheetName val="AV_33"/>
      <sheetName val="AV_43"/>
      <sheetName val="AV_53"/>
      <sheetName val="AV_63"/>
      <sheetName val="AV_73"/>
      <sheetName val="AV_83"/>
      <sheetName val="EL_B3"/>
      <sheetName val="EL_M3"/>
      <sheetName val="EL_13"/>
      <sheetName val="EL_23"/>
      <sheetName val="EL_33"/>
      <sheetName val="EL_43"/>
      <sheetName val="EL_53"/>
      <sheetName val="EL_63"/>
      <sheetName val="EL_73"/>
      <sheetName val="EL_83"/>
      <sheetName val="EL_R3"/>
      <sheetName val="EL_TR3"/>
      <sheetName val="8-_EL3"/>
      <sheetName val="FA_B3"/>
      <sheetName val="FA_G3"/>
      <sheetName val="FA_M3"/>
      <sheetName val="FA_13"/>
      <sheetName val="FA_23"/>
      <sheetName val="FA_33"/>
      <sheetName val="FA_43"/>
      <sheetName val="FA_53"/>
      <sheetName val="FA_63"/>
      <sheetName val="FA_73"/>
      <sheetName val="FA_83"/>
      <sheetName val="FA_R3"/>
      <sheetName val="9-_FA3"/>
      <sheetName val="Div__024"/>
      <sheetName val="Div__034"/>
      <sheetName val="Div__044"/>
      <sheetName val="Div__054"/>
      <sheetName val="Div__064"/>
      <sheetName val="Div__074"/>
      <sheetName val="Div__084"/>
      <sheetName val="Div__094"/>
      <sheetName val="Div__104"/>
      <sheetName val="Div__114"/>
      <sheetName val="Div__124"/>
      <sheetName val="Div_134"/>
      <sheetName val="EXTERNAL_WORKS4"/>
      <sheetName val="PRODUCTIVITY_RATE4"/>
      <sheetName val="U_R_A_-_MASONRY4"/>
      <sheetName val="U_R_A_-_PLASTERING4"/>
      <sheetName val="U_R_A_-_TILING4"/>
      <sheetName val="U_R_A_-_GRANITE4"/>
      <sheetName val="V_C_2_-_EARTHWORK4"/>
      <sheetName val="V_C_9_-_CERAMIC4"/>
      <sheetName val="V_C_9_-_FINISHES4"/>
      <sheetName val="w't_table3"/>
      <sheetName val="Elemental_Buildup3"/>
      <sheetName val="PointNo_53"/>
      <sheetName val="LIST_DO_NOT_REMOVE2"/>
      <sheetName val="Summary_of_Work1"/>
      <sheetName val="Employee_List1"/>
      <sheetName val="B6_2_2"/>
      <sheetName val="Staff_Acco_1"/>
      <sheetName val="TBAL9697_-group_wise__sdpl1"/>
      <sheetName val="Item-_Compact1"/>
      <sheetName val="E_&amp;_R1"/>
      <sheetName val="Project_Cost_Breakdown1"/>
      <sheetName val="Рабочий_лист"/>
      <sheetName val="Annex_1_Sect_3a1"/>
      <sheetName val="Annex_1_Sect_3a_11"/>
      <sheetName val="Annex_1_Sect_3b1"/>
      <sheetName val="Annex_1_Sect_3c1"/>
      <sheetName val="HOURLY_RATES1"/>
      <sheetName val="RAB_AR&amp;STR"/>
      <sheetName val="SITE_WORK"/>
      <sheetName val="Rate_summary"/>
      <sheetName val="analysis"/>
      <sheetName val="Geneí¬ i"/>
      <sheetName val="Bill-1"/>
      <sheetName val="abs-boq"/>
      <sheetName val="New Rates"/>
      <sheetName val="IRR_CHAMBER"/>
      <sheetName val="steel total"/>
      <sheetName val="ELE BOQ"/>
      <sheetName val="70,"/>
      <sheetName val="ConferenceCentre?옰ʒ䄂ʒ鵠ʐ䄂ʒ閐̐脭め_x0005_"/>
      <sheetName val="[SHOPLIST.xls]70"/>
      <sheetName val="[SHOPLIST.xls]70,"/>
      <sheetName val="material"/>
      <sheetName val="Labour Rates"/>
      <sheetName val="machinery"/>
      <sheetName val="Sheet5"/>
      <sheetName val="Status "/>
      <sheetName val="CLIENT BUDGET"/>
      <sheetName val="Reco-June 2019"/>
      <sheetName val="REMINING PROGRESS"/>
      <sheetName val="OS&amp;E  IT"/>
      <sheetName val="PAID AMOUNT"/>
      <sheetName val="IPA.21"/>
      <sheetName val="Order by owner"/>
      <sheetName val="IT"/>
      <sheetName val="PERLIM. Sammary"/>
      <sheetName val="KBEC"/>
      <sheetName val="retention"/>
      <sheetName val="RECOVER OF DOUBLE PAYMENT"/>
      <sheetName val="RECTIFICATION"/>
      <sheetName val="rathath al matar"/>
      <sheetName val="faradooni"/>
      <sheetName val="WOTEK"/>
      <sheetName val="MINERWA"/>
      <sheetName val="INTERNAL LINE "/>
      <sheetName val="MINOVA.AL DEYAR"/>
      <sheetName val="OTIS"/>
      <sheetName val="WATERMAN"/>
      <sheetName val="BEAM"/>
      <sheetName val="PLATFORMS"/>
      <sheetName val="BLUE RHINE"/>
      <sheetName val="MALT"/>
      <sheetName val="NATIONAL PAINT"/>
      <sheetName val="MESSARA"/>
      <sheetName val="FIRE RATED"/>
      <sheetName val="MARBLE"/>
      <sheetName val="JASWAY"/>
      <sheetName val="DDL"/>
      <sheetName val="Base BM-rebar"/>
      <sheetName val="INDEX"/>
      <sheetName val="PROJECT BRIEF(EX.NEW)"/>
      <sheetName val="FORM5"/>
      <sheetName val="ConferenceCentre_x005f_x005f_x005f_x0000_옰ʒ"/>
      <sheetName val="Geneí¬_x005f_x005f_x005f_x0008_i_x005f_x005f_x000"/>
      <sheetName val="70_x005f_x005f_x005f_x0000_,_0_x005f_x005f_x005f_x0000_"/>
      <sheetName val="Geneí¬_x005f_x005f_x005f_x0008_i"/>
      <sheetName val="ConferenceCentre_x005f_x005f_x005f_x005f_x0"/>
      <sheetName val="Geneí¬_x005f_x005f_x005f_x005f_x005f_x005f_x005f_x0008_"/>
      <sheetName val="70_x005f_x005f_x005f_x005f_x005f_x005f_x005f_x0000_,_0_"/>
      <sheetName val="Floor Box "/>
      <sheetName val="1-G1"/>
      <sheetName val="instructions"/>
      <sheetName val="Source"/>
      <sheetName val="GFA_HQ_Building15"/>
      <sheetName val="GFA_Conference14"/>
      <sheetName val="BQ_External14"/>
      <sheetName val="Raw_Data13"/>
      <sheetName val="Penthouse_Apartment13"/>
      <sheetName val="StattCo_yCharges13"/>
      <sheetName val="LABOUR_HISTOGRAM14"/>
      <sheetName val="Graph_Data_(DO_NOT_PRINT)13"/>
      <sheetName val="Chiet_tinh_dz2213"/>
      <sheetName val="Chiet_tinh_dz3513"/>
      <sheetName val="@risk_rents_and_incentives13"/>
      <sheetName val="Car_park_lease13"/>
      <sheetName val="Net_rent_analysis13"/>
      <sheetName val="Poz-1_13"/>
      <sheetName val="Lab_Cum_Hist13"/>
      <sheetName val="FOL_-_Bar13"/>
      <sheetName val="budget_summary_(2)12"/>
      <sheetName val="Budget_Analysis_Summary12"/>
      <sheetName val="CT_Thang_Mo13"/>
      <sheetName val="CT__PL12"/>
      <sheetName val="LEVEL_SHEET13"/>
      <sheetName val="SPT_vs_PHI13"/>
      <sheetName val="Bill_No__213"/>
      <sheetName val="Tender_Summary13"/>
      <sheetName val="Insurance_Ext13"/>
      <sheetName val="Customize_Your_Invoice13"/>
      <sheetName val="HVAC_BoQ13"/>
      <sheetName val="Projet,_methodes_&amp;_couts12"/>
      <sheetName val="Risques_majeurs_&amp;_Frais_Ind_12"/>
      <sheetName val="Top_sheet12"/>
      <sheetName val="intr_stool_brkup12"/>
      <sheetName val="Body_Sheet12"/>
      <sheetName val="1_0_Executive_Summary12"/>
      <sheetName val="Ap_A10"/>
      <sheetName val="Bill_110"/>
      <sheetName val="Bill_211"/>
      <sheetName val="Bill_310"/>
      <sheetName val="Bill_410"/>
      <sheetName val="Bill_510"/>
      <sheetName val="Bill_610"/>
      <sheetName val="Bill_710"/>
      <sheetName val="SHOPLIST_xls9"/>
      <sheetName val="Invoice_Summary9"/>
      <sheetName val="2_Div_14_10"/>
      <sheetName val="PROJECT_BRIEF10"/>
      <sheetName val="beam-reinft-IIInd_floor9"/>
      <sheetName val="POWER_ASSUMPTIONS9"/>
      <sheetName val="Softscape_Buildup8"/>
      <sheetName val="Mat'l_Rate8"/>
      <sheetName val="Dubai_golf9"/>
      <sheetName val="beam-reinft-machine_rm9"/>
      <sheetName val="C_(3)10"/>
      <sheetName val="BILL_COV6"/>
      <sheetName val="Ra__stair6"/>
      <sheetName val="WITHOUT_C&amp;I_PROFIT_(3)8"/>
      <sheetName val="Civil_Boq8"/>
      <sheetName val="Activity_List8"/>
      <sheetName val="B185-B-9_14"/>
      <sheetName val="B185-B-9_24"/>
      <sheetName val="Day_work5"/>
      <sheetName val="Working_for_RCC4"/>
      <sheetName val="CHART_OF_ACCOUNTS4"/>
      <sheetName val="E-Bill_No_6_A-O4"/>
      <sheetName val="PMWeb_data4"/>
      <sheetName val="SS_MH4"/>
      <sheetName val="Eq__Mobilization4"/>
      <sheetName val="B09_14"/>
      <sheetName val="Index_List3"/>
      <sheetName val="Type_List3"/>
      <sheetName val="File_Types3"/>
      <sheetName val="Division_29"/>
      <sheetName val="Division_43"/>
      <sheetName val="Division_53"/>
      <sheetName val="Division_63"/>
      <sheetName val="Division_73"/>
      <sheetName val="Division_83"/>
      <sheetName val="Division_93"/>
      <sheetName val="Division_103"/>
      <sheetName val="Division_123"/>
      <sheetName val="Division_143"/>
      <sheetName val="Division_213"/>
      <sheetName val="Division_223"/>
      <sheetName val="Division_233"/>
      <sheetName val="Division_263"/>
      <sheetName val="Division_273"/>
      <sheetName val="Division_283"/>
      <sheetName val="Division_313"/>
      <sheetName val="Division_323"/>
      <sheetName val="Division_333"/>
      <sheetName val="2_2)Revised_Cash_Flow3"/>
      <sheetName val="Material_List_3"/>
      <sheetName val="입찰내역_발주처_양식3"/>
      <sheetName val="Chiet_t3"/>
      <sheetName val="Staffing_and_Rates_IA3"/>
      <sheetName val="/VWVU))tÏØ0__3"/>
      <sheetName val="PT_141-_Site_A_Landscape"/>
      <sheetName val="Geneí¬_i_0_"/>
      <sheetName val="70,/0s«_iÆø_í¬_i"/>
      <sheetName val="d-safe_DELUXE"/>
      <sheetName val="Back_up"/>
      <sheetName val="INDIGINEOUS_ITEMS_"/>
      <sheetName val="Mall_waterproofing"/>
      <sheetName val="MSCP_waterproofing"/>
      <sheetName val="Duct_Accesories"/>
      <sheetName val="????_???_??"/>
      <sheetName val="Geneí¬i???0_"/>
      <sheetName val="70?,/0?s«i?Æøí¬i?"/>
      <sheetName val="train_cash"/>
      <sheetName val="accom_cash"/>
      <sheetName val="Geneí¬i_x0"/>
      <sheetName val="70,_0s«i_x"/>
      <sheetName val="_x0"/>
      <sheetName val="Cashflow projection"/>
      <sheetName val="Coding"/>
      <sheetName val="calculation_LC"/>
      <sheetName val="Internet"/>
      <sheetName val="Header"/>
      <sheetName val="Risk Breakdown Structure"/>
      <sheetName val="금융비용"/>
      <sheetName val="CostPlan"/>
      <sheetName val="Database"/>
      <sheetName val="PPA Summary"/>
      <sheetName val="Interior"/>
      <sheetName val="dv_info"/>
      <sheetName val="Home"/>
      <sheetName val="Steel"/>
      <sheetName val="CSC"/>
      <sheetName val="Risk_Breakdown_Structure"/>
      <sheetName val="Equipment Rates"/>
      <sheetName val="Materials_Cost(PCC)5"/>
      <sheetName val="India_F&amp;S_Template5"/>
      <sheetName val="IO_LIST5"/>
      <sheetName val="Material_5"/>
      <sheetName val="Quote_Sheet5"/>
      <sheetName val="BOQ_Direct_selling_cost5"/>
      <sheetName val="PRECAST_lightconc-II5"/>
      <sheetName val="final_abstract5"/>
      <sheetName val="Labour_&amp;_Plant"/>
      <sheetName val="TRIAL_BALANCE"/>
      <sheetName val="Ave_wtd_rates"/>
      <sheetName val="Debits_as_on_12_04_08"/>
      <sheetName val="STAFFSCHED_"/>
      <sheetName val="[SHOPLIST_xls][SHOPLIST_xls]70"/>
      <sheetName val="[SHOPLIST_xls][SHOPLIST_xls]70,"/>
      <sheetName val="Z- GENERAL PRICE SUMMARY"/>
      <sheetName val="[SHOPLIST_xls]70,/0s«iÆøí¬"/>
      <sheetName val="[SHOPLIST_xls]70,/0s«iÆøí¬i"/>
      <sheetName val="Z-_GENERAL_PRICE_SUMMARY"/>
      <sheetName val="superseded"/>
      <sheetName val="Confidential"/>
      <sheetName val="Final"/>
      <sheetName val="opstat"/>
      <sheetName val="costs"/>
      <sheetName val="Auswahl"/>
      <sheetName val="Areas_with_SF"/>
      <sheetName val="Area Breakdown PER LEVEL_LINK"/>
      <sheetName val="Lagerhalle"/>
      <sheetName val="Basisdaten"/>
      <sheetName val="CF Input"/>
      <sheetName val="Certificates"/>
      <sheetName val="DATA INPUT"/>
      <sheetName val="Vordruck-Nr. 7.1.3_D"/>
      <sheetName val="Ersatzteile"/>
      <sheetName val="A"/>
      <sheetName val="C"/>
      <sheetName val="D"/>
      <sheetName val="E"/>
      <sheetName val="G"/>
      <sheetName val="H"/>
      <sheetName val="I"/>
      <sheetName val="K"/>
      <sheetName val="L"/>
      <sheetName val="M"/>
      <sheetName val="N"/>
      <sheetName val="O"/>
      <sheetName val="T"/>
      <sheetName val="U"/>
      <sheetName val="M&amp;A D"/>
      <sheetName val="M&amp;A E"/>
      <sheetName val="M&amp;A G"/>
      <sheetName val="Summ"/>
      <sheetName val="AREA OF APPLICATION"/>
      <sheetName val="Architect"/>
      <sheetName val="Payment"/>
      <sheetName val="Input"/>
      <sheetName val="Vendors"/>
      <sheetName val="[SHOPLIST.xls][SHOPLIST.xls]70_"/>
      <sheetName val="[SHOPLIST.xls]/VW_x0000_VU_x0000_)_x0000__x0000__x0000_)_x0000__x0000__x0000_"/>
      <sheetName val="[SHOPLIST.xls][SHOPLIST.xls][SH"/>
      <sheetName val="SO"/>
      <sheetName val="AC"/>
      <sheetName val="Materials "/>
      <sheetName val="Labour"/>
      <sheetName val="MAchinery(R1)"/>
      <sheetName val="PNTEXT"/>
      <sheetName val="Geneí¬i___0_"/>
      <sheetName val="70_,_0_s«i_Æøí¬i_"/>
      <sheetName val="Common_Variables"/>
      <sheetName val="GPL_Revenu_Update"/>
      <sheetName val="DO_NOT_TOUCH"/>
      <sheetName val="Work_Type"/>
      <sheetName val="ConferenceCentre?옰ʒ䄂ʒ鵠ʐ䄂ʒ閐̐脭め"/>
      <sheetName val="PROJECT_BRIEF(EX_NEW)"/>
      <sheetName val="GFA_HQ_Building16"/>
      <sheetName val="GFA_Conference15"/>
      <sheetName val="BQ_External15"/>
      <sheetName val="StattCo_yCharges14"/>
      <sheetName val="Graph_Data_(DO_NOT_PRINT)14"/>
      <sheetName val="Penthouse_Apartment14"/>
      <sheetName val="Chiet_tinh_dz2214"/>
      <sheetName val="Chiet_tinh_dz3514"/>
      <sheetName val="@risk_rents_and_incentives14"/>
      <sheetName val="Car_park_lease14"/>
      <sheetName val="Net_rent_analysis14"/>
      <sheetName val="Poz-1_14"/>
      <sheetName val="Lab_Cum_Hist14"/>
      <sheetName val="Raw_Data14"/>
      <sheetName val="LABOUR_HISTOGRAM15"/>
      <sheetName val="Bill_No__214"/>
      <sheetName val="FOL_-_Bar14"/>
      <sheetName val="CT_Thang_Mo14"/>
      <sheetName val="LEVEL_SHEET14"/>
      <sheetName val="SPT_vs_PHI14"/>
      <sheetName val="budget_summary_(2)13"/>
      <sheetName val="Budget_Analysis_Summary13"/>
      <sheetName val="Projet,_methodes_&amp;_couts13"/>
      <sheetName val="Risques_majeurs_&amp;_Frais_Ind_13"/>
      <sheetName val="Customize_Your_Invoice14"/>
      <sheetName val="HVAC_BoQ14"/>
      <sheetName val="CT__PL13"/>
      <sheetName val="Tender_Summary14"/>
      <sheetName val="Insurance_Ext14"/>
      <sheetName val="Top_sheet13"/>
      <sheetName val="intr_stool_brkup13"/>
      <sheetName val="Body_Sheet13"/>
      <sheetName val="1_0_Executive_Summary13"/>
      <sheetName val="Bill_212"/>
      <sheetName val="Ap_A11"/>
      <sheetName val="SHOPLIST_xls10"/>
      <sheetName val="Invoice_Summary10"/>
      <sheetName val="Bill_111"/>
      <sheetName val="Bill_311"/>
      <sheetName val="Bill_411"/>
      <sheetName val="Bill_511"/>
      <sheetName val="Bill_611"/>
      <sheetName val="Bill_711"/>
      <sheetName val="POWER_ASSUMPTIONS10"/>
      <sheetName val="PROJECT_BRIEF11"/>
      <sheetName val="beam-reinft-IIInd_floor10"/>
      <sheetName val="C_(3)11"/>
      <sheetName val="2_Div_14_11"/>
      <sheetName val="Dubai_golf10"/>
      <sheetName val="Activity_List9"/>
      <sheetName val="beam-reinft-machine_rm10"/>
      <sheetName val="Civil_Boq9"/>
      <sheetName val="Softscape_Buildup9"/>
      <sheetName val="Mat'l_Rate9"/>
      <sheetName val="PA-_Consutant_7"/>
      <sheetName val="WITHOUT_C&amp;I_PROFIT_(3)9"/>
      <sheetName val="DETAILED__BOQ7"/>
      <sheetName val="M-Book_for_Conc7"/>
      <sheetName val="M-Book_for_FW7"/>
      <sheetName val="HIRED_LABOUR_CODE7"/>
      <sheetName val="foot-slab_reinft7"/>
      <sheetName val="BILL_COV7"/>
      <sheetName val="Ra__stair7"/>
      <sheetName val="Materials_Cost(PCC)6"/>
      <sheetName val="India_F&amp;S_Template6"/>
      <sheetName val="IO_LIST6"/>
      <sheetName val="Material_6"/>
      <sheetName val="Quote_Sheet6"/>
      <sheetName val="Day_work6"/>
      <sheetName val="VALVE_CHAMBERS6"/>
      <sheetName val="Fire_Hydrants6"/>
      <sheetName val="B_GATE_VALVE6"/>
      <sheetName val="Sub_G1_Fire6"/>
      <sheetName val="Sub_G12_Fire6"/>
      <sheetName val="CHART_OF_ACCOUNTS5"/>
      <sheetName val="E-Bill_No_6_A-O5"/>
      <sheetName val="B185-B-9_15"/>
      <sheetName val="B185-B-9_25"/>
      <sheetName val="B09_15"/>
      <sheetName val="BOQ_Direct_selling_cost6"/>
      <sheetName val="PMWeb_data5"/>
      <sheetName val="SS_MH5"/>
      <sheetName val="Eq__Mobilization5"/>
      <sheetName val="w't_table4"/>
      <sheetName val="Div__025"/>
      <sheetName val="Div__035"/>
      <sheetName val="Div__045"/>
      <sheetName val="Div__055"/>
      <sheetName val="Div__065"/>
      <sheetName val="Div__075"/>
      <sheetName val="Div__085"/>
      <sheetName val="Div__095"/>
      <sheetName val="Div__105"/>
      <sheetName val="Div__115"/>
      <sheetName val="Div__125"/>
      <sheetName val="Div_135"/>
      <sheetName val="EXTERNAL_WORKS5"/>
      <sheetName val="PRODUCTIVITY_RATE5"/>
      <sheetName val="U_R_A_-_MASONRY5"/>
      <sheetName val="U_R_A_-_PLASTERING5"/>
      <sheetName val="U_R_A_-_TILING5"/>
      <sheetName val="U_R_A_-_GRANITE5"/>
      <sheetName val="V_C_2_-_EARTHWORK5"/>
      <sheetName val="V_C_9_-_CERAMIC5"/>
      <sheetName val="V_C_9_-_FINISHES5"/>
      <sheetName val="Elemental_Buildup4"/>
      <sheetName val="bill_nb2-Plumbing_&amp;_Drainag4"/>
      <sheetName val="Pl_&amp;_Dr_B4"/>
      <sheetName val="Pl_&amp;_Dr_G4"/>
      <sheetName val="Pl_&amp;_Dr_M4"/>
      <sheetName val="Pl_&amp;_Dr_14"/>
      <sheetName val="Pl_&amp;_Dr_24"/>
      <sheetName val="Pl_&amp;_Dr_34"/>
      <sheetName val="Pl_&amp;_Dr_44"/>
      <sheetName val="Pl_&amp;_Dr_54"/>
      <sheetName val="Pl_&amp;_Dr_64"/>
      <sheetName val="Pl_&amp;_Dr_74"/>
      <sheetName val="Pl_&amp;_Dr_84"/>
      <sheetName val="Pl_&amp;_Dr_R4"/>
      <sheetName val="FF_B4"/>
      <sheetName val="FF_G4"/>
      <sheetName val="FF_M4"/>
      <sheetName val="FF_14"/>
      <sheetName val="FF_2_4"/>
      <sheetName val="FF_34"/>
      <sheetName val="FF_44"/>
      <sheetName val="FF_54"/>
      <sheetName val="FF_6_4"/>
      <sheetName val="FF_74"/>
      <sheetName val="FF_84"/>
      <sheetName val="FF_R4"/>
      <sheetName val="bill_nb3-FF4"/>
      <sheetName val="HVAC_B4"/>
      <sheetName val="HVAC_G4"/>
      <sheetName val="HVAC_M4"/>
      <sheetName val="HVAC_14"/>
      <sheetName val="HVAC_24"/>
      <sheetName val="HVAC_34"/>
      <sheetName val="HVAC_44"/>
      <sheetName val="HVAC_54"/>
      <sheetName val="HVAC_64"/>
      <sheetName val="HVAC_74"/>
      <sheetName val="HVAC_84"/>
      <sheetName val="HVAC_R4"/>
      <sheetName val="bill_nb4-HVAC4"/>
      <sheetName val="SC_B4"/>
      <sheetName val="SC_G4"/>
      <sheetName val="SC_M4"/>
      <sheetName val="SC_14"/>
      <sheetName val="SC_24"/>
      <sheetName val="SC_34"/>
      <sheetName val="SC_44"/>
      <sheetName val="SC_54"/>
      <sheetName val="SC_64"/>
      <sheetName val="SC_74"/>
      <sheetName val="SC_84"/>
      <sheetName val="SC_R4"/>
      <sheetName val="AV_B4"/>
      <sheetName val="AV_G4"/>
      <sheetName val="AV_M4"/>
      <sheetName val="AV_14"/>
      <sheetName val="AV_24"/>
      <sheetName val="AV_34"/>
      <sheetName val="AV_44"/>
      <sheetName val="AV_54"/>
      <sheetName val="AV_64"/>
      <sheetName val="AV_74"/>
      <sheetName val="AV_84"/>
      <sheetName val="EL_B4"/>
      <sheetName val="EL_M4"/>
      <sheetName val="EL_14"/>
      <sheetName val="EL_24"/>
      <sheetName val="EL_34"/>
      <sheetName val="EL_44"/>
      <sheetName val="EL_54"/>
      <sheetName val="EL_64"/>
      <sheetName val="EL_74"/>
      <sheetName val="EL_84"/>
      <sheetName val="EL_R4"/>
      <sheetName val="EL_TR4"/>
      <sheetName val="8-_EL4"/>
      <sheetName val="FA_B4"/>
      <sheetName val="FA_G4"/>
      <sheetName val="FA_M4"/>
      <sheetName val="FA_14"/>
      <sheetName val="FA_24"/>
      <sheetName val="FA_34"/>
      <sheetName val="FA_44"/>
      <sheetName val="FA_54"/>
      <sheetName val="FA_64"/>
      <sheetName val="FA_74"/>
      <sheetName val="FA_84"/>
      <sheetName val="FA_R4"/>
      <sheetName val="9-_FA4"/>
      <sheetName val="Working_for_RCC5"/>
      <sheetName val="2_2)Revised_Cash_Flow4"/>
      <sheetName val="PointNo_54"/>
      <sheetName val="Division_210"/>
      <sheetName val="Division_44"/>
      <sheetName val="Division_54"/>
      <sheetName val="Division_64"/>
      <sheetName val="Division_74"/>
      <sheetName val="Division_84"/>
      <sheetName val="Division_94"/>
      <sheetName val="Division_104"/>
      <sheetName val="Division_124"/>
      <sheetName val="Division_144"/>
      <sheetName val="Division_214"/>
      <sheetName val="Division_224"/>
      <sheetName val="Division_234"/>
      <sheetName val="Division_264"/>
      <sheetName val="Division_274"/>
      <sheetName val="Division_284"/>
      <sheetName val="Division_314"/>
      <sheetName val="Division_324"/>
      <sheetName val="Division_334"/>
      <sheetName val="입찰내역_발주처_양식4"/>
      <sheetName val="Material_List_4"/>
      <sheetName val="/VWVU))tÏØ0__4"/>
      <sheetName val="Index_List4"/>
      <sheetName val="Type_List4"/>
      <sheetName val="File_Types4"/>
      <sheetName val="Chiet_t4"/>
      <sheetName val="Staffing_and_Rates_IA4"/>
      <sheetName val="Summary_of_Work2"/>
      <sheetName val="PRECAST_lightconc-II6"/>
      <sheetName val="final_abstract6"/>
      <sheetName val="Staff_Acco_2"/>
      <sheetName val="TBAL9697_-group_wise__sdpl2"/>
      <sheetName val="SITE_WORK1"/>
      <sheetName val="Рабочий_лист1"/>
      <sheetName val="Employee_List2"/>
      <sheetName val="E_&amp;_R2"/>
      <sheetName val="Rate_summary1"/>
      <sheetName val="d-safe_DELUXE1"/>
      <sheetName val="Back_up1"/>
      <sheetName val="PT_141-_Site_A_Landscape1"/>
      <sheetName val="RAB_AR&amp;STR1"/>
      <sheetName val="INDIGINEOUS_ITEMS_1"/>
      <sheetName val="train_cash1"/>
      <sheetName val="accom_cash1"/>
      <sheetName val="Duct_Accesories1"/>
      <sheetName val="Mall_waterproofing1"/>
      <sheetName val="MSCP_waterproofing1"/>
      <sheetName val="????_???_??1"/>
      <sheetName val="Common_Variables1"/>
      <sheetName val="[SHOPLIST_xls]70,/0s«iÆøí¬i1"/>
      <sheetName val="GPL_Revenu_Update1"/>
      <sheetName val="DO_NOT_TOUCH1"/>
      <sheetName val="Work_Type1"/>
      <sheetName val="Labour_&amp;_Plant1"/>
      <sheetName val="Ave_wtd_rates1"/>
      <sheetName val="Debits_as_on_12_04_081"/>
      <sheetName val="STAFFSCHED_1"/>
      <sheetName val="TRIAL_BALANCE1"/>
      <sheetName val="[SHOPLIST_xls][SHOPLIST_xls]701"/>
      <sheetName val="PROJECT_BRIEF(EX_NEW)1"/>
      <sheetName val="[SHOPLIST_xls]70,/0s«_iÆø_í¬"/>
      <sheetName val="AREA_OF_APPLICATION"/>
      <sheetName val="ￒlￒmￒnￒaￒSￒmￒaￒy"/>
      <sheetName val="mw"/>
      <sheetName val="GFA_HQ_Building17"/>
      <sheetName val="GFA_Conference16"/>
      <sheetName val="BQ_External16"/>
      <sheetName val="Graph_Data_(DO_NOT_PRINT)15"/>
      <sheetName val="StattCo_yCharges15"/>
      <sheetName val="Penthouse_Apartment15"/>
      <sheetName val="LABOUR_HISTOGRAM16"/>
      <sheetName val="Chiet_tinh_dz2215"/>
      <sheetName val="Chiet_tinh_dz3515"/>
      <sheetName val="@risk_rents_and_incentives15"/>
      <sheetName val="Car_park_lease15"/>
      <sheetName val="Net_rent_analysis15"/>
      <sheetName val="Poz-1_15"/>
      <sheetName val="Lab_Cum_Hist15"/>
      <sheetName val="Raw_Data15"/>
      <sheetName val="Bill_No__215"/>
      <sheetName val="CT_Thang_Mo15"/>
      <sheetName val="budget_summary_(2)14"/>
      <sheetName val="Budget_Analysis_Summary14"/>
      <sheetName val="LEVEL_SHEET15"/>
      <sheetName val="SPT_vs_PHI15"/>
      <sheetName val="CT__PL14"/>
      <sheetName val="Projet,_methodes_&amp;_couts14"/>
      <sheetName val="Risques_majeurs_&amp;_Frais_Ind_14"/>
      <sheetName val="FOL_-_Bar15"/>
      <sheetName val="intr_stool_brkup14"/>
      <sheetName val="Tender_Summary15"/>
      <sheetName val="Insurance_Ext15"/>
      <sheetName val="Customize_Your_Invoice15"/>
      <sheetName val="HVAC_BoQ15"/>
      <sheetName val="Body_Sheet14"/>
      <sheetName val="1_0_Executive_Summary14"/>
      <sheetName val="Top_sheet14"/>
      <sheetName val="Ap_A12"/>
      <sheetName val="SHOPLIST_xls11"/>
      <sheetName val="Bill_213"/>
      <sheetName val="2_Div_14_12"/>
      <sheetName val="beam-reinft-IIInd_floor11"/>
      <sheetName val="beam-reinft-machine_rm11"/>
      <sheetName val="Bill_112"/>
      <sheetName val="Bill_312"/>
      <sheetName val="Bill_412"/>
      <sheetName val="Bill_512"/>
      <sheetName val="Bill_612"/>
      <sheetName val="Bill_712"/>
      <sheetName val="POWER_ASSUMPTIONS11"/>
      <sheetName val="Invoice_Summary11"/>
      <sheetName val="PROJECT_BRIEF12"/>
      <sheetName val="Civil_Boq10"/>
      <sheetName val="C_(3)12"/>
      <sheetName val="Dubai_golf11"/>
      <sheetName val="WITHOUT_C&amp;I_PROFIT_(3)10"/>
      <sheetName val="HIRED_LABOUR_CODE8"/>
      <sheetName val="PA-_Consutant_8"/>
      <sheetName val="foot-slab_reinft8"/>
      <sheetName val="Softscape_Buildup10"/>
      <sheetName val="Mat'l_Rate10"/>
      <sheetName val="VALVE_CHAMBERS7"/>
      <sheetName val="Fire_Hydrants7"/>
      <sheetName val="B_GATE_VALVE7"/>
      <sheetName val="Sub_G1_Fire7"/>
      <sheetName val="Sub_G12_Fire7"/>
      <sheetName val="Activity_List10"/>
      <sheetName val="BILL_COV8"/>
      <sheetName val="Ra__stair8"/>
      <sheetName val="DETAILED__BOQ8"/>
      <sheetName val="M-Book_for_Conc8"/>
      <sheetName val="M-Book_for_FW8"/>
      <sheetName val="Materials_Cost(PCC)7"/>
      <sheetName val="India_F&amp;S_Template7"/>
      <sheetName val="IO_LIST7"/>
      <sheetName val="Material_7"/>
      <sheetName val="Quote_Sheet7"/>
      <sheetName val="Day_work7"/>
      <sheetName val="Working_for_RCC6"/>
      <sheetName val="Div__026"/>
      <sheetName val="Div__036"/>
      <sheetName val="Div__046"/>
      <sheetName val="Div__056"/>
      <sheetName val="Div__066"/>
      <sheetName val="Div__076"/>
      <sheetName val="Div__086"/>
      <sheetName val="Div__096"/>
      <sheetName val="Div__106"/>
      <sheetName val="Div__116"/>
      <sheetName val="Div__126"/>
      <sheetName val="Div_136"/>
      <sheetName val="EXTERNAL_WORKS6"/>
      <sheetName val="PRODUCTIVITY_RATE6"/>
      <sheetName val="U_R_A_-_MASONRY6"/>
      <sheetName val="U_R_A_-_PLASTERING6"/>
      <sheetName val="U_R_A_-_TILING6"/>
      <sheetName val="U_R_A_-_GRANITE6"/>
      <sheetName val="V_C_2_-_EARTHWORK6"/>
      <sheetName val="V_C_9_-_CERAMIC6"/>
      <sheetName val="V_C_9_-_FINISHES6"/>
      <sheetName val="Eq__Mobilization6"/>
      <sheetName val="w't_table5"/>
      <sheetName val="B185-B-9_16"/>
      <sheetName val="B185-B-9_26"/>
      <sheetName val="CHART_OF_ACCOUNTS6"/>
      <sheetName val="BOQ_Direct_selling_cost7"/>
      <sheetName val="Elemental_Buildup5"/>
      <sheetName val="PointNo_55"/>
      <sheetName val="Index_List5"/>
      <sheetName val="Type_List5"/>
      <sheetName val="File_Types5"/>
      <sheetName val="E-Bill_No_6_A-O6"/>
      <sheetName val="PMWeb_data6"/>
      <sheetName val="SS_MH6"/>
      <sheetName val="Material_List_5"/>
      <sheetName val="2_2)Revised_Cash_Flow5"/>
      <sheetName val="bill_nb2-Plumbing_&amp;_Drainag5"/>
      <sheetName val="Pl_&amp;_Dr_B5"/>
      <sheetName val="Pl_&amp;_Dr_G5"/>
      <sheetName val="Pl_&amp;_Dr_M5"/>
      <sheetName val="Pl_&amp;_Dr_15"/>
      <sheetName val="Pl_&amp;_Dr_25"/>
      <sheetName val="Pl_&amp;_Dr_35"/>
      <sheetName val="Pl_&amp;_Dr_45"/>
      <sheetName val="Pl_&amp;_Dr_55"/>
      <sheetName val="Pl_&amp;_Dr_65"/>
      <sheetName val="Pl_&amp;_Dr_75"/>
      <sheetName val="Pl_&amp;_Dr_85"/>
      <sheetName val="Pl_&amp;_Dr_R5"/>
      <sheetName val="FF_B5"/>
      <sheetName val="FF_G5"/>
      <sheetName val="FF_M5"/>
      <sheetName val="FF_15"/>
      <sheetName val="FF_2_5"/>
      <sheetName val="FF_35"/>
      <sheetName val="FF_45"/>
      <sheetName val="FF_55"/>
      <sheetName val="FF_6_5"/>
      <sheetName val="FF_75"/>
      <sheetName val="FF_85"/>
      <sheetName val="FF_R5"/>
      <sheetName val="bill_nb3-FF5"/>
      <sheetName val="HVAC_B5"/>
      <sheetName val="HVAC_G5"/>
      <sheetName val="HVAC_M5"/>
      <sheetName val="HVAC_15"/>
      <sheetName val="HVAC_25"/>
      <sheetName val="HVAC_35"/>
      <sheetName val="HVAC_45"/>
      <sheetName val="HVAC_55"/>
      <sheetName val="HVAC_65"/>
      <sheetName val="HVAC_75"/>
      <sheetName val="HVAC_85"/>
      <sheetName val="HVAC_R5"/>
      <sheetName val="bill_nb4-HVAC5"/>
      <sheetName val="SC_B5"/>
      <sheetName val="SC_G5"/>
      <sheetName val="SC_M5"/>
      <sheetName val="SC_15"/>
      <sheetName val="SC_25"/>
      <sheetName val="SC_35"/>
      <sheetName val="SC_45"/>
      <sheetName val="SC_55"/>
      <sheetName val="SC_65"/>
      <sheetName val="SC_75"/>
      <sheetName val="SC_85"/>
      <sheetName val="SC_R5"/>
      <sheetName val="AV_B5"/>
      <sheetName val="AV_G5"/>
      <sheetName val="AV_M5"/>
      <sheetName val="AV_15"/>
      <sheetName val="AV_25"/>
      <sheetName val="AV_35"/>
      <sheetName val="AV_45"/>
      <sheetName val="AV_55"/>
      <sheetName val="AV_65"/>
      <sheetName val="AV_75"/>
      <sheetName val="AV_85"/>
      <sheetName val="EL_B5"/>
      <sheetName val="EL_M5"/>
      <sheetName val="EL_15"/>
      <sheetName val="EL_25"/>
      <sheetName val="EL_35"/>
      <sheetName val="EL_45"/>
      <sheetName val="EL_55"/>
      <sheetName val="EL_65"/>
      <sheetName val="EL_75"/>
      <sheetName val="EL_85"/>
      <sheetName val="EL_R5"/>
      <sheetName val="EL_TR5"/>
      <sheetName val="8-_EL5"/>
      <sheetName val="FA_B5"/>
      <sheetName val="FA_G5"/>
      <sheetName val="FA_M5"/>
      <sheetName val="FA_15"/>
      <sheetName val="FA_25"/>
      <sheetName val="FA_35"/>
      <sheetName val="FA_45"/>
      <sheetName val="FA_55"/>
      <sheetName val="FA_65"/>
      <sheetName val="FA_75"/>
      <sheetName val="FA_85"/>
      <sheetName val="FA_R5"/>
      <sheetName val="9-_FA5"/>
      <sheetName val="B09_16"/>
      <sheetName val="Project_Cost_Breakdown3"/>
      <sheetName val="입찰내역_발주처_양식5"/>
      <sheetName val="Division_215"/>
      <sheetName val="Division_45"/>
      <sheetName val="Division_55"/>
      <sheetName val="Division_65"/>
      <sheetName val="Division_75"/>
      <sheetName val="Division_85"/>
      <sheetName val="Division_95"/>
      <sheetName val="Division_105"/>
      <sheetName val="Division_125"/>
      <sheetName val="Division_145"/>
      <sheetName val="Division_216"/>
      <sheetName val="Division_225"/>
      <sheetName val="Division_235"/>
      <sheetName val="Division_265"/>
      <sheetName val="Division_275"/>
      <sheetName val="Division_285"/>
      <sheetName val="Division_315"/>
      <sheetName val="Division_325"/>
      <sheetName val="Division_335"/>
      <sheetName val="LIST_DO_NOT_REMOVE4"/>
      <sheetName val="PRECAST_lightconc-II7"/>
      <sheetName val="final_abstract7"/>
      <sheetName val="Staff_Acco_3"/>
      <sheetName val="TBAL9697_-group_wise__sdpl3"/>
      <sheetName val="/VWVU))tÏØ0__5"/>
      <sheetName val="Chiet_t5"/>
      <sheetName val="Staffing_and_Rates_IA5"/>
      <sheetName val="Summary_of_Work3"/>
      <sheetName val="Employee_List3"/>
      <sheetName val="Рабочий_лист2"/>
      <sheetName val="B6_2_4"/>
      <sheetName val="Item-_Compact3"/>
      <sheetName val="E_&amp;_R3"/>
      <sheetName val="Annex_1_Sect_3a3"/>
      <sheetName val="Annex_1_Sect_3a_13"/>
      <sheetName val="Annex_1_Sect_3b3"/>
      <sheetName val="Annex_1_Sect_3c3"/>
      <sheetName val="HOURLY_RATES3"/>
      <sheetName val="SITE_WORK2"/>
      <sheetName val="d-safe_DELUXE2"/>
      <sheetName val="PT_141-_Site_A_Landscape2"/>
      <sheetName val="Rate_summary2"/>
      <sheetName val="RAB_AR&amp;STR2"/>
      <sheetName val="Back_up2"/>
      <sheetName val="train_cash2"/>
      <sheetName val="accom_cash2"/>
      <sheetName val="INDIGINEOUS_ITEMS_2"/>
      <sheetName val="Duct_Accesories2"/>
      <sheetName val="Mall_waterproofing2"/>
      <sheetName val="MSCP_waterproofing2"/>
      <sheetName val="Common_Variables2"/>
      <sheetName val="????_???_??2"/>
      <sheetName val="[SHOPLIST_xls]70,/0s«iÆøí¬i2"/>
      <sheetName val="GPL_Revenu_Update2"/>
      <sheetName val="DO_NOT_TOUCH2"/>
      <sheetName val="Work_Type2"/>
      <sheetName val="Labour_&amp;_Plant2"/>
      <sheetName val="Ave_wtd_rates2"/>
      <sheetName val="Debits_as_on_12_04_082"/>
      <sheetName val="STAFFSCHED_2"/>
      <sheetName val="TRIAL_BALANCE2"/>
      <sheetName val="[SHOPLIST_xls][SHOPLIST_xls]702"/>
      <sheetName val="PROJECT_BRIEF(EX_NEW)2"/>
      <sheetName val="AREA_OF_APPLICATION1"/>
      <sheetName val="Risk_Breakdown_Structure1"/>
      <sheetName val="Geneí¬_i1"/>
      <sheetName val="steel_total1"/>
      <sheetName val="ELE_BOQ1"/>
      <sheetName val="Project_Cost_Breakdown2"/>
      <sheetName val="LIST_DO_NOT_REMOVE3"/>
      <sheetName val="B6_2_3"/>
      <sheetName val="Item-_Compact2"/>
      <sheetName val="Annex_1_Sect_3a2"/>
      <sheetName val="Annex_1_Sect_3a_12"/>
      <sheetName val="Annex_1_Sect_3b2"/>
      <sheetName val="Annex_1_Sect_3c2"/>
      <sheetName val="HOURLY_RATES2"/>
      <sheetName val="Geneí¬_i"/>
      <sheetName val="steel_total"/>
      <sheetName val="ELE_BOQ"/>
      <sheetName val="GFA_HQ_Building18"/>
      <sheetName val="GFA_Conference17"/>
      <sheetName val="BQ_External17"/>
      <sheetName val="Graph_Data_(DO_NOT_PRINT)16"/>
      <sheetName val="StattCo_yCharges16"/>
      <sheetName val="Penthouse_Apartment16"/>
      <sheetName val="LABOUR_HISTOGRAM17"/>
      <sheetName val="Chiet_tinh_dz2216"/>
      <sheetName val="Chiet_tinh_dz3516"/>
      <sheetName val="@risk_rents_and_incentives16"/>
      <sheetName val="Car_park_lease16"/>
      <sheetName val="Net_rent_analysis16"/>
      <sheetName val="Poz-1_16"/>
      <sheetName val="Lab_Cum_Hist16"/>
      <sheetName val="Raw_Data16"/>
      <sheetName val="Bill_No__216"/>
      <sheetName val="CT_Thang_Mo16"/>
      <sheetName val="budget_summary_(2)15"/>
      <sheetName val="Budget_Analysis_Summary15"/>
      <sheetName val="LEVEL_SHEET16"/>
      <sheetName val="SPT_vs_PHI16"/>
      <sheetName val="CT__PL15"/>
      <sheetName val="Projet,_methodes_&amp;_couts15"/>
      <sheetName val="Risques_majeurs_&amp;_Frais_Ind_15"/>
      <sheetName val="FOL_-_Bar16"/>
      <sheetName val="intr_stool_brkup15"/>
      <sheetName val="Tender_Summary16"/>
      <sheetName val="Insurance_Ext16"/>
      <sheetName val="Customize_Your_Invoice16"/>
      <sheetName val="HVAC_BoQ16"/>
      <sheetName val="Body_Sheet15"/>
      <sheetName val="1_0_Executive_Summary15"/>
      <sheetName val="Top_sheet15"/>
      <sheetName val="Ap_A13"/>
      <sheetName val="SHOPLIST_xls12"/>
      <sheetName val="Bill_214"/>
      <sheetName val="2_Div_14_13"/>
      <sheetName val="beam-reinft-IIInd_floor12"/>
      <sheetName val="beam-reinft-machine_rm12"/>
      <sheetName val="Bill_113"/>
      <sheetName val="Bill_313"/>
      <sheetName val="Bill_413"/>
      <sheetName val="Bill_513"/>
      <sheetName val="Bill_613"/>
      <sheetName val="Bill_713"/>
      <sheetName val="POWER_ASSUMPTIONS12"/>
      <sheetName val="Invoice_Summary12"/>
      <sheetName val="PROJECT_BRIEF13"/>
      <sheetName val="Civil_Boq11"/>
      <sheetName val="C_(3)13"/>
      <sheetName val="Dubai_golf12"/>
      <sheetName val="WITHOUT_C&amp;I_PROFIT_(3)11"/>
      <sheetName val="HIRED_LABOUR_CODE9"/>
      <sheetName val="PA-_Consutant_9"/>
      <sheetName val="foot-slab_reinft9"/>
      <sheetName val="Softscape_Buildup11"/>
      <sheetName val="Mat'l_Rate11"/>
      <sheetName val="VALVE_CHAMBERS8"/>
      <sheetName val="Fire_Hydrants8"/>
      <sheetName val="B_GATE_VALVE8"/>
      <sheetName val="Sub_G1_Fire8"/>
      <sheetName val="Sub_G12_Fire8"/>
      <sheetName val="Activity_List11"/>
      <sheetName val="BILL_COV9"/>
      <sheetName val="Ra__stair9"/>
      <sheetName val="DETAILED__BOQ9"/>
      <sheetName val="M-Book_for_Conc9"/>
      <sheetName val="M-Book_for_FW9"/>
      <sheetName val="Materials_Cost(PCC)8"/>
      <sheetName val="India_F&amp;S_Template8"/>
      <sheetName val="IO_LIST8"/>
      <sheetName val="Material_8"/>
      <sheetName val="Quote_Sheet8"/>
      <sheetName val="Day_work8"/>
      <sheetName val="Working_for_RCC7"/>
      <sheetName val="Div__027"/>
      <sheetName val="Div__037"/>
      <sheetName val="Div__047"/>
      <sheetName val="Div__057"/>
      <sheetName val="Div__067"/>
      <sheetName val="Div__077"/>
      <sheetName val="Div__087"/>
      <sheetName val="Div__097"/>
      <sheetName val="Div__107"/>
      <sheetName val="Div__117"/>
      <sheetName val="Div__127"/>
      <sheetName val="Div_137"/>
      <sheetName val="EXTERNAL_WORKS7"/>
      <sheetName val="PRODUCTIVITY_RATE7"/>
      <sheetName val="U_R_A_-_MASONRY7"/>
      <sheetName val="U_R_A_-_PLASTERING7"/>
      <sheetName val="U_R_A_-_TILING7"/>
      <sheetName val="U_R_A_-_GRANITE7"/>
      <sheetName val="V_C_2_-_EARTHWORK7"/>
      <sheetName val="V_C_9_-_CERAMIC7"/>
      <sheetName val="V_C_9_-_FINISHES7"/>
      <sheetName val="Elemental_Buildup6"/>
      <sheetName val="Eq__Mobilization7"/>
      <sheetName val="w't_table6"/>
      <sheetName val="bill_nb2-Plumbing_&amp;_Drainag6"/>
      <sheetName val="Pl_&amp;_Dr_B6"/>
      <sheetName val="Pl_&amp;_Dr_G6"/>
      <sheetName val="Pl_&amp;_Dr_M6"/>
      <sheetName val="Pl_&amp;_Dr_16"/>
      <sheetName val="Pl_&amp;_Dr_26"/>
      <sheetName val="Pl_&amp;_Dr_36"/>
      <sheetName val="Pl_&amp;_Dr_46"/>
      <sheetName val="Pl_&amp;_Dr_56"/>
      <sheetName val="Pl_&amp;_Dr_66"/>
      <sheetName val="Pl_&amp;_Dr_76"/>
      <sheetName val="Pl_&amp;_Dr_86"/>
      <sheetName val="Pl_&amp;_Dr_R6"/>
      <sheetName val="FF_B6"/>
      <sheetName val="FF_G6"/>
      <sheetName val="FF_M6"/>
      <sheetName val="FF_16"/>
      <sheetName val="FF_2_6"/>
      <sheetName val="FF_36"/>
      <sheetName val="FF_46"/>
      <sheetName val="FF_56"/>
      <sheetName val="FF_6_6"/>
      <sheetName val="FF_76"/>
      <sheetName val="FF_86"/>
      <sheetName val="FF_R6"/>
      <sheetName val="bill_nb3-FF6"/>
      <sheetName val="HVAC_B6"/>
      <sheetName val="HVAC_G6"/>
      <sheetName val="HVAC_M6"/>
      <sheetName val="HVAC_16"/>
      <sheetName val="HVAC_26"/>
      <sheetName val="HVAC_36"/>
      <sheetName val="HVAC_46"/>
      <sheetName val="HVAC_56"/>
      <sheetName val="HVAC_66"/>
      <sheetName val="HVAC_76"/>
      <sheetName val="HVAC_86"/>
      <sheetName val="HVAC_R6"/>
      <sheetName val="bill_nb4-HVAC6"/>
      <sheetName val="SC_B6"/>
      <sheetName val="SC_G6"/>
      <sheetName val="SC_M6"/>
      <sheetName val="SC_16"/>
      <sheetName val="SC_26"/>
      <sheetName val="SC_36"/>
      <sheetName val="SC_46"/>
      <sheetName val="SC_56"/>
      <sheetName val="SC_66"/>
      <sheetName val="SC_76"/>
      <sheetName val="SC_86"/>
      <sheetName val="SC_R6"/>
      <sheetName val="AV_B6"/>
      <sheetName val="AV_G6"/>
      <sheetName val="AV_M6"/>
      <sheetName val="AV_16"/>
      <sheetName val="AV_26"/>
      <sheetName val="AV_36"/>
      <sheetName val="AV_46"/>
      <sheetName val="AV_56"/>
      <sheetName val="AV_66"/>
      <sheetName val="AV_76"/>
      <sheetName val="AV_86"/>
      <sheetName val="EL_B6"/>
      <sheetName val="EL_M6"/>
      <sheetName val="EL_16"/>
      <sheetName val="EL_26"/>
      <sheetName val="EL_36"/>
      <sheetName val="EL_46"/>
      <sheetName val="EL_56"/>
      <sheetName val="EL_66"/>
      <sheetName val="EL_76"/>
      <sheetName val="EL_86"/>
      <sheetName val="EL_R6"/>
      <sheetName val="EL_TR6"/>
      <sheetName val="8-_EL6"/>
      <sheetName val="FA_B6"/>
      <sheetName val="FA_G6"/>
      <sheetName val="FA_M6"/>
      <sheetName val="FA_16"/>
      <sheetName val="FA_26"/>
      <sheetName val="FA_36"/>
      <sheetName val="FA_46"/>
      <sheetName val="FA_56"/>
      <sheetName val="FA_66"/>
      <sheetName val="FA_76"/>
      <sheetName val="FA_86"/>
      <sheetName val="FA_R6"/>
      <sheetName val="9-_FA6"/>
      <sheetName val="BOQ_Direct_selling_cost8"/>
      <sheetName val="CHART_OF_ACCOUNTS7"/>
      <sheetName val="B185-B-9_17"/>
      <sheetName val="B185-B-9_27"/>
      <sheetName val="Material_List_6"/>
      <sheetName val="E-Bill_No_6_A-O7"/>
      <sheetName val="B09_17"/>
      <sheetName val="Division_217"/>
      <sheetName val="Division_46"/>
      <sheetName val="Division_56"/>
      <sheetName val="Division_66"/>
      <sheetName val="Division_76"/>
      <sheetName val="Division_86"/>
      <sheetName val="Division_96"/>
      <sheetName val="Division_106"/>
      <sheetName val="Division_126"/>
      <sheetName val="Division_146"/>
      <sheetName val="Division_218"/>
      <sheetName val="Division_226"/>
      <sheetName val="Division_236"/>
      <sheetName val="Division_266"/>
      <sheetName val="Division_276"/>
      <sheetName val="Division_286"/>
      <sheetName val="Division_316"/>
      <sheetName val="Division_326"/>
      <sheetName val="Division_336"/>
      <sheetName val="PMWeb_data7"/>
      <sheetName val="PointNo_56"/>
      <sheetName val="SS_MH7"/>
      <sheetName val="2_2)Revised_Cash_Flow6"/>
      <sheetName val="입찰내역_발주처_양식6"/>
      <sheetName val="/VWVU))tÏØ0__6"/>
      <sheetName val="LIST_DO_NOT_REMOVE5"/>
      <sheetName val="Index_List6"/>
      <sheetName val="Type_List6"/>
      <sheetName val="File_Types6"/>
      <sheetName val="Chiet_t6"/>
      <sheetName val="Staffing_and_Rates_IA6"/>
      <sheetName val="B6_2_5"/>
      <sheetName val="PRECAST_lightconc-II8"/>
      <sheetName val="final_abstract8"/>
      <sheetName val="Summary_of_Work4"/>
      <sheetName val="Staff_Acco_4"/>
      <sheetName val="TBAL9697_-group_wise__sdpl4"/>
      <sheetName val="Employee_List4"/>
      <sheetName val="Project_Cost_Breakdown4"/>
      <sheetName val="Item-_Compact4"/>
      <sheetName val="E_&amp;_R4"/>
      <sheetName val="Рабочий_лист3"/>
      <sheetName val="SITE_WORK3"/>
      <sheetName val="Annex_1_Sect_3a4"/>
      <sheetName val="Annex_1_Sect_3a_14"/>
      <sheetName val="Annex_1_Sect_3b4"/>
      <sheetName val="Annex_1_Sect_3c4"/>
      <sheetName val="HOURLY_RATES4"/>
      <sheetName val="Rate_summary3"/>
      <sheetName val="PT_141-_Site_A_Landscape3"/>
      <sheetName val="RAB_AR&amp;STR3"/>
      <sheetName val="d-safe_DELUXE3"/>
      <sheetName val="Back_up3"/>
      <sheetName val="train_cash3"/>
      <sheetName val="accom_cash3"/>
      <sheetName val="INDIGINEOUS_ITEMS_3"/>
      <sheetName val="Duct_Accesories3"/>
      <sheetName val="Mall_waterproofing3"/>
      <sheetName val="MSCP_waterproofing3"/>
      <sheetName val="????_???_??3"/>
      <sheetName val="Common_Variables3"/>
      <sheetName val="[SHOPLIST_xls]70,/0s«iÆøí¬i3"/>
      <sheetName val="GPL_Revenu_Update3"/>
      <sheetName val="DO_NOT_TOUCH3"/>
      <sheetName val="Work_Type3"/>
      <sheetName val="Labour_&amp;_Plant3"/>
      <sheetName val="Ave_wtd_rates3"/>
      <sheetName val="Debits_as_on_12_04_083"/>
      <sheetName val="STAFFSCHED_3"/>
      <sheetName val="TRIAL_BALANCE3"/>
      <sheetName val="[SHOPLIST_xls][SHOPLIST_xls]703"/>
      <sheetName val="PROJECT_BRIEF(EX_NEW)3"/>
      <sheetName val="AREA_OF_APPLICATION2"/>
      <sheetName val="Risk_Breakdown_Structure2"/>
      <sheetName val="Geneí¬_i2"/>
      <sheetName val="steel_total2"/>
      <sheetName val="ELE_BOQ2"/>
      <sheetName val="Mix Design"/>
      <sheetName val="std-rates"/>
      <sheetName val="PRJ_DATA"/>
      <sheetName val="gen"/>
      <sheetName val="% prog figs -u5 and total"/>
      <sheetName val="rc01"/>
      <sheetName val="ConferenceCentre_x005f_x0000_옰ʒ"/>
      <sheetName val="70_x005f_x0000_,_0_x005f_x0000_"/>
      <sheetName val="Gra¦_x0004_)_x0000__x0000__x0"/>
      <sheetName val="_VW_x0000_VU_x0000_)_x0000__x"/>
      <sheetName val="_VW"/>
      <sheetName val="_VWVU))tÏØ0  "/>
      <sheetName val="_VWVU))tÏØ0__"/>
      <sheetName val="__-BLDG"/>
      <sheetName val="_x005f_x0000__x005f_x0000__x005"/>
      <sheetName val="Geneí¬_x005f_x0008_i_x000"/>
      <sheetName val="BaseWeight"/>
      <sheetName val="VIABILITY"/>
      <sheetName val="[SHOPLIST.xls]/VW"/>
      <sheetName val="[SHOPLIST.xls]/VWVU))tÏØ0  "/>
      <sheetName val="[SHOPLIST.xls]/VWVU))tÏØ0__"/>
      <sheetName val="Food"/>
      <sheetName val="GFA_HQ_Building19"/>
      <sheetName val="GFA_Conference18"/>
      <sheetName val="BQ_External18"/>
      <sheetName val="Penthouse_Apartment17"/>
      <sheetName val="Raw_Data17"/>
      <sheetName val="StattCo_yCharges17"/>
      <sheetName val="LEVEL_SHEET17"/>
      <sheetName val="SPT_vs_PHI17"/>
      <sheetName val="LABOUR_HISTOGRAM18"/>
      <sheetName val="Chiet_tinh_dz2217"/>
      <sheetName val="Chiet_tinh_dz3517"/>
      <sheetName val="@risk_rents_and_incentives17"/>
      <sheetName val="Car_park_lease17"/>
      <sheetName val="Net_rent_analysis17"/>
      <sheetName val="Poz-1_17"/>
      <sheetName val="Graph_Data_(DO_NOT_PRINT)17"/>
      <sheetName val="Bill_No__217"/>
      <sheetName val="CT_Thang_Mo17"/>
      <sheetName val="Lab_Cum_Hist17"/>
      <sheetName val="CT__PL16"/>
      <sheetName val="Projet,_methodes_&amp;_couts16"/>
      <sheetName val="Risques_majeurs_&amp;_Frais_Ind_16"/>
      <sheetName val="FOL_-_Bar17"/>
      <sheetName val="budget_summary_(2)16"/>
      <sheetName val="Budget_Analysis_Summary16"/>
      <sheetName val="intr_stool_brkup16"/>
      <sheetName val="Tender_Summary17"/>
      <sheetName val="Insurance_Ext17"/>
      <sheetName val="Customize_Your_Invoice17"/>
      <sheetName val="HVAC_BoQ17"/>
      <sheetName val="Body_Sheet16"/>
      <sheetName val="1_0_Executive_Summary16"/>
      <sheetName val="Top_sheet16"/>
      <sheetName val="Bill_215"/>
      <sheetName val="Ap_A14"/>
      <sheetName val="2_Div_14_14"/>
      <sheetName val="SHOPLIST_xls13"/>
      <sheetName val="beam-reinft-IIInd_floor13"/>
      <sheetName val="beam-reinft-machine_rm13"/>
      <sheetName val="Bill_114"/>
      <sheetName val="Bill_314"/>
      <sheetName val="Bill_414"/>
      <sheetName val="Bill_514"/>
      <sheetName val="Bill_614"/>
      <sheetName val="Bill_714"/>
      <sheetName val="POWER_ASSUMPTIONS13"/>
      <sheetName val="Civil_Boq12"/>
      <sheetName val="PROJECT_BRIEF14"/>
      <sheetName val="Invoice_Summary13"/>
      <sheetName val="C_(3)14"/>
      <sheetName val="Dubai_golf13"/>
      <sheetName val="Softscape_Buildup12"/>
      <sheetName val="Mat'l_Rate12"/>
      <sheetName val="WITHOUT_C&amp;I_PROFIT_(3)12"/>
      <sheetName val="Activity_List12"/>
      <sheetName val="HIRED_LABOUR_CODE10"/>
      <sheetName val="PA-_Consutant_10"/>
      <sheetName val="foot-slab_reinft10"/>
      <sheetName val="DETAILED__BOQ10"/>
      <sheetName val="M-Book_for_Conc10"/>
      <sheetName val="M-Book_for_FW10"/>
      <sheetName val="BILL_COV10"/>
      <sheetName val="Ra__stair10"/>
      <sheetName val="VALVE_CHAMBERS9"/>
      <sheetName val="Fire_Hydrants9"/>
      <sheetName val="B_GATE_VALVE9"/>
      <sheetName val="Sub_G1_Fire9"/>
      <sheetName val="Sub_G12_Fire9"/>
      <sheetName val="Eq__Mobilization8"/>
      <sheetName val="w't_table7"/>
      <sheetName val="Materials_Cost(PCC)9"/>
      <sheetName val="India_F&amp;S_Template9"/>
      <sheetName val="IO_LIST9"/>
      <sheetName val="Material_9"/>
      <sheetName val="Quote_Sheet9"/>
      <sheetName val="Day_work9"/>
      <sheetName val="bill_nb2-Plumbing_&amp;_Drainag7"/>
      <sheetName val="Pl_&amp;_Dr_B7"/>
      <sheetName val="Pl_&amp;_Dr_G7"/>
      <sheetName val="Pl_&amp;_Dr_M7"/>
      <sheetName val="Pl_&amp;_Dr_17"/>
      <sheetName val="Pl_&amp;_Dr_27"/>
      <sheetName val="Pl_&amp;_Dr_37"/>
      <sheetName val="Pl_&amp;_Dr_47"/>
      <sheetName val="Pl_&amp;_Dr_57"/>
      <sheetName val="Pl_&amp;_Dr_67"/>
      <sheetName val="Pl_&amp;_Dr_77"/>
      <sheetName val="Pl_&amp;_Dr_87"/>
      <sheetName val="Pl_&amp;_Dr_R7"/>
      <sheetName val="FF_B7"/>
      <sheetName val="FF_G7"/>
      <sheetName val="FF_M7"/>
      <sheetName val="FF_17"/>
      <sheetName val="FF_2_7"/>
      <sheetName val="FF_37"/>
      <sheetName val="FF_47"/>
      <sheetName val="FF_57"/>
      <sheetName val="FF_6_7"/>
      <sheetName val="FF_77"/>
      <sheetName val="FF_87"/>
      <sheetName val="FF_R7"/>
      <sheetName val="bill_nb3-FF7"/>
      <sheetName val="HVAC_B7"/>
      <sheetName val="HVAC_G7"/>
      <sheetName val="HVAC_M7"/>
      <sheetName val="HVAC_17"/>
      <sheetName val="HVAC_27"/>
      <sheetName val="HVAC_37"/>
      <sheetName val="HVAC_47"/>
      <sheetName val="HVAC_57"/>
      <sheetName val="HVAC_67"/>
      <sheetName val="HVAC_77"/>
      <sheetName val="HVAC_87"/>
      <sheetName val="HVAC_R7"/>
      <sheetName val="bill_nb4-HVAC7"/>
      <sheetName val="SC_B7"/>
      <sheetName val="SC_G7"/>
      <sheetName val="SC_M7"/>
      <sheetName val="SC_17"/>
      <sheetName val="SC_27"/>
      <sheetName val="SC_37"/>
      <sheetName val="SC_47"/>
      <sheetName val="SC_57"/>
      <sheetName val="SC_67"/>
      <sheetName val="SC_77"/>
      <sheetName val="SC_87"/>
      <sheetName val="SC_R7"/>
      <sheetName val="AV_B7"/>
      <sheetName val="AV_G7"/>
      <sheetName val="AV_M7"/>
      <sheetName val="AV_17"/>
      <sheetName val="AV_27"/>
      <sheetName val="AV_37"/>
      <sheetName val="AV_47"/>
      <sheetName val="AV_57"/>
      <sheetName val="AV_67"/>
      <sheetName val="AV_77"/>
      <sheetName val="AV_87"/>
      <sheetName val="EL_B7"/>
      <sheetName val="EL_M7"/>
      <sheetName val="EL_17"/>
      <sheetName val="EL_27"/>
      <sheetName val="EL_37"/>
      <sheetName val="EL_47"/>
      <sheetName val="EL_57"/>
      <sheetName val="EL_67"/>
      <sheetName val="EL_77"/>
      <sheetName val="EL_87"/>
      <sheetName val="EL_R7"/>
      <sheetName val="EL_TR7"/>
      <sheetName val="8-_EL7"/>
      <sheetName val="FA_B7"/>
      <sheetName val="FA_G7"/>
      <sheetName val="FA_M7"/>
      <sheetName val="FA_17"/>
      <sheetName val="FA_27"/>
      <sheetName val="FA_37"/>
      <sheetName val="FA_47"/>
      <sheetName val="FA_57"/>
      <sheetName val="FA_67"/>
      <sheetName val="FA_77"/>
      <sheetName val="FA_87"/>
      <sheetName val="FA_R7"/>
      <sheetName val="9-_FA7"/>
      <sheetName val="B09_18"/>
      <sheetName val="BOQ_Direct_selling_cost9"/>
      <sheetName val="CHART_OF_ACCOUNTS8"/>
      <sheetName val="Working_for_RCC8"/>
      <sheetName val="B185-B-9_18"/>
      <sheetName val="B185-B-9_28"/>
      <sheetName val="E-Bill_No_6_A-O8"/>
      <sheetName val="Div__028"/>
      <sheetName val="Div__038"/>
      <sheetName val="Div__048"/>
      <sheetName val="Div__058"/>
      <sheetName val="Div__068"/>
      <sheetName val="Div__078"/>
      <sheetName val="Div__088"/>
      <sheetName val="Div__098"/>
      <sheetName val="Div__108"/>
      <sheetName val="Div__118"/>
      <sheetName val="Div__128"/>
      <sheetName val="Div_138"/>
      <sheetName val="EXTERNAL_WORKS8"/>
      <sheetName val="PRODUCTIVITY_RATE8"/>
      <sheetName val="U_R_A_-_MASONRY8"/>
      <sheetName val="U_R_A_-_PLASTERING8"/>
      <sheetName val="U_R_A_-_TILING8"/>
      <sheetName val="U_R_A_-_GRANITE8"/>
      <sheetName val="V_C_2_-_EARTHWORK8"/>
      <sheetName val="V_C_9_-_CERAMIC8"/>
      <sheetName val="V_C_9_-_FINISHES8"/>
      <sheetName val="Division_219"/>
      <sheetName val="Division_47"/>
      <sheetName val="Division_57"/>
      <sheetName val="Division_67"/>
      <sheetName val="Division_77"/>
      <sheetName val="Division_87"/>
      <sheetName val="Division_97"/>
      <sheetName val="Division_107"/>
      <sheetName val="Division_127"/>
      <sheetName val="Division_147"/>
      <sheetName val="Division_2110"/>
      <sheetName val="Division_227"/>
      <sheetName val="Division_237"/>
      <sheetName val="Division_267"/>
      <sheetName val="Division_277"/>
      <sheetName val="Division_287"/>
      <sheetName val="Division_317"/>
      <sheetName val="Division_327"/>
      <sheetName val="Division_337"/>
      <sheetName val="PMWeb_data8"/>
      <sheetName val="Elemental_Buildup7"/>
      <sheetName val="PointNo_57"/>
      <sheetName val="2_2)Revised_Cash_Flow7"/>
      <sheetName val="SS_MH8"/>
      <sheetName val="입찰내역_발주처_양식7"/>
      <sheetName val="Material_List_7"/>
      <sheetName val="/VWVU))tÏØ0__7"/>
      <sheetName val="LIST_DO_NOT_REMOVE6"/>
      <sheetName val="Index_List7"/>
      <sheetName val="Type_List7"/>
      <sheetName val="File_Types7"/>
      <sheetName val="Chiet_t7"/>
      <sheetName val="Staffing_and_Rates_IA7"/>
      <sheetName val="Project_Cost_Breakdown5"/>
      <sheetName val="PRECAST_lightconc-II9"/>
      <sheetName val="final_abstract9"/>
      <sheetName val="Staff_Acco_5"/>
      <sheetName val="TBAL9697_-group_wise__sdpl5"/>
      <sheetName val="Summary_of_Work5"/>
      <sheetName val="Employee_List5"/>
      <sheetName val="Рабочий_лист4"/>
      <sheetName val="B6_2_6"/>
      <sheetName val="Item-_Compact5"/>
      <sheetName val="E_&amp;_R5"/>
      <sheetName val="Annex_1_Sect_3a5"/>
      <sheetName val="Annex_1_Sect_3a_15"/>
      <sheetName val="Annex_1_Sect_3b5"/>
      <sheetName val="Annex_1_Sect_3c5"/>
      <sheetName val="HOURLY_RATES5"/>
      <sheetName val="SITE_WORK4"/>
      <sheetName val="d-safe_DELUXE4"/>
      <sheetName val="PT_141-_Site_A_Landscape4"/>
      <sheetName val="Rate_summary4"/>
      <sheetName val="RAB_AR&amp;STR4"/>
      <sheetName val="Back_up4"/>
      <sheetName val="train_cash4"/>
      <sheetName val="accom_cash4"/>
      <sheetName val="INDIGINEOUS_ITEMS_4"/>
      <sheetName val="Duct_Accesories4"/>
      <sheetName val="Mall_waterproofing4"/>
      <sheetName val="MSCP_waterproofing4"/>
      <sheetName val="????_???_??4"/>
      <sheetName val="Labour_&amp;_Plant4"/>
      <sheetName val="Ave_wtd_rates4"/>
      <sheetName val="Debits_as_on_12_04_084"/>
      <sheetName val="STAFFSCHED_4"/>
      <sheetName val="TRIAL_BALANCE4"/>
      <sheetName val="[SHOPLIST_xls][SHOPLIST_xls]704"/>
      <sheetName val="[SHOPLIST_xls]70,/0s«iÆøí¬i4"/>
      <sheetName val="Common_Variables4"/>
      <sheetName val="GPL_Revenu_Update4"/>
      <sheetName val="DO_NOT_TOUCH4"/>
      <sheetName val="Work_Type4"/>
      <sheetName val="PROJECT_BRIEF(EX_NEW)4"/>
      <sheetName val="AREA_OF_APPLICATION3"/>
      <sheetName val="Risk_Breakdown_Structure3"/>
      <sheetName val="Geneí¬_i3"/>
      <sheetName val="steel_total3"/>
      <sheetName val="ELE_BOQ3"/>
      <sheetName val="Resumo_Empreitadas"/>
      <sheetName val="PPA_Summary"/>
      <sheetName val="Mix_Design"/>
      <sheetName val="%_prog_figs_-u5_and_total"/>
      <sheetName val="Gra¦)_x0"/>
      <sheetName val="_VWVU)_x"/>
      <sheetName val="_VWVU))tÏØ0__1"/>
      <sheetName val="Floor_Box_"/>
      <sheetName val="1.2 Staff Schedule"/>
      <sheetName val="1_2_Staff_Schedule"/>
      <sheetName val="Attach 4-18"/>
      <sheetName val="TTL"/>
      <sheetName val="SRC-B3U2"/>
      <sheetName val="E H - H. W.P."/>
      <sheetName val="E. H. Treatment for pile cap"/>
      <sheetName val="C1ㅇ"/>
      <sheetName val="Equipment_Rates"/>
      <sheetName val="Floor_Box_1"/>
      <sheetName val="Agenda"/>
      <sheetName val="Risks&amp;issues"/>
      <sheetName val="IMS_RiskAssess"/>
      <sheetName val="Risk Register"/>
      <sheetName val="ROAE"/>
      <sheetName val="Revised Front Page"/>
      <sheetName val="Diff Run01&amp;Run02"/>
      <sheetName val="ProvSums"/>
      <sheetName val="CCS Summary"/>
      <sheetName val="1 Carillion Staff"/>
      <sheetName val=" 2 Staff &amp; Gen labour"/>
      <sheetName val="3 Offices"/>
      <sheetName val="4 TempServ"/>
      <sheetName val="  5 Temp Wks"/>
      <sheetName val=" 6 Addn Plant"/>
      <sheetName val=" 7  Transport"/>
      <sheetName val=" 8 Testing"/>
      <sheetName val="9  Miscellaneous"/>
      <sheetName val="10  Design"/>
      <sheetName val=" 11 Insurances"/>
      <sheetName val=" 12 Client Req."/>
      <sheetName val="Risk List"/>
      <sheetName val="Track of Changes"/>
      <sheetName val="Bill 8 Doors &amp; Windows"/>
      <sheetName val="Bill 9 Finishes "/>
      <sheetName val="Bill 10 Specialities"/>
      <sheetName val="Equip"/>
      <sheetName val="Rates"/>
      <sheetName val="Bill.10"/>
      <sheetName val="Cost Heading"/>
      <sheetName val="D &amp; W sizes"/>
      <sheetName val="DetEst"/>
      <sheetName val="SOPMA DD"/>
      <sheetName val="Qtys ZamZam (Del. before)"/>
      <sheetName val="Qtys Relocation (Del before)"/>
      <sheetName val=" Qtys Sub &amp; Tents (Del. before)"/>
      <sheetName val="Qtys  Signages (Del. before)"/>
      <sheetName val="Qtys Temporary Passages (Del)"/>
      <sheetName val=" Qtys Ser. Rooms (Del before)"/>
      <sheetName val="Service Type"/>
      <sheetName val="Contract Division"/>
      <sheetName val="SubContract Type"/>
      <sheetName val="做法表"/>
      <sheetName val="_SHOPLIST.xls_70"/>
      <sheetName val="_SHOPLIST.xls_70,_0s«iÆøí¬i"/>
      <sheetName val="[SHOPLIST.xls]/VWVU))tÏØ0__1"/>
      <sheetName val="[SHOPLIST.xls]/VWVU))tÏØ0__2"/>
      <sheetName val="ACC"/>
      <sheetName val="PL"/>
      <sheetName val="FA"/>
      <sheetName val="de_"/>
      <sheetName val="TB ALJADA"/>
      <sheetName val="Plot Area"/>
      <sheetName val="kpmg_rev_calculation"/>
      <sheetName val="Closing entries"/>
      <sheetName val="blockJ"/>
      <sheetName val="Executive Summary"/>
      <sheetName val="Sales Tracking Report (STR)"/>
      <sheetName val="Blocking Tracking Report (BTR)"/>
      <sheetName val="SBTRaljada"/>
      <sheetName val="Rate_analysis11"/>
      <sheetName val="[SHOPLIST_xls]70"/>
      <sheetName val="[SHOPLIST_xls]70,"/>
      <sheetName val="70,/0s«iÆøí¬"/>
      <sheetName val="Projects"/>
      <sheetName val="Config-C"/>
      <sheetName val="Service"/>
      <sheetName val="A1-Continuous"/>
      <sheetName val="precast RC element"/>
      <sheetName val="pile Fabrication"/>
      <sheetName val="New Bld"/>
      <sheetName val="BHANDUP"/>
      <sheetName val="Bill No.1"/>
      <sheetName val="Dash board"/>
      <sheetName val="SubS2"/>
      <sheetName val="LMP"/>
      <sheetName val="PC"/>
      <sheetName val="[SHOPLIST_xls][SHOPLIST_xls]70_"/>
      <sheetName val="E_H_-_H__W_P_"/>
      <sheetName val="E__H__Treatment_for_pile_cap"/>
      <sheetName val="Form_6"/>
      <sheetName val="Risk_Register"/>
      <sheetName val="Revised_Front_Page"/>
      <sheetName val="Diff_Run01&amp;Run02"/>
      <sheetName val="CCS_Summary"/>
      <sheetName val="1_Carillion_Staff"/>
      <sheetName val="_2_Staff_&amp;_Gen_labour"/>
      <sheetName val="3_Offices"/>
      <sheetName val="4_TempServ"/>
      <sheetName val="__5_Temp_Wks"/>
      <sheetName val="_6_Addn_Plant"/>
      <sheetName val="_7__Transport"/>
      <sheetName val="_8_Testing"/>
      <sheetName val="9__Miscellaneous"/>
      <sheetName val="10__Design"/>
      <sheetName val="_11_Insurances"/>
      <sheetName val="_12_Client_Req_"/>
      <sheetName val="Risk_List"/>
      <sheetName val="Track_of_Changes"/>
      <sheetName val="Bill_8_Doors_&amp;_Windows"/>
      <sheetName val="Bill_9_Finishes_"/>
      <sheetName val="Bill_10_Specialities"/>
      <sheetName val="Cashflow_projection"/>
      <sheetName val="Hic_150EOffice"/>
      <sheetName val="Results"/>
      <sheetName val="Site Dev BOQ"/>
      <sheetName val="Estimation"/>
      <sheetName val="May 05"/>
      <sheetName val="April 05"/>
      <sheetName val="Aug 05"/>
      <sheetName val="July 05"/>
      <sheetName val="June 05"/>
      <sheetName val="Nov 05"/>
      <sheetName val="Oct 05"/>
      <sheetName val="Sep 05"/>
      <sheetName val="Project"/>
      <sheetName val="PRICE INFO"/>
      <sheetName val="RC SUMMARY"/>
      <sheetName val="LABOUR PRODUCTIVITY-TAV"/>
      <sheetName val="MATERIAL PRICES"/>
      <sheetName val="Base_Data"/>
      <sheetName val="P-100.MRF.DB.R1"/>
      <sheetName val="RMOPS"/>
      <sheetName val="Dropdowns"/>
      <sheetName val="Labour Costs"/>
      <sheetName val="11"/>
      <sheetName val="Data Sheet"/>
      <sheetName val="Calculations"/>
      <sheetName val="Material&amp;equipment"/>
      <sheetName val="AREAS"/>
      <sheetName val="Labour Rate "/>
      <sheetName val="(M+L)"/>
      <sheetName val="Names&amp;Cases"/>
      <sheetName val="BOQ (2)"/>
      <sheetName val="Names"/>
      <sheetName val="LABOUR RATE"/>
      <sheetName val="Material Rate"/>
      <sheetName val="Labor abs-PW"/>
      <sheetName val="Labor abs-NMR"/>
      <sheetName val="sheet6"/>
      <sheetName val="grid"/>
      <sheetName val="para"/>
      <sheetName val="kppl pl"/>
      <sheetName val="Basic Rates"/>
      <sheetName val="door"/>
      <sheetName val="window"/>
      <sheetName val="BLOCK-A (MEA.SHEET)"/>
      <sheetName val="allowances"/>
      <sheetName val="tender allowances"/>
      <sheetName val=" Summary BKG 034"/>
      <sheetName val="BILL 3R"/>
      <sheetName val="anti-termite"/>
      <sheetName val="Ewaan Show Kitchen (2)"/>
      <sheetName val="Cash Flow Working"/>
      <sheetName val="BOQp4"/>
      <sheetName val="DATI_CONS"/>
      <sheetName val="2F 회의실견적(5_14 일대)"/>
      <sheetName val=" HIT-&gt;HMC 견적(3900)"/>
      <sheetName val="Appendix B"/>
      <sheetName val="[SHOPLIST.xls]/VWVU))tÏØ0__3"/>
      <sheetName val="[SHOPLIST.xls]70,/0s«_iÆø_í¬_i"/>
      <sheetName val="[SHOPLIST.xls]70?,/0?s«i?Æøí¬i?"/>
      <sheetName val="WBS01"/>
      <sheetName val="WBS10"/>
      <sheetName val="WBS11"/>
      <sheetName val="WBS12"/>
      <sheetName val="WBS13"/>
      <sheetName val="WBS14"/>
      <sheetName val="WBS15"/>
      <sheetName val="WBS16"/>
      <sheetName val="WBS17"/>
      <sheetName val="WBS18"/>
      <sheetName val="WBS19"/>
      <sheetName val="WBS02"/>
      <sheetName val="WBS20"/>
      <sheetName val="WBS03"/>
      <sheetName val="WBS04"/>
      <sheetName val="WBS05"/>
      <sheetName val="WBS06"/>
      <sheetName val="WBS07"/>
      <sheetName val="WBS08"/>
      <sheetName val="WBS09"/>
      <sheetName val="hist&amp;proj"/>
      <sheetName val="Package-2"/>
      <sheetName val="Combined Results "/>
      <sheetName val="Cashflow"/>
      <sheetName val="RA"/>
      <sheetName val="PRL"/>
      <sheetName val="MN T.B."/>
      <sheetName val="COMPLEXALL"/>
      <sheetName val="Data I (2)"/>
      <sheetName val="rEFERENCES "/>
      <sheetName val="DIV2"/>
      <sheetName val="DIV3"/>
      <sheetName val="DIV4"/>
      <sheetName val="DIV7"/>
      <sheetName val="DIV9"/>
      <sheetName val="KAP-2_C1_ALBAHA_GRID_POINT_NGL"/>
      <sheetName val="Flight-1"/>
      <sheetName val="Finansal tamamlanma Eğrisi"/>
      <sheetName val="2 Plex"/>
      <sheetName val="Sheet1 (2)"/>
      <sheetName val="4 Plex"/>
      <sheetName val="6 Plex "/>
      <sheetName val="Detailed Summary"/>
      <sheetName val="Sheet1 (3)"/>
      <sheetName val="Sheet1 (4)"/>
      <sheetName val="Print"/>
      <sheetName val="STAIR-A"/>
      <sheetName val="B1"/>
      <sheetName val="HB CEC schd 4.2"/>
      <sheetName val="HB CEC schd 4.3"/>
      <sheetName val="HB CEC schd 5.2"/>
      <sheetName val="HB CEC schd 6.2"/>
      <sheetName val="HB CEC schd 7.2"/>
      <sheetName val="HB CEC schd 9.2"/>
      <sheetName val="Doha Farm"/>
      <sheetName val="Dropdown List"/>
      <sheetName val="[SHOPLIST.xls]/VWVU))tÏØ0__4"/>
      <sheetName val="[SHOPLIST.xls]/VWVU))tÏØ0__5"/>
      <sheetName val="[SHOPLIST.xls]70,/0s«iÆøí¬"/>
      <sheetName val="[SHOPLIST.xls]/VWVU))tÏØ0__6"/>
      <sheetName val="[SHOPLIST.xls]/VWVU))tÏØ0__7"/>
      <sheetName val="70_x0000_,/0_x0000_s«_x0008_i_x"/>
      <sheetName val="ConferenceCentre_x005f_x005f_x0"/>
      <sheetName val="Geneí¬_x005f_x005f_x005f_x0008_"/>
      <sheetName val="70_x005f_x005f_x005f_x0000_,_0_"/>
      <sheetName val="[SHOPLIST.xls][SHOPLIST.xls]70"/>
      <sheetName val="B-3.2 EB"/>
      <sheetName val="Ragama"/>
      <sheetName val="B-3"/>
      <sheetName val="Summary "/>
      <sheetName val="B04-A - DIA SUDEER"/>
      <sheetName val="04D - Tanmyat"/>
      <sheetName val="13- B04-B &amp; C"/>
      <sheetName val=" SITE 09 B04-B&amp;C-AFAQ"/>
      <sheetName val="工程量"/>
      <sheetName val="Detbal"/>
      <sheetName val="Harewood"/>
      <sheetName val="Balance Sheet"/>
      <sheetName val="PB"/>
      <sheetName val="Model"/>
      <sheetName val="CONSTRUCTION COMPONENT"/>
      <sheetName val="02"/>
      <sheetName val="03"/>
      <sheetName val="04"/>
      <sheetName val="01"/>
      <sheetName val="钢筋"/>
      <sheetName val="PLT-SUM"/>
      <sheetName val="Data Validation"/>
      <sheetName val="TOSHIBA-Structure"/>
      <sheetName val="NKC6"/>
      <sheetName val="Div26 - Elect"/>
      <sheetName val="CHUNG CU CARRILON"/>
      <sheetName val="Cost_any"/>
      <sheetName val="Set"/>
      <sheetName val="Base_BM-rebar"/>
      <sheetName val="Z-_GENERAL_PRICE_SUMMARY1"/>
      <sheetName val="E_H_-_H__W_P_1"/>
      <sheetName val="E__H__Treatment_for_pile_cap1"/>
      <sheetName val="Form_61"/>
      <sheetName val="Risk_Register1"/>
      <sheetName val="Revised_Front_Page1"/>
      <sheetName val="Diff_Run01&amp;Run021"/>
      <sheetName val="CCS_Summary1"/>
      <sheetName val="1_Carillion_Staff1"/>
      <sheetName val="_2_Staff_&amp;_Gen_labour1"/>
      <sheetName val="3_Offices1"/>
      <sheetName val="4_TempServ1"/>
      <sheetName val="__5_Temp_Wks1"/>
      <sheetName val="_6_Addn_Plant1"/>
      <sheetName val="_7__Transport1"/>
      <sheetName val="_8_Testing1"/>
      <sheetName val="9__Miscellaneous1"/>
      <sheetName val="10__Design1"/>
      <sheetName val="_11_Insurances1"/>
      <sheetName val="_12_Client_Req_1"/>
      <sheetName val="Risk_List1"/>
      <sheetName val="Track_of_Changes1"/>
      <sheetName val="Bill_8_Doors_&amp;_Windows1"/>
      <sheetName val="Bill_9_Finishes_1"/>
      <sheetName val="Bill_10_Specialities1"/>
      <sheetName val="Cashflow_projection1"/>
      <sheetName val="[SHOPLIST_xls][SHOPLIST_xls][SH"/>
      <sheetName val="[SHOPLIST_xls]/VWVU))"/>
      <sheetName val="Data_Sheet"/>
      <sheetName val="Z-_GENERAL_PRICE_SUMMARY2"/>
      <sheetName val="Floor_Box_2"/>
      <sheetName val="E_H_-_H__W_P_2"/>
      <sheetName val="E__H__Treatment_for_pile_cap2"/>
      <sheetName val="Form_62"/>
      <sheetName val="Risk_Register2"/>
      <sheetName val="Revised_Front_Page2"/>
      <sheetName val="Diff_Run01&amp;Run022"/>
      <sheetName val="CCS_Summary2"/>
      <sheetName val="1_Carillion_Staff2"/>
      <sheetName val="_2_Staff_&amp;_Gen_labour2"/>
      <sheetName val="3_Offices2"/>
      <sheetName val="4_TempServ2"/>
      <sheetName val="__5_Temp_Wks2"/>
      <sheetName val="_6_Addn_Plant2"/>
      <sheetName val="_7__Transport2"/>
      <sheetName val="_8_Testing2"/>
      <sheetName val="9__Miscellaneous2"/>
      <sheetName val="10__Design2"/>
      <sheetName val="_11_Insurances2"/>
      <sheetName val="_12_Client_Req_2"/>
      <sheetName val="Risk_List2"/>
      <sheetName val="Track_of_Changes2"/>
      <sheetName val="Bill_8_Doors_&amp;_Windows2"/>
      <sheetName val="Bill_9_Finishes_2"/>
      <sheetName val="Bill_10_Specialities2"/>
      <sheetName val="Cashflow_projection2"/>
      <sheetName val="Resumo_Empreitadas1"/>
      <sheetName val="PPA_Summary1"/>
      <sheetName val="Equipment_Rates1"/>
      <sheetName val="[SHOPLIST_xls]701"/>
      <sheetName val="[SHOPLIST_xls]70,1"/>
      <sheetName val="Base_BM-rebar1"/>
      <sheetName val="%_prog_figs_-u5_and_total1"/>
      <sheetName val="_VWVU))tÏØ0__2"/>
      <sheetName val="[SHOPLIST_xls][SHOPLIST_xls][S1"/>
      <sheetName val="Data_Sheet1"/>
      <sheetName val="[SHOPLIST_xls][SHOPLIST_xls]705"/>
      <sheetName val="Z-_GENERAL_PRICE_SUMMARY3"/>
      <sheetName val="Floor_Box_3"/>
      <sheetName val="[SHOPLIST_xls][SHOPLIST_xls]706"/>
      <sheetName val="E_H_-_H__W_P_3"/>
      <sheetName val="E__H__Treatment_for_pile_cap3"/>
      <sheetName val="Form_63"/>
      <sheetName val="Risk_Register3"/>
      <sheetName val="Revised_Front_Page3"/>
      <sheetName val="Diff_Run01&amp;Run023"/>
      <sheetName val="CCS_Summary3"/>
      <sheetName val="1_Carillion_Staff3"/>
      <sheetName val="_2_Staff_&amp;_Gen_labour3"/>
      <sheetName val="3_Offices3"/>
      <sheetName val="4_TempServ3"/>
      <sheetName val="__5_Temp_Wks3"/>
      <sheetName val="_6_Addn_Plant3"/>
      <sheetName val="_7__Transport3"/>
      <sheetName val="_8_Testing3"/>
      <sheetName val="9__Miscellaneous3"/>
      <sheetName val="10__Design3"/>
      <sheetName val="_11_Insurances3"/>
      <sheetName val="_12_Client_Req_3"/>
      <sheetName val="Risk_List3"/>
      <sheetName val="Track_of_Changes3"/>
      <sheetName val="Bill_8_Doors_&amp;_Windows3"/>
      <sheetName val="Bill_9_Finishes_3"/>
      <sheetName val="Bill_10_Specialities3"/>
      <sheetName val="Cashflow_projection3"/>
      <sheetName val="Resumo_Empreitadas2"/>
      <sheetName val="PPA_Summary2"/>
      <sheetName val="Equipment_Rates2"/>
      <sheetName val="[SHOPLIST_xls]702"/>
      <sheetName val="[SHOPLIST_xls]70,2"/>
      <sheetName val="Base_BM-rebar2"/>
      <sheetName val="%_prog_figs_-u5_and_total2"/>
      <sheetName val="_VWVU))tÏØ0__3"/>
      <sheetName val="[SHOPLIST_xls][SHOPLIST_xls][S2"/>
      <sheetName val="Data_Sheet2"/>
      <sheetName val="Laundry"/>
      <sheetName val="Trade Summary"/>
      <sheetName val="Sheet Index"/>
      <sheetName val="Report"/>
      <sheetName val="PROCTOR"/>
      <sheetName val="Status Summary"/>
      <sheetName val="Div.07 Thermal &amp; Moisture"/>
      <sheetName val="Rate_analysis12"/>
      <sheetName val="Materials_"/>
      <sheetName val="Area_Breakdown_PER_LEVEL_LINK"/>
      <sheetName val="CF_Input"/>
      <sheetName val="DATA_INPUT"/>
      <sheetName val="Vordruck-Nr__7_1_3_D"/>
      <sheetName val="M&amp;A_D"/>
      <sheetName val="M&amp;A_E"/>
      <sheetName val="M&amp;A_G"/>
      <sheetName val="Rate_analysis13"/>
      <sheetName val="Materials_1"/>
      <sheetName val="Mix_Design1"/>
      <sheetName val="Area_Breakdown_PER_LEVEL_LINK1"/>
      <sheetName val="CF_Input1"/>
      <sheetName val="DATA_INPUT1"/>
      <sheetName val="Vordruck-Nr__7_1_3_D1"/>
      <sheetName val="M&amp;A_D1"/>
      <sheetName val="M&amp;A_E1"/>
      <sheetName val="M&amp;A_G1"/>
      <sheetName val="[SHOPLIST_xls]/VW"/>
      <sheetName val="[SHOPLIST_xls]/VWVU))tÏØ0__"/>
      <sheetName val="[SHOPLIST_xls]/VWVU))tÏØ0__1"/>
      <sheetName val="Tables"/>
      <sheetName val="LANGUAGE"/>
      <sheetName val="GS"/>
      <sheetName val="1 - Main Building"/>
      <sheetName val="1 - Summary"/>
      <sheetName val="2 - Landscaping Works"/>
      <sheetName val="2 - Summary"/>
      <sheetName val="4 - Bldg Infra"/>
      <sheetName val="4 - Summary"/>
      <sheetName val="CIF COST ITEM"/>
      <sheetName val="공문"/>
      <sheetName val="slipsumpR"/>
      <sheetName val="PDT(L)1"/>
      <sheetName val="ARBQ"/>
      <sheetName val="[SHOPLIST.xls][SHOPLIST.xls]/VW"/>
      <sheetName val="GFA_HQ_Building20"/>
      <sheetName val="GFA_Conference19"/>
      <sheetName val="BQ_External19"/>
      <sheetName val="Graph_Data_(DO_NOT_PRINT)18"/>
      <sheetName val="StattCo_yCharges18"/>
      <sheetName val="Penthouse_Apartment18"/>
      <sheetName val="LABOUR_HISTOGRAM19"/>
      <sheetName val="Chiet_tinh_dz2218"/>
      <sheetName val="Chiet_tinh_dz3518"/>
      <sheetName val="@risk_rents_and_incentives18"/>
      <sheetName val="Car_park_lease18"/>
      <sheetName val="Net_rent_analysis18"/>
      <sheetName val="Poz-1_18"/>
      <sheetName val="Lab_Cum_Hist18"/>
      <sheetName val="Raw_Data18"/>
      <sheetName val="Bill_No__218"/>
      <sheetName val="CT_Thang_Mo18"/>
      <sheetName val="budget_summary_(2)17"/>
      <sheetName val="Budget_Analysis_Summary17"/>
      <sheetName val="LEVEL_SHEET18"/>
      <sheetName val="SPT_vs_PHI18"/>
      <sheetName val="CT__PL17"/>
      <sheetName val="Projet,_methodes_&amp;_couts17"/>
      <sheetName val="Risques_majeurs_&amp;_Frais_Ind_17"/>
      <sheetName val="FOL_-_Bar18"/>
      <sheetName val="intr_stool_brkup17"/>
      <sheetName val="Tender_Summary18"/>
      <sheetName val="Insurance_Ext18"/>
      <sheetName val="Customize_Your_Invoice18"/>
      <sheetName val="HVAC_BoQ18"/>
      <sheetName val="Body_Sheet17"/>
      <sheetName val="1_0_Executive_Summary17"/>
      <sheetName val="Top_sheet17"/>
      <sheetName val="Ap_A15"/>
      <sheetName val="SHOPLIST_xls14"/>
      <sheetName val="Bill_216"/>
      <sheetName val="2_Div_14_15"/>
      <sheetName val="beam-reinft-IIInd_floor14"/>
      <sheetName val="beam-reinft-machine_rm14"/>
      <sheetName val="Bill_115"/>
      <sheetName val="Bill_315"/>
      <sheetName val="Bill_415"/>
      <sheetName val="Bill_515"/>
      <sheetName val="Bill_615"/>
      <sheetName val="Bill_715"/>
      <sheetName val="POWER_ASSUMPTIONS14"/>
      <sheetName val="Invoice_Summary14"/>
      <sheetName val="PROJECT_BRIEF15"/>
      <sheetName val="Civil_Boq13"/>
      <sheetName val="C_(3)15"/>
      <sheetName val="Dubai_golf14"/>
      <sheetName val="WITHOUT_C&amp;I_PROFIT_(3)13"/>
      <sheetName val="HIRED_LABOUR_CODE11"/>
      <sheetName val="PA-_Consutant_11"/>
      <sheetName val="foot-slab_reinft11"/>
      <sheetName val="Softscape_Buildup13"/>
      <sheetName val="Mat'l_Rate13"/>
      <sheetName val="VALVE_CHAMBERS10"/>
      <sheetName val="Fire_Hydrants10"/>
      <sheetName val="B_GATE_VALVE10"/>
      <sheetName val="Sub_G1_Fire10"/>
      <sheetName val="Sub_G12_Fire10"/>
      <sheetName val="Activity_List13"/>
      <sheetName val="BILL_COV11"/>
      <sheetName val="Ra__stair11"/>
      <sheetName val="DETAILED__BOQ11"/>
      <sheetName val="M-Book_for_Conc11"/>
      <sheetName val="M-Book_for_FW11"/>
      <sheetName val="Materials_Cost(PCC)10"/>
      <sheetName val="India_F&amp;S_Template10"/>
      <sheetName val="IO_LIST10"/>
      <sheetName val="Material_10"/>
      <sheetName val="Quote_Sheet10"/>
      <sheetName val="Day_work10"/>
      <sheetName val="Working_for_RCC9"/>
      <sheetName val="Div__029"/>
      <sheetName val="Div__039"/>
      <sheetName val="Div__049"/>
      <sheetName val="Div__059"/>
      <sheetName val="Div__069"/>
      <sheetName val="Div__079"/>
      <sheetName val="Div__089"/>
      <sheetName val="Div__099"/>
      <sheetName val="Div__109"/>
      <sheetName val="Div__119"/>
      <sheetName val="Div__129"/>
      <sheetName val="Div_139"/>
      <sheetName val="EXTERNAL_WORKS9"/>
      <sheetName val="PRODUCTIVITY_RATE9"/>
      <sheetName val="U_R_A_-_MASONRY9"/>
      <sheetName val="U_R_A_-_PLASTERING9"/>
      <sheetName val="U_R_A_-_TILING9"/>
      <sheetName val="U_R_A_-_GRANITE9"/>
      <sheetName val="V_C_2_-_EARTHWORK9"/>
      <sheetName val="V_C_9_-_CERAMIC9"/>
      <sheetName val="V_C_9_-_FINISHES9"/>
      <sheetName val="Elemental_Buildup8"/>
      <sheetName val="Eq__Mobilization9"/>
      <sheetName val="w't_table8"/>
      <sheetName val="bill_nb2-Plumbing_&amp;_Drainag8"/>
      <sheetName val="Pl_&amp;_Dr_B8"/>
      <sheetName val="Pl_&amp;_Dr_G8"/>
      <sheetName val="Pl_&amp;_Dr_M8"/>
      <sheetName val="Pl_&amp;_Dr_18"/>
      <sheetName val="Pl_&amp;_Dr_28"/>
      <sheetName val="Pl_&amp;_Dr_38"/>
      <sheetName val="Pl_&amp;_Dr_48"/>
      <sheetName val="Pl_&amp;_Dr_58"/>
      <sheetName val="Pl_&amp;_Dr_68"/>
      <sheetName val="Pl_&amp;_Dr_78"/>
      <sheetName val="Pl_&amp;_Dr_88"/>
      <sheetName val="Pl_&amp;_Dr_R8"/>
      <sheetName val="FF_B8"/>
      <sheetName val="FF_G8"/>
      <sheetName val="FF_M8"/>
      <sheetName val="FF_18"/>
      <sheetName val="FF_2_8"/>
      <sheetName val="FF_38"/>
      <sheetName val="FF_48"/>
      <sheetName val="FF_58"/>
      <sheetName val="FF_6_8"/>
      <sheetName val="FF_78"/>
      <sheetName val="FF_88"/>
      <sheetName val="FF_R8"/>
      <sheetName val="bill_nb3-FF8"/>
      <sheetName val="HVAC_B8"/>
      <sheetName val="HVAC_G8"/>
      <sheetName val="HVAC_M8"/>
      <sheetName val="HVAC_18"/>
      <sheetName val="HVAC_28"/>
      <sheetName val="HVAC_38"/>
      <sheetName val="HVAC_48"/>
      <sheetName val="HVAC_58"/>
      <sheetName val="HVAC_68"/>
      <sheetName val="HVAC_78"/>
      <sheetName val="HVAC_88"/>
      <sheetName val="HVAC_R8"/>
      <sheetName val="bill_nb4-HVAC8"/>
      <sheetName val="SC_B8"/>
      <sheetName val="SC_G8"/>
      <sheetName val="SC_M8"/>
      <sheetName val="SC_18"/>
      <sheetName val="SC_28"/>
      <sheetName val="SC_38"/>
      <sheetName val="SC_48"/>
      <sheetName val="SC_58"/>
      <sheetName val="SC_68"/>
      <sheetName val="SC_78"/>
      <sheetName val="SC_88"/>
      <sheetName val="SC_R8"/>
      <sheetName val="AV_B8"/>
      <sheetName val="AV_G8"/>
      <sheetName val="AV_M8"/>
      <sheetName val="AV_18"/>
      <sheetName val="AV_28"/>
      <sheetName val="AV_38"/>
      <sheetName val="AV_48"/>
      <sheetName val="AV_58"/>
      <sheetName val="AV_68"/>
      <sheetName val="AV_78"/>
      <sheetName val="AV_88"/>
      <sheetName val="EL_B8"/>
      <sheetName val="EL_M8"/>
      <sheetName val="EL_18"/>
      <sheetName val="EL_28"/>
      <sheetName val="EL_38"/>
      <sheetName val="EL_48"/>
      <sheetName val="EL_58"/>
      <sheetName val="EL_68"/>
      <sheetName val="EL_78"/>
      <sheetName val="EL_88"/>
      <sheetName val="EL_R8"/>
      <sheetName val="EL_TR8"/>
      <sheetName val="8-_EL8"/>
      <sheetName val="FA_B8"/>
      <sheetName val="FA_G8"/>
      <sheetName val="FA_M8"/>
      <sheetName val="FA_18"/>
      <sheetName val="FA_28"/>
      <sheetName val="FA_38"/>
      <sheetName val="FA_48"/>
      <sheetName val="FA_58"/>
      <sheetName val="FA_68"/>
      <sheetName val="FA_78"/>
      <sheetName val="FA_88"/>
      <sheetName val="FA_R8"/>
      <sheetName val="9-_FA8"/>
      <sheetName val="BOQ_Direct_selling_cost10"/>
      <sheetName val="CHART_OF_ACCOUNTS9"/>
      <sheetName val="B185-B-9_19"/>
      <sheetName val="B185-B-9_29"/>
      <sheetName val="Material_List_8"/>
      <sheetName val="E-Bill_No_6_A-O9"/>
      <sheetName val="B09_19"/>
      <sheetName val="Division_220"/>
      <sheetName val="Division_48"/>
      <sheetName val="Division_58"/>
      <sheetName val="Division_68"/>
      <sheetName val="Division_78"/>
      <sheetName val="Division_88"/>
      <sheetName val="Division_98"/>
      <sheetName val="Division_108"/>
      <sheetName val="Division_128"/>
      <sheetName val="Division_148"/>
      <sheetName val="Division_2111"/>
      <sheetName val="Division_228"/>
      <sheetName val="Division_238"/>
      <sheetName val="Division_268"/>
      <sheetName val="Division_278"/>
      <sheetName val="Division_288"/>
      <sheetName val="Division_318"/>
      <sheetName val="Division_328"/>
      <sheetName val="Division_338"/>
      <sheetName val="PMWeb_data9"/>
      <sheetName val="PointNo_58"/>
      <sheetName val="SS_MH9"/>
      <sheetName val="2_2)Revised_Cash_Flow8"/>
      <sheetName val="입찰내역_발주처_양식8"/>
      <sheetName val="/VWVU))tÏØ0__8"/>
      <sheetName val="LIST_DO_NOT_REMOVE7"/>
      <sheetName val="Index_List8"/>
      <sheetName val="Type_List8"/>
      <sheetName val="File_Types8"/>
      <sheetName val="Chiet_t8"/>
      <sheetName val="Staffing_and_Rates_IA8"/>
      <sheetName val="B6_2_7"/>
      <sheetName val="PRECAST_lightconc-II10"/>
      <sheetName val="final_abstract10"/>
      <sheetName val="Summary_of_Work6"/>
      <sheetName val="Staff_Acco_6"/>
      <sheetName val="TBAL9697_-group_wise__sdpl6"/>
      <sheetName val="Employee_List6"/>
      <sheetName val="Project_Cost_Breakdown6"/>
      <sheetName val="Item-_Compact6"/>
      <sheetName val="E_&amp;_R6"/>
      <sheetName val="Рабочий_лист5"/>
      <sheetName val="SITE_WORK5"/>
      <sheetName val="Rate_summary5"/>
      <sheetName val="d-safe_DELUXE5"/>
      <sheetName val="Back_up5"/>
      <sheetName val="PT_141-_Site_A_Landscape5"/>
      <sheetName val="Annex_1_Sect_3a6"/>
      <sheetName val="Annex_1_Sect_3a_16"/>
      <sheetName val="Annex_1_Sect_3b6"/>
      <sheetName val="Annex_1_Sect_3c6"/>
      <sheetName val="HOURLY_RATES6"/>
      <sheetName val="RAB_AR&amp;STR5"/>
      <sheetName val="INDIGINEOUS_ITEMS_5"/>
      <sheetName val="train_cash5"/>
      <sheetName val="accom_cash5"/>
      <sheetName val="Duct_Accesories5"/>
      <sheetName val="Mall_waterproofing5"/>
      <sheetName val="MSCP_waterproofing5"/>
      <sheetName val="????_???_??5"/>
      <sheetName val="Common_Variables5"/>
      <sheetName val="[SHOPLIST_xls]70,/0s«iÆøí¬i5"/>
      <sheetName val="GPL_Revenu_Update5"/>
      <sheetName val="DO_NOT_TOUCH5"/>
      <sheetName val="Work_Type5"/>
      <sheetName val="Labour_&amp;_Plant5"/>
      <sheetName val="Ave_wtd_rates5"/>
      <sheetName val="Debits_as_on_12_04_085"/>
      <sheetName val="STAFFSCHED_5"/>
      <sheetName val="TRIAL_BALANCE5"/>
      <sheetName val="PROJECT_BRIEF(EX_NEW)5"/>
      <sheetName val="Risk_Breakdown_Structure4"/>
      <sheetName val="AREA_OF_APPLICATION4"/>
      <sheetName val="Geneí¬_i4"/>
      <sheetName val="steel_total4"/>
      <sheetName val="ELE_BOQ4"/>
      <sheetName val="Site_Dev_BOQ"/>
      <sheetName val="Build-up"/>
      <sheetName val="4"/>
      <sheetName val="Core Data"/>
      <sheetName val="Qty-UG"/>
      <sheetName val="Tender Docs"/>
      <sheetName val="PENALTY"/>
      <sheetName val="Miral Emails"/>
      <sheetName val="LOAs (061619)"/>
      <sheetName val="Contract Conditions (Tender)"/>
      <sheetName val="Contract Qualifications"/>
      <sheetName val="YVPI &amp; GII"/>
      <sheetName val="LOA (live sheet)"/>
      <sheetName val="LOA Log (082419)"/>
      <sheetName val="FU"/>
      <sheetName val="Key Docs Ref."/>
      <sheetName val="To Mr. Boota (072519)"/>
      <sheetName val="[SHOPLIST.xls][SH"/>
      <sheetName val="70,/0s«iÆøí¬i1"/>
      <sheetName val="70,/0s«_iÆø_í¬"/>
      <sheetName val="[SHOPLIST.xls]70_"/>
      <sheetName val="70,/0s«iÆøí¬i2"/>
      <sheetName val="70,/0s«iÆøí¬i3"/>
      <sheetName val="[SHOPLIST_xls]703"/>
      <sheetName val="[SHOPLIST_xls]70_"/>
      <sheetName val="Contract_Division"/>
      <sheetName val="SubContract_Type"/>
      <sheetName val="Service_Type"/>
      <sheetName val="B2-DV No.02"/>
      <sheetName val="Dash_board"/>
      <sheetName val="tender_allowances"/>
      <sheetName val="_Summary_BKG_034"/>
      <sheetName val="BILL_3R"/>
      <sheetName val="1_2_Staff_Schedule1"/>
      <sheetName val="Bill_10"/>
      <sheetName val="[SHOPLIST_xls]/VWVU))tÏØ0__11"/>
      <sheetName val="[SHOPLIST_xls]/VWVU))tÏØ0__2"/>
      <sheetName val="[SHOPLIST_xls]/VWVU))tÏØ0__3"/>
      <sheetName val="[SHOPLIST_xls]70,/0s«_iÆø_í¬_i"/>
      <sheetName val="[SHOPLIST_xls]70?,/0?s«i?Æøí¬i?"/>
      <sheetName val="Labour_Costs"/>
      <sheetName val="BLOCK-A_(MEA_SHEET)"/>
      <sheetName val="/VWVU))tÏØ0__9"/>
      <sheetName val="GFA_HQ_Building21"/>
      <sheetName val="GFA_Conference20"/>
      <sheetName val="BQ_External20"/>
      <sheetName val="Graph_Data_(DO_NOT_PRINT)19"/>
      <sheetName val="StattCo_yCharges19"/>
      <sheetName val="Penthouse_Apartment19"/>
      <sheetName val="LABOUR_HISTOGRAM20"/>
      <sheetName val="Chiet_tinh_dz2219"/>
      <sheetName val="Chiet_tinh_dz3519"/>
      <sheetName val="@risk_rents_and_incentives19"/>
      <sheetName val="Car_park_lease19"/>
      <sheetName val="Net_rent_analysis19"/>
      <sheetName val="Poz-1_19"/>
      <sheetName val="Lab_Cum_Hist19"/>
      <sheetName val="Raw_Data19"/>
      <sheetName val="Bill_No__219"/>
      <sheetName val="CT_Thang_Mo19"/>
      <sheetName val="budget_summary_(2)18"/>
      <sheetName val="Budget_Analysis_Summary18"/>
      <sheetName val="LEVEL_SHEET19"/>
      <sheetName val="SPT_vs_PHI19"/>
      <sheetName val="CT__PL18"/>
      <sheetName val="Projet,_methodes_&amp;_couts18"/>
      <sheetName val="Risques_majeurs_&amp;_Frais_Ind_18"/>
      <sheetName val="FOL_-_Bar19"/>
      <sheetName val="intr_stool_brkup18"/>
      <sheetName val="Tender_Summary19"/>
      <sheetName val="Insurance_Ext19"/>
      <sheetName val="Customize_Your_Invoice19"/>
      <sheetName val="HVAC_BoQ19"/>
      <sheetName val="Body_Sheet18"/>
      <sheetName val="1_0_Executive_Summary18"/>
      <sheetName val="Top_sheet18"/>
      <sheetName val="Ap_A16"/>
      <sheetName val="SHOPLIST_xls15"/>
      <sheetName val="Bill_217"/>
      <sheetName val="2_Div_14_16"/>
      <sheetName val="beam-reinft-IIInd_floor15"/>
      <sheetName val="beam-reinft-machine_rm15"/>
      <sheetName val="Bill_116"/>
      <sheetName val="Bill_316"/>
      <sheetName val="Bill_416"/>
      <sheetName val="Bill_516"/>
      <sheetName val="Bill_616"/>
      <sheetName val="Bill_716"/>
      <sheetName val="POWER_ASSUMPTIONS15"/>
      <sheetName val="Invoice_Summary15"/>
      <sheetName val="PROJECT_BRIEF16"/>
      <sheetName val="Civil_Boq14"/>
      <sheetName val="C_(3)16"/>
      <sheetName val="Dubai_golf15"/>
      <sheetName val="WITHOUT_C&amp;I_PROFIT_(3)14"/>
      <sheetName val="HIRED_LABOUR_CODE12"/>
      <sheetName val="PA-_Consutant_12"/>
      <sheetName val="foot-slab_reinft12"/>
      <sheetName val="Softscape_Buildup14"/>
      <sheetName val="Mat'l_Rate14"/>
      <sheetName val="VALVE_CHAMBERS11"/>
      <sheetName val="Fire_Hydrants11"/>
      <sheetName val="B_GATE_VALVE11"/>
      <sheetName val="Sub_G1_Fire11"/>
      <sheetName val="Sub_G12_Fire11"/>
      <sheetName val="Activity_List14"/>
      <sheetName val="BILL_COV12"/>
      <sheetName val="Ra__stair12"/>
      <sheetName val="DETAILED__BOQ12"/>
      <sheetName val="M-Book_for_Conc12"/>
      <sheetName val="M-Book_for_FW12"/>
      <sheetName val="Materials_Cost(PCC)11"/>
      <sheetName val="India_F&amp;S_Template11"/>
      <sheetName val="IO_LIST11"/>
      <sheetName val="Material_11"/>
      <sheetName val="Quote_Sheet11"/>
      <sheetName val="Day_work11"/>
      <sheetName val="Working_for_RCC10"/>
      <sheetName val="Div__0210"/>
      <sheetName val="Div__0310"/>
      <sheetName val="Div__0410"/>
      <sheetName val="Div__0510"/>
      <sheetName val="Div__0610"/>
      <sheetName val="Div__0710"/>
      <sheetName val="Div__0810"/>
      <sheetName val="Div__0910"/>
      <sheetName val="Div__1010"/>
      <sheetName val="Div__1110"/>
      <sheetName val="Div__1210"/>
      <sheetName val="Div_1310"/>
      <sheetName val="EXTERNAL_WORKS10"/>
      <sheetName val="PRODUCTIVITY_RATE10"/>
      <sheetName val="U_R_A_-_MASONRY10"/>
      <sheetName val="U_R_A_-_PLASTERING10"/>
      <sheetName val="U_R_A_-_TILING10"/>
      <sheetName val="U_R_A_-_GRANITE10"/>
      <sheetName val="V_C_2_-_EARTHWORK10"/>
      <sheetName val="V_C_9_-_CERAMIC10"/>
      <sheetName val="V_C_9_-_FINISHES10"/>
      <sheetName val="Elemental_Buildup9"/>
      <sheetName val="BOQ_Direct_selling_cost11"/>
      <sheetName val="Eq__Mobilization10"/>
      <sheetName val="PointNo_59"/>
      <sheetName val="w't_table9"/>
      <sheetName val="bill_nb2-Plumbing_&amp;_Drainag9"/>
      <sheetName val="Pl_&amp;_Dr_B9"/>
      <sheetName val="Pl_&amp;_Dr_G9"/>
      <sheetName val="Pl_&amp;_Dr_M9"/>
      <sheetName val="Pl_&amp;_Dr_19"/>
      <sheetName val="Pl_&amp;_Dr_29"/>
      <sheetName val="Pl_&amp;_Dr_39"/>
      <sheetName val="Pl_&amp;_Dr_49"/>
      <sheetName val="Pl_&amp;_Dr_59"/>
      <sheetName val="Pl_&amp;_Dr_69"/>
      <sheetName val="Pl_&amp;_Dr_79"/>
      <sheetName val="Pl_&amp;_Dr_89"/>
      <sheetName val="Pl_&amp;_Dr_R9"/>
      <sheetName val="FF_B9"/>
      <sheetName val="FF_G9"/>
      <sheetName val="FF_M9"/>
      <sheetName val="FF_19"/>
      <sheetName val="FF_2_9"/>
      <sheetName val="FF_39"/>
      <sheetName val="FF_49"/>
      <sheetName val="FF_59"/>
      <sheetName val="FF_6_9"/>
      <sheetName val="FF_79"/>
      <sheetName val="FF_89"/>
      <sheetName val="FF_R9"/>
      <sheetName val="bill_nb3-FF9"/>
      <sheetName val="HVAC_B9"/>
      <sheetName val="HVAC_G9"/>
      <sheetName val="HVAC_M9"/>
      <sheetName val="HVAC_19"/>
      <sheetName val="HVAC_29"/>
      <sheetName val="HVAC_39"/>
      <sheetName val="HVAC_49"/>
      <sheetName val="HVAC_59"/>
      <sheetName val="HVAC_69"/>
      <sheetName val="HVAC_79"/>
      <sheetName val="HVAC_89"/>
      <sheetName val="HVAC_R9"/>
      <sheetName val="bill_nb4-HVAC9"/>
      <sheetName val="SC_B9"/>
      <sheetName val="SC_G9"/>
      <sheetName val="SC_M9"/>
      <sheetName val="SC_19"/>
      <sheetName val="SC_29"/>
      <sheetName val="SC_39"/>
      <sheetName val="SC_49"/>
      <sheetName val="SC_59"/>
      <sheetName val="SC_69"/>
      <sheetName val="SC_79"/>
      <sheetName val="SC_89"/>
      <sheetName val="SC_R9"/>
      <sheetName val="AV_B9"/>
      <sheetName val="AV_G9"/>
      <sheetName val="AV_M9"/>
      <sheetName val="AV_19"/>
      <sheetName val="AV_29"/>
      <sheetName val="AV_39"/>
      <sheetName val="AV_49"/>
      <sheetName val="AV_59"/>
      <sheetName val="AV_69"/>
      <sheetName val="AV_79"/>
      <sheetName val="AV_89"/>
      <sheetName val="EL_B9"/>
      <sheetName val="EL_M9"/>
      <sheetName val="EL_19"/>
      <sheetName val="EL_29"/>
      <sheetName val="EL_39"/>
      <sheetName val="EL_49"/>
      <sheetName val="EL_59"/>
      <sheetName val="EL_69"/>
      <sheetName val="EL_79"/>
      <sheetName val="EL_89"/>
      <sheetName val="EL_R9"/>
      <sheetName val="EL_TR9"/>
      <sheetName val="8-_EL9"/>
      <sheetName val="FA_B9"/>
      <sheetName val="FA_G9"/>
      <sheetName val="FA_M9"/>
      <sheetName val="FA_19"/>
      <sheetName val="FA_29"/>
      <sheetName val="FA_39"/>
      <sheetName val="FA_49"/>
      <sheetName val="FA_59"/>
      <sheetName val="FA_69"/>
      <sheetName val="FA_79"/>
      <sheetName val="FA_89"/>
      <sheetName val="FA_R9"/>
      <sheetName val="9-_FA9"/>
      <sheetName val="B185-B-9_110"/>
      <sheetName val="B185-B-9_210"/>
      <sheetName val="CHART_OF_ACCOUNTS10"/>
      <sheetName val="Index_List9"/>
      <sheetName val="Type_List9"/>
      <sheetName val="File_Types9"/>
      <sheetName val="E-Bill_No_6_A-O10"/>
      <sheetName val="PMWeb_data10"/>
      <sheetName val="SS_MH10"/>
      <sheetName val="Material_List_9"/>
      <sheetName val="2_2)Revised_Cash_Flow9"/>
      <sheetName val="B09_110"/>
      <sheetName val="Project_Cost_Breakdown7"/>
      <sheetName val="입찰내역_발주처_양식9"/>
      <sheetName val="Division_229"/>
      <sheetName val="Division_49"/>
      <sheetName val="Division_59"/>
      <sheetName val="Division_69"/>
      <sheetName val="Division_79"/>
      <sheetName val="Division_89"/>
      <sheetName val="Division_99"/>
      <sheetName val="Division_109"/>
      <sheetName val="Division_129"/>
      <sheetName val="Division_149"/>
      <sheetName val="Division_2112"/>
      <sheetName val="Division_2210"/>
      <sheetName val="Division_239"/>
      <sheetName val="Division_269"/>
      <sheetName val="Division_279"/>
      <sheetName val="Division_289"/>
      <sheetName val="Division_319"/>
      <sheetName val="Division_329"/>
      <sheetName val="Division_339"/>
      <sheetName val="LIST_DO_NOT_REMOVE8"/>
      <sheetName val="PRECAST_lightconc-II11"/>
      <sheetName val="final_abstract11"/>
      <sheetName val="Staff_Acco_7"/>
      <sheetName val="TBAL9697_-group_wise__sdpl7"/>
      <sheetName val="Chiet_t9"/>
      <sheetName val="Staffing_and_Rates_IA9"/>
      <sheetName val="B6_2_8"/>
      <sheetName val="Summary_of_Work7"/>
      <sheetName val="Employee_List7"/>
      <sheetName val="Item-_Compact7"/>
      <sheetName val="E_&amp;_R7"/>
      <sheetName val="Рабочий_лист6"/>
      <sheetName val="SITE_WORK6"/>
      <sheetName val="Rate_summary6"/>
      <sheetName val="RAB_AR&amp;STR6"/>
      <sheetName val="d-safe_DELUXE6"/>
      <sheetName val="Back_up6"/>
      <sheetName val="PT_141-_Site_A_Landscape6"/>
      <sheetName val="Annex_1_Sect_3a7"/>
      <sheetName val="Annex_1_Sect_3a_17"/>
      <sheetName val="Annex_1_Sect_3b7"/>
      <sheetName val="Annex_1_Sect_3c7"/>
      <sheetName val="HOURLY_RATES7"/>
      <sheetName val="train_cash6"/>
      <sheetName val="accom_cash6"/>
      <sheetName val="INDIGINEOUS_ITEMS_6"/>
      <sheetName val="Duct_Accesories6"/>
      <sheetName val="Mall_waterproofing6"/>
      <sheetName val="MSCP_waterproofing6"/>
      <sheetName val="????_???_??6"/>
      <sheetName val="Common_Variables6"/>
      <sheetName val="[SHOPLIST_xls]70,/0s«iÆøí¬i6"/>
      <sheetName val="GPL_Revenu_Update6"/>
      <sheetName val="DO_NOT_TOUCH6"/>
      <sheetName val="Work_Type6"/>
      <sheetName val="Labour_&amp;_Plant6"/>
      <sheetName val="Ave_wtd_rates6"/>
      <sheetName val="Debits_as_on_12_04_086"/>
      <sheetName val="STAFFSCHED_6"/>
      <sheetName val="TRIAL_BALANCE6"/>
      <sheetName val="PROJECT_BRIEF(EX_NEW)6"/>
      <sheetName val="AREA_OF_APPLICATION5"/>
      <sheetName val="Risk_Breakdown_Structure5"/>
      <sheetName val="Geneí¬_i5"/>
      <sheetName val="steel_total5"/>
      <sheetName val="ELE_BOQ5"/>
      <sheetName val="Mix_Design2"/>
      <sheetName val="[SHOPLIST_xls]/VW1"/>
      <sheetName val="[SHOPLIST_xls][SHOPLIST_xls]707"/>
      <sheetName val="Estimate for approval"/>
      <sheetName val="GFA_HQ_Building22"/>
      <sheetName val="GFA_Conference21"/>
      <sheetName val="BQ_External21"/>
      <sheetName val="Penthouse_Apartment20"/>
      <sheetName val="StattCo_yCharges20"/>
      <sheetName val="LABOUR_HISTOGRAM21"/>
      <sheetName val="Raw_Data20"/>
      <sheetName val="Chiet_tinh_dz2220"/>
      <sheetName val="Chiet_tinh_dz3520"/>
      <sheetName val="@risk_rents_and_incentives20"/>
      <sheetName val="Car_park_lease20"/>
      <sheetName val="Net_rent_analysis20"/>
      <sheetName val="Poz-1_20"/>
      <sheetName val="CT_Thang_Mo20"/>
      <sheetName val="Lab_Cum_Hist20"/>
      <sheetName val="Graph_Data_(DO_NOT_PRINT)20"/>
      <sheetName val="Bill_No__220"/>
      <sheetName val="budget_summary_(2)19"/>
      <sheetName val="Budget_Analysis_Summary19"/>
      <sheetName val="CT__PL19"/>
      <sheetName val="FOL_-_Bar20"/>
      <sheetName val="LEVEL_SHEET20"/>
      <sheetName val="SPT_vs_PHI20"/>
      <sheetName val="Tender_Summary20"/>
      <sheetName val="Insurance_Ext20"/>
      <sheetName val="Projet,_methodes_&amp;_couts19"/>
      <sheetName val="Risques_majeurs_&amp;_Frais_Ind_19"/>
      <sheetName val="Customize_Your_Invoice20"/>
      <sheetName val="HVAC_BoQ20"/>
      <sheetName val="Top_sheet19"/>
      <sheetName val="intr_stool_brkup19"/>
      <sheetName val="Body_Sheet19"/>
      <sheetName val="1_0_Executive_Summary19"/>
      <sheetName val="2_Div_14_17"/>
      <sheetName val="Bill_218"/>
      <sheetName val="Invoice_Summary16"/>
      <sheetName val="SHOPLIST_xls16"/>
      <sheetName val="Ap_A17"/>
      <sheetName val="PROJECT_BRIEF17"/>
      <sheetName val="Bill_117"/>
      <sheetName val="Bill_317"/>
      <sheetName val="Bill_417"/>
      <sheetName val="Bill_517"/>
      <sheetName val="Bill_617"/>
      <sheetName val="Bill_717"/>
      <sheetName val="beam-reinft-IIInd_floor16"/>
      <sheetName val="POWER_ASSUMPTIONS16"/>
      <sheetName val="Dubai_golf16"/>
      <sheetName val="beam-reinft-machine_rm16"/>
      <sheetName val="C_(3)17"/>
      <sheetName val="Softscape_Buildup15"/>
      <sheetName val="Mat'l_Rate15"/>
      <sheetName val="Civil_Boq15"/>
      <sheetName val="HIRED_LABOUR_CODE13"/>
      <sheetName val="PA-_Consutant_13"/>
      <sheetName val="foot-slab_reinft13"/>
      <sheetName val="Activity_List15"/>
      <sheetName val="Day_work12"/>
      <sheetName val="Div__0211"/>
      <sheetName val="Div__0311"/>
      <sheetName val="Div__0411"/>
      <sheetName val="Div__0511"/>
      <sheetName val="Div__0611"/>
      <sheetName val="Div__0711"/>
      <sheetName val="Div__0811"/>
      <sheetName val="Div__0911"/>
      <sheetName val="Div__1011"/>
      <sheetName val="Div__1111"/>
      <sheetName val="Div__1211"/>
      <sheetName val="Div_1311"/>
      <sheetName val="EXTERNAL_WORKS11"/>
      <sheetName val="PRODUCTIVITY_RATE11"/>
      <sheetName val="U_R_A_-_MASONRY11"/>
      <sheetName val="U_R_A_-_PLASTERING11"/>
      <sheetName val="U_R_A_-_TILING11"/>
      <sheetName val="U_R_A_-_GRANITE11"/>
      <sheetName val="V_C_2_-_EARTHWORK11"/>
      <sheetName val="V_C_9_-_CERAMIC11"/>
      <sheetName val="V_C_9_-_FINISHES11"/>
      <sheetName val="WITHOUT_C&amp;I_PROFIT_(3)15"/>
      <sheetName val="BILL_COV13"/>
      <sheetName val="DETAILED__BOQ13"/>
      <sheetName val="M-Book_for_Conc13"/>
      <sheetName val="M-Book_for_FW13"/>
      <sheetName val="Ra__stair13"/>
      <sheetName val="Materials_Cost(PCC)12"/>
      <sheetName val="India_F&amp;S_Template12"/>
      <sheetName val="IO_LIST12"/>
      <sheetName val="Material_12"/>
      <sheetName val="Quote_Sheet12"/>
      <sheetName val="VALVE_CHAMBERS12"/>
      <sheetName val="Fire_Hydrants12"/>
      <sheetName val="B_GATE_VALVE12"/>
      <sheetName val="Sub_G1_Fire12"/>
      <sheetName val="Sub_G12_Fire12"/>
      <sheetName val="Elemental_Buildup10"/>
      <sheetName val="Working_for_RCC11"/>
      <sheetName val="BOQ_Direct_selling_cost12"/>
      <sheetName val="Eq__Mobilization11"/>
      <sheetName val="PointNo_510"/>
      <sheetName val="w't_table10"/>
      <sheetName val="bill_nb2-Plumbing_&amp;_Drainag10"/>
      <sheetName val="Pl_&amp;_Dr_B10"/>
      <sheetName val="Pl_&amp;_Dr_G10"/>
      <sheetName val="Pl_&amp;_Dr_M10"/>
      <sheetName val="Pl_&amp;_Dr_110"/>
      <sheetName val="Pl_&amp;_Dr_210"/>
      <sheetName val="Pl_&amp;_Dr_310"/>
      <sheetName val="Pl_&amp;_Dr_410"/>
      <sheetName val="Pl_&amp;_Dr_510"/>
      <sheetName val="Pl_&amp;_Dr_610"/>
      <sheetName val="Pl_&amp;_Dr_710"/>
      <sheetName val="Pl_&amp;_Dr_810"/>
      <sheetName val="Pl_&amp;_Dr_R10"/>
      <sheetName val="FF_B10"/>
      <sheetName val="FF_G10"/>
      <sheetName val="FF_M10"/>
      <sheetName val="FF_110"/>
      <sheetName val="FF_2_10"/>
      <sheetName val="FF_310"/>
      <sheetName val="FF_410"/>
      <sheetName val="FF_510"/>
      <sheetName val="FF_6_10"/>
      <sheetName val="FF_710"/>
      <sheetName val="FF_810"/>
      <sheetName val="FF_R10"/>
      <sheetName val="bill_nb3-FF10"/>
      <sheetName val="HVAC_B10"/>
      <sheetName val="HVAC_G10"/>
      <sheetName val="HVAC_M10"/>
      <sheetName val="HVAC_110"/>
      <sheetName val="HVAC_210"/>
      <sheetName val="HVAC_310"/>
      <sheetName val="HVAC_410"/>
      <sheetName val="HVAC_510"/>
      <sheetName val="HVAC_610"/>
      <sheetName val="HVAC_710"/>
      <sheetName val="HVAC_810"/>
      <sheetName val="HVAC_R10"/>
      <sheetName val="bill_nb4-HVAC10"/>
      <sheetName val="SC_B10"/>
      <sheetName val="SC_G10"/>
      <sheetName val="SC_M10"/>
      <sheetName val="SC_110"/>
      <sheetName val="SC_210"/>
      <sheetName val="SC_310"/>
      <sheetName val="SC_410"/>
      <sheetName val="SC_510"/>
      <sheetName val="SC_610"/>
      <sheetName val="SC_710"/>
      <sheetName val="SC_810"/>
      <sheetName val="SC_R10"/>
      <sheetName val="AV_B10"/>
      <sheetName val="AV_G10"/>
      <sheetName val="AV_M10"/>
      <sheetName val="AV_110"/>
      <sheetName val="AV_210"/>
      <sheetName val="AV_310"/>
      <sheetName val="AV_410"/>
      <sheetName val="AV_510"/>
      <sheetName val="AV_610"/>
      <sheetName val="AV_710"/>
      <sheetName val="AV_810"/>
      <sheetName val="EL_B10"/>
      <sheetName val="EL_M10"/>
      <sheetName val="EL_110"/>
      <sheetName val="EL_210"/>
      <sheetName val="EL_310"/>
      <sheetName val="EL_410"/>
      <sheetName val="EL_510"/>
      <sheetName val="EL_610"/>
      <sheetName val="EL_710"/>
      <sheetName val="EL_810"/>
      <sheetName val="EL_R10"/>
      <sheetName val="EL_TR10"/>
      <sheetName val="8-_EL10"/>
      <sheetName val="FA_B10"/>
      <sheetName val="FA_G10"/>
      <sheetName val="FA_M10"/>
      <sheetName val="FA_110"/>
      <sheetName val="FA_210"/>
      <sheetName val="FA_310"/>
      <sheetName val="FA_410"/>
      <sheetName val="FA_510"/>
      <sheetName val="FA_610"/>
      <sheetName val="FA_710"/>
      <sheetName val="FA_810"/>
      <sheetName val="FA_R10"/>
      <sheetName val="9-_FA10"/>
      <sheetName val="B185-B-9_111"/>
      <sheetName val="B185-B-9_211"/>
      <sheetName val="CHART_OF_ACCOUNTS11"/>
      <sheetName val="Index_List10"/>
      <sheetName val="Type_List10"/>
      <sheetName val="File_Types10"/>
      <sheetName val="E-Bill_No_6_A-O11"/>
      <sheetName val="PMWeb_data11"/>
      <sheetName val="SS_MH11"/>
      <sheetName val="Material_List_10"/>
      <sheetName val="2_2)Revised_Cash_Flow10"/>
      <sheetName val="B09_111"/>
      <sheetName val="Project_Cost_Breakdown8"/>
      <sheetName val="입찰내역_발주처_양식10"/>
      <sheetName val="Division_230"/>
      <sheetName val="Division_410"/>
      <sheetName val="Division_510"/>
      <sheetName val="Division_610"/>
      <sheetName val="Division_710"/>
      <sheetName val="Division_810"/>
      <sheetName val="Division_910"/>
      <sheetName val="Division_1010"/>
      <sheetName val="Division_1210"/>
      <sheetName val="Division_1410"/>
      <sheetName val="Division_2113"/>
      <sheetName val="Division_2211"/>
      <sheetName val="Division_2310"/>
      <sheetName val="Division_2610"/>
      <sheetName val="Division_2710"/>
      <sheetName val="Division_2810"/>
      <sheetName val="Division_3110"/>
      <sheetName val="Division_3210"/>
      <sheetName val="Division_3310"/>
      <sheetName val="LIST_DO_NOT_REMOVE9"/>
      <sheetName val="PRECAST_lightconc-II12"/>
      <sheetName val="final_abstract12"/>
      <sheetName val="Staff_Acco_8"/>
      <sheetName val="TBAL9697_-group_wise__sdpl8"/>
      <sheetName val="/VWVU))tÏØ0__10"/>
      <sheetName val="Chiet_t10"/>
      <sheetName val="Staffing_and_Rates_IA10"/>
      <sheetName val="B6_2_9"/>
      <sheetName val="Summary_of_Work8"/>
      <sheetName val="Employee_List8"/>
      <sheetName val="Item-_Compact8"/>
      <sheetName val="E_&amp;_R8"/>
      <sheetName val="Рабочий_лист7"/>
      <sheetName val="SITE_WORK7"/>
      <sheetName val="Rate_summary7"/>
      <sheetName val="RAB_AR&amp;STR7"/>
      <sheetName val="d-safe_DELUXE7"/>
      <sheetName val="Back_up7"/>
      <sheetName val="PT_141-_Site_A_Landscape7"/>
      <sheetName val="Annex_1_Sect_3a8"/>
      <sheetName val="Annex_1_Sect_3a_18"/>
      <sheetName val="Annex_1_Sect_3b8"/>
      <sheetName val="Annex_1_Sect_3c8"/>
      <sheetName val="HOURLY_RATES8"/>
      <sheetName val="train_cash7"/>
      <sheetName val="accom_cash7"/>
      <sheetName val="INDIGINEOUS_ITEMS_7"/>
      <sheetName val="Duct_Accesories7"/>
      <sheetName val="Mall_waterproofing7"/>
      <sheetName val="MSCP_waterproofing7"/>
      <sheetName val="????_???_??7"/>
      <sheetName val="Common_Variables7"/>
      <sheetName val="[SHOPLIST_xls]70,/0s«iÆøí¬i7"/>
      <sheetName val="GPL_Revenu_Update7"/>
      <sheetName val="DO_NOT_TOUCH7"/>
      <sheetName val="Work_Type7"/>
      <sheetName val="Labour_&amp;_Plant7"/>
      <sheetName val="Ave_wtd_rates7"/>
      <sheetName val="Debits_as_on_12_04_087"/>
      <sheetName val="STAFFSCHED_7"/>
      <sheetName val="TRIAL_BALANCE7"/>
      <sheetName val="[SHOPLIST_xls][SHOPLIST_xls]708"/>
      <sheetName val="PROJECT_BRIEF(EX_NEW)7"/>
      <sheetName val="AREA_OF_APPLICATION6"/>
      <sheetName val="Risk_Breakdown_Structure6"/>
      <sheetName val="Geneí¬_i6"/>
      <sheetName val="steel_total6"/>
      <sheetName val="ELE_BOQ6"/>
      <sheetName val="Resumo_Empreitadas3"/>
      <sheetName val="PPA_Summary3"/>
      <sheetName val="Mix_Design3"/>
      <sheetName val="%_prog_figs_-u5_and_total3"/>
      <sheetName val="_VWVU))tÏØ0__4"/>
      <sheetName val="Floor_Box_4"/>
      <sheetName val="[SHOPLIST_xls]/VW2"/>
      <sheetName val="[SHOPLIST_xls]/VWVU))tÏØ0__4"/>
      <sheetName val="[SHOPLIST_xls]/VWVU))tÏØ0__5"/>
      <sheetName val="[SHOPLIST_xls][SHOPLIST_xls]709"/>
      <sheetName val="Materials_2"/>
      <sheetName val="BLOCK-A_(MEA_SHEET)1"/>
      <sheetName val="1_2_Staff_Schedule2"/>
      <sheetName val="Site_Dev_BOQ1"/>
      <sheetName val="Labour_Costs1"/>
      <sheetName val="Dash_board1"/>
      <sheetName val="tender_allowances1"/>
      <sheetName val="_Summary_BKG_0341"/>
      <sheetName val="BILL_3R1"/>
      <sheetName val="Bill_101"/>
      <sheetName val="[SHOPLIST_xls]/VWVU))tÏØ0__12"/>
      <sheetName val="[SHOPLIST_xls]/VWVU))tÏØ0__21"/>
      <sheetName val="[SHOPLIST_xls]/VWVU))tÏØ0__31"/>
      <sheetName val="[SHOPLIST_xls]70,/0s«_iÆø_í¬_i1"/>
      <sheetName val="[SHOPLIST_xls]70?,/0?s«i?Æøí¬i1"/>
      <sheetName val="/VWVU))tÏØ0__11"/>
      <sheetName val="[SHOPLIST_xls]/VWVU))tÏØ0__6"/>
      <sheetName val="[SHOPLIST_xls]/VWVU))tÏØ0__7"/>
      <sheetName val="Dash_board2"/>
      <sheetName val="Site_Dev_BOQ2"/>
      <sheetName val="tender_allowances2"/>
      <sheetName val="_Summary_BKG_0342"/>
      <sheetName val="BILL_3R2"/>
      <sheetName val="Area_Breakdown_PER_LEVEL_LINK2"/>
      <sheetName val="CF_Input2"/>
      <sheetName val="DATA_INPUT2"/>
      <sheetName val="Vordruck-Nr__7_1_3_D2"/>
      <sheetName val="M&amp;A_D2"/>
      <sheetName val="M&amp;A_E2"/>
      <sheetName val="M&amp;A_G2"/>
      <sheetName val="1_2_Staff_Schedule3"/>
      <sheetName val="Bill_102"/>
      <sheetName val="[SHOPLIST_xls]/VWVU))tÏØ0__13"/>
      <sheetName val="[SHOPLIST_xls]/VWVU))tÏØ0__22"/>
      <sheetName val="[SHOPLIST_xls]/VWVU))tÏØ0__32"/>
      <sheetName val="[SHOPLIST_xls]70,/0s«_iÆø_í¬_i2"/>
      <sheetName val="[SHOPLIST_xls]70?,/0?s«i?Æøí¬i2"/>
      <sheetName val="Labour_Costs2"/>
      <sheetName val="BLOCK-A_(MEA_SHEET)2"/>
      <sheetName val="Asset Allocation (CR)"/>
      <sheetName val="Project Benchmarking"/>
      <sheetName val="Dashboard (1)"/>
      <sheetName val="Remeasure"/>
      <sheetName val="VO Agreed to Unifier Sum"/>
      <sheetName val="VO Not yet Agreed to Unifier"/>
      <sheetName val="VO Anticipated to Unifier"/>
      <sheetName val="EW to Unifier"/>
      <sheetName val="Prov Sums"/>
      <sheetName val="Claims"/>
      <sheetName val="Other Amounts"/>
      <sheetName val="Rates for public areas"/>
      <sheetName val="Det_Des"/>
      <sheetName val="DRUM"/>
      <sheetName val="C-A"/>
      <sheetName val="Sec. A-PQ"/>
      <sheetName val="C-B"/>
      <sheetName val="Preamble B"/>
      <sheetName val="C-C"/>
      <sheetName val="Sec. C-Dayworks"/>
      <sheetName val="C-D"/>
      <sheetName val="d1-OPT1"/>
      <sheetName val="d1-OPT2"/>
      <sheetName val="d2"/>
      <sheetName val="d3"/>
      <sheetName val="d4"/>
      <sheetName val="d5 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5"/>
      <sheetName val="d16"/>
      <sheetName val="D17"/>
      <sheetName val="d18"/>
      <sheetName val="C-E"/>
      <sheetName val="e-OPT1"/>
      <sheetName val="e-OPT2"/>
      <sheetName val="C-F"/>
      <sheetName val="f"/>
      <sheetName val="d14(ss)"/>
      <sheetName val="KP1590_E"/>
      <sheetName val="/VWVU))tÏØ0__12"/>
      <sheetName val="GFA_HQ_Building23"/>
      <sheetName val="GFA_Conference22"/>
      <sheetName val="BQ_External22"/>
      <sheetName val="Penthouse_Apartment21"/>
      <sheetName val="Raw_Data21"/>
      <sheetName val="StattCo_yCharges21"/>
      <sheetName val="LEVEL_SHEET21"/>
      <sheetName val="SPT_vs_PHI21"/>
      <sheetName val="LABOUR_HISTOGRAM22"/>
      <sheetName val="Chiet_tinh_dz2221"/>
      <sheetName val="Chiet_tinh_dz3521"/>
      <sheetName val="@risk_rents_and_incentives21"/>
      <sheetName val="Car_park_lease21"/>
      <sheetName val="Net_rent_analysis21"/>
      <sheetName val="Poz-1_21"/>
      <sheetName val="Graph_Data_(DO_NOT_PRINT)21"/>
      <sheetName val="Bill_No__221"/>
      <sheetName val="CT_Thang_Mo21"/>
      <sheetName val="Lab_Cum_Hist21"/>
      <sheetName val="CT__PL20"/>
      <sheetName val="Projet,_methodes_&amp;_couts20"/>
      <sheetName val="Risques_majeurs_&amp;_Frais_Ind_20"/>
      <sheetName val="FOL_-_Bar21"/>
      <sheetName val="budget_summary_(2)20"/>
      <sheetName val="Budget_Analysis_Summary20"/>
      <sheetName val="intr_stool_brkup20"/>
      <sheetName val="Tender_Summary21"/>
      <sheetName val="Insurance_Ext21"/>
      <sheetName val="Customize_Your_Invoice21"/>
      <sheetName val="HVAC_BoQ21"/>
      <sheetName val="Body_Sheet20"/>
      <sheetName val="1_0_Executive_Summary20"/>
      <sheetName val="Top_sheet20"/>
      <sheetName val="Bill_219"/>
      <sheetName val="Ap_A18"/>
      <sheetName val="2_Div_14_18"/>
      <sheetName val="SHOPLIST_xls17"/>
      <sheetName val="beam-reinft-IIInd_floor17"/>
      <sheetName val="beam-reinft-machine_rm17"/>
      <sheetName val="Bill_118"/>
      <sheetName val="Bill_318"/>
      <sheetName val="Bill_418"/>
      <sheetName val="Bill_518"/>
      <sheetName val="Bill_618"/>
      <sheetName val="Bill_718"/>
      <sheetName val="POWER_ASSUMPTIONS17"/>
      <sheetName val="Civil_Boq16"/>
      <sheetName val="PROJECT_BRIEF18"/>
      <sheetName val="Invoice_Summary17"/>
      <sheetName val="C_(3)18"/>
      <sheetName val="Dubai_golf17"/>
      <sheetName val="Softscape_Buildup16"/>
      <sheetName val="Mat'l_Rate16"/>
      <sheetName val="WITHOUT_C&amp;I_PROFIT_(3)16"/>
      <sheetName val="Activity_List16"/>
      <sheetName val="HIRED_LABOUR_CODE14"/>
      <sheetName val="PA-_Consutant_14"/>
      <sheetName val="foot-slab_reinft14"/>
      <sheetName val="DETAILED__BOQ14"/>
      <sheetName val="M-Book_for_Conc14"/>
      <sheetName val="M-Book_for_FW14"/>
      <sheetName val="BILL_COV14"/>
      <sheetName val="Ra__stair14"/>
      <sheetName val="VALVE_CHAMBERS13"/>
      <sheetName val="Fire_Hydrants13"/>
      <sheetName val="B_GATE_VALVE13"/>
      <sheetName val="Sub_G1_Fire13"/>
      <sheetName val="Sub_G12_Fire13"/>
      <sheetName val="Eq__Mobilization12"/>
      <sheetName val="w't_table11"/>
      <sheetName val="Materials_Cost(PCC)13"/>
      <sheetName val="India_F&amp;S_Template13"/>
      <sheetName val="IO_LIST13"/>
      <sheetName val="Material_13"/>
      <sheetName val="Quote_Sheet13"/>
      <sheetName val="Day_work13"/>
      <sheetName val="bill_nb2-Plumbing_&amp;_Drainag11"/>
      <sheetName val="Pl_&amp;_Dr_B11"/>
      <sheetName val="Pl_&amp;_Dr_G11"/>
      <sheetName val="Pl_&amp;_Dr_M11"/>
      <sheetName val="Pl_&amp;_Dr_111"/>
      <sheetName val="Pl_&amp;_Dr_211"/>
      <sheetName val="Pl_&amp;_Dr_311"/>
      <sheetName val="Pl_&amp;_Dr_411"/>
      <sheetName val="Pl_&amp;_Dr_511"/>
      <sheetName val="Pl_&amp;_Dr_611"/>
      <sheetName val="Pl_&amp;_Dr_711"/>
      <sheetName val="Pl_&amp;_Dr_811"/>
      <sheetName val="Pl_&amp;_Dr_R11"/>
      <sheetName val="FF_B11"/>
      <sheetName val="FF_G11"/>
      <sheetName val="FF_M11"/>
      <sheetName val="FF_111"/>
      <sheetName val="FF_2_11"/>
      <sheetName val="FF_311"/>
      <sheetName val="FF_411"/>
      <sheetName val="FF_511"/>
      <sheetName val="FF_6_11"/>
      <sheetName val="FF_711"/>
      <sheetName val="FF_811"/>
      <sheetName val="FF_R11"/>
      <sheetName val="bill_nb3-FF11"/>
      <sheetName val="HVAC_B11"/>
      <sheetName val="HVAC_G11"/>
      <sheetName val="HVAC_M11"/>
      <sheetName val="HVAC_111"/>
      <sheetName val="HVAC_211"/>
      <sheetName val="HVAC_311"/>
      <sheetName val="HVAC_411"/>
      <sheetName val="HVAC_511"/>
      <sheetName val="HVAC_611"/>
      <sheetName val="HVAC_711"/>
      <sheetName val="HVAC_811"/>
      <sheetName val="HVAC_R11"/>
      <sheetName val="bill_nb4-HVAC11"/>
      <sheetName val="SC_B11"/>
      <sheetName val="SC_G11"/>
      <sheetName val="SC_M11"/>
      <sheetName val="SC_111"/>
      <sheetName val="SC_211"/>
      <sheetName val="SC_311"/>
      <sheetName val="SC_411"/>
      <sheetName val="SC_511"/>
      <sheetName val="SC_611"/>
      <sheetName val="SC_711"/>
      <sheetName val="SC_811"/>
      <sheetName val="SC_R11"/>
      <sheetName val="AV_B11"/>
      <sheetName val="AV_G11"/>
      <sheetName val="AV_M11"/>
      <sheetName val="AV_111"/>
      <sheetName val="AV_211"/>
      <sheetName val="AV_311"/>
      <sheetName val="AV_411"/>
      <sheetName val="AV_511"/>
      <sheetName val="AV_611"/>
      <sheetName val="AV_711"/>
      <sheetName val="AV_811"/>
      <sheetName val="EL_B11"/>
      <sheetName val="EL_M11"/>
      <sheetName val="EL_111"/>
      <sheetName val="EL_211"/>
      <sheetName val="EL_311"/>
      <sheetName val="EL_411"/>
      <sheetName val="EL_511"/>
      <sheetName val="EL_611"/>
      <sheetName val="EL_711"/>
      <sheetName val="EL_811"/>
      <sheetName val="EL_R11"/>
      <sheetName val="EL_TR11"/>
      <sheetName val="8-_EL11"/>
      <sheetName val="FA_B11"/>
      <sheetName val="FA_G11"/>
      <sheetName val="FA_M11"/>
      <sheetName val="FA_111"/>
      <sheetName val="FA_211"/>
      <sheetName val="FA_311"/>
      <sheetName val="FA_411"/>
      <sheetName val="FA_511"/>
      <sheetName val="FA_611"/>
      <sheetName val="FA_711"/>
      <sheetName val="FA_811"/>
      <sheetName val="FA_R11"/>
      <sheetName val="9-_FA11"/>
      <sheetName val="B09_112"/>
      <sheetName val="BOQ_Direct_selling_cost13"/>
      <sheetName val="CHART_OF_ACCOUNTS12"/>
      <sheetName val="Working_for_RCC12"/>
      <sheetName val="B185-B-9_112"/>
      <sheetName val="B185-B-9_212"/>
      <sheetName val="E-Bill_No_6_A-O12"/>
      <sheetName val="Div__0212"/>
      <sheetName val="Div__0312"/>
      <sheetName val="Div__0412"/>
      <sheetName val="Div__0512"/>
      <sheetName val="Div__0612"/>
      <sheetName val="Div__0712"/>
      <sheetName val="Div__0812"/>
      <sheetName val="Div__0912"/>
      <sheetName val="Div__1012"/>
      <sheetName val="Div__1112"/>
      <sheetName val="Div__1212"/>
      <sheetName val="Div_1312"/>
      <sheetName val="EXTERNAL_WORKS12"/>
      <sheetName val="PRODUCTIVITY_RATE12"/>
      <sheetName val="U_R_A_-_MASONRY12"/>
      <sheetName val="U_R_A_-_PLASTERING12"/>
      <sheetName val="U_R_A_-_TILING12"/>
      <sheetName val="U_R_A_-_GRANITE12"/>
      <sheetName val="V_C_2_-_EARTHWORK12"/>
      <sheetName val="V_C_9_-_CERAMIC12"/>
      <sheetName val="V_C_9_-_FINISHES12"/>
      <sheetName val="Division_240"/>
      <sheetName val="Division_411"/>
      <sheetName val="Division_511"/>
      <sheetName val="Division_611"/>
      <sheetName val="Division_711"/>
      <sheetName val="Division_811"/>
      <sheetName val="Division_911"/>
      <sheetName val="Division_1011"/>
      <sheetName val="Division_1211"/>
      <sheetName val="Division_1411"/>
      <sheetName val="Division_2114"/>
      <sheetName val="Division_2212"/>
      <sheetName val="Division_2311"/>
      <sheetName val="Division_2611"/>
      <sheetName val="Division_2711"/>
      <sheetName val="Division_2811"/>
      <sheetName val="Division_3111"/>
      <sheetName val="Division_3211"/>
      <sheetName val="Division_3311"/>
      <sheetName val="PMWeb_data12"/>
      <sheetName val="Elemental_Buildup11"/>
      <sheetName val="PointNo_511"/>
      <sheetName val="2_2)Revised_Cash_Flow11"/>
      <sheetName val="SS_MH12"/>
      <sheetName val="입찰내역_발주처_양식11"/>
      <sheetName val="Material_List_11"/>
      <sheetName val="LIST_DO_NOT_REMOVE10"/>
      <sheetName val="Index_List11"/>
      <sheetName val="Type_List11"/>
      <sheetName val="File_Types11"/>
      <sheetName val="Chiet_t11"/>
      <sheetName val="Staffing_and_Rates_IA11"/>
      <sheetName val="Project_Cost_Breakdown9"/>
      <sheetName val="PRECAST_lightconc-II13"/>
      <sheetName val="final_abstract13"/>
      <sheetName val="Staff_Acco_9"/>
      <sheetName val="TBAL9697_-group_wise__sdpl9"/>
      <sheetName val="Summary_of_Work9"/>
      <sheetName val="Employee_List9"/>
      <sheetName val="Рабочий_лист8"/>
      <sheetName val="B6_2_10"/>
      <sheetName val="Item-_Compact9"/>
      <sheetName val="E_&amp;_R9"/>
      <sheetName val="Annex_1_Sect_3a9"/>
      <sheetName val="Annex_1_Sect_3a_19"/>
      <sheetName val="Annex_1_Sect_3b9"/>
      <sheetName val="Annex_1_Sect_3c9"/>
      <sheetName val="HOURLY_RATES9"/>
      <sheetName val="SITE_WORK8"/>
      <sheetName val="d-safe_DELUXE8"/>
      <sheetName val="PT_141-_Site_A_Landscape8"/>
      <sheetName val="Rate_summary8"/>
      <sheetName val="RAB_AR&amp;STR8"/>
      <sheetName val="Back_up8"/>
      <sheetName val="train_cash8"/>
      <sheetName val="accom_cash8"/>
      <sheetName val="INDIGINEOUS_ITEMS_8"/>
      <sheetName val="Duct_Accesories8"/>
      <sheetName val="Mall_waterproofing8"/>
      <sheetName val="MSCP_waterproofing8"/>
      <sheetName val="????_???_??8"/>
      <sheetName val="Labour_&amp;_Plant8"/>
      <sheetName val="Ave_wtd_rates8"/>
      <sheetName val="Debits_as_on_12_04_088"/>
      <sheetName val="STAFFSCHED_8"/>
      <sheetName val="TRIAL_BALANCE8"/>
      <sheetName val="[SHOPLIST_xls][SHOPLIST_xls]710"/>
      <sheetName val="[SHOPLIST_xls]70,/0s«iÆøí¬i8"/>
      <sheetName val="Common_Variables8"/>
      <sheetName val="GPL_Revenu_Update8"/>
      <sheetName val="DO_NOT_TOUCH8"/>
      <sheetName val="Work_Type8"/>
      <sheetName val="PROJECT_BRIEF(EX_NEW)8"/>
      <sheetName val="AREA_OF_APPLICATION7"/>
      <sheetName val="Risk_Breakdown_Structure7"/>
      <sheetName val="Geneí¬_i7"/>
      <sheetName val="steel_total7"/>
      <sheetName val="ELE_BOQ7"/>
      <sheetName val="Z-_GENERAL_PRICE_SUMMARY4"/>
      <sheetName val="Resumo_Empreitadas4"/>
      <sheetName val="PPA_Summary4"/>
      <sheetName val="Mix_Design4"/>
      <sheetName val="%_prog_figs_-u5_and_total4"/>
      <sheetName val="_VWVU))tÏØ0__5"/>
      <sheetName val="Floor_Box_5"/>
      <sheetName val="Equipment_Rates3"/>
      <sheetName val="[SHOPLIST_xls]/VW3"/>
      <sheetName val="[SHOPLIST_xls]/VWVU))tÏØ0__8"/>
      <sheetName val="[SHOPLIST_xls]/VWVU))tÏØ0__9"/>
      <sheetName val="[SHOPLIST_xls][SHOPLIST_xls]711"/>
      <sheetName val="[SHOPLIST_xls][SHOPLIST_xls][S3"/>
      <sheetName val="Dash_board3"/>
      <sheetName val="[SHOPLIST_xls]70,3"/>
      <sheetName val="Base_BM-rebar3"/>
      <sheetName val="Materials_3"/>
      <sheetName val="Site_Dev_BOQ3"/>
      <sheetName val="Data_Sheet3"/>
      <sheetName val="tender_allowances3"/>
      <sheetName val="_Summary_BKG_0343"/>
      <sheetName val="BILL_3R3"/>
      <sheetName val="Area_Breakdown_PER_LEVEL_LINK3"/>
      <sheetName val="CF_Input3"/>
      <sheetName val="DATA_INPUT3"/>
      <sheetName val="Vordruck-Nr__7_1_3_D3"/>
      <sheetName val="M&amp;A_D3"/>
      <sheetName val="M&amp;A_E3"/>
      <sheetName val="M&amp;A_G3"/>
      <sheetName val="1_2_Staff_Schedule4"/>
      <sheetName val="Bill_103"/>
      <sheetName val="[SHOPLIST_xls]/VWVU))tÏØ0__14"/>
      <sheetName val="[SHOPLIST_xls]/VWVU))tÏØ0__23"/>
      <sheetName val="[SHOPLIST_xls]/VWVU))tÏØ0__33"/>
      <sheetName val="[SHOPLIST_xls]70,/0s«_iÆø_í¬_i3"/>
      <sheetName val="[SHOPLIST_xls]70?,/0?s«i?Æøí¬i3"/>
      <sheetName val="Labour_Costs3"/>
      <sheetName val="BLOCK-A_(MEA_SHEET)3"/>
      <sheetName val="Contract_Division1"/>
      <sheetName val="SubContract_Type1"/>
      <sheetName val="Service_Type1"/>
      <sheetName val="Cost_Heading"/>
      <sheetName val="D_&amp;_W_sizes"/>
      <sheetName val="SOPMA_DD"/>
      <sheetName val="PRICE_INFO"/>
      <sheetName val="RC_SUMMARY"/>
      <sheetName val="LABOUR_PRODUCTIVITY-TAV"/>
      <sheetName val="MATERIAL_PRICES"/>
      <sheetName val="P-100_MRF_DB_R1"/>
      <sheetName val="Attach_4-18"/>
      <sheetName val="_SHOPLIST_xls_70"/>
      <sheetName val="_SHOPLIST_xls_70,_0s«iÆøí¬i"/>
      <sheetName val="Ewaan_Show_Kitchen_(2)"/>
      <sheetName val="Cash_Flow_Working"/>
      <sheetName val="MN_T_B_"/>
      <sheetName val="Data_I_(2)"/>
      <sheetName val="rEFERENCES_"/>
      <sheetName val="Qtys_ZamZam_(Del__before)"/>
      <sheetName val="Qtys_Relocation_(Del_before)"/>
      <sheetName val="_Qtys_Sub_&amp;_Tents_(Del__before)"/>
      <sheetName val="Qtys__Signages_(Del__before)"/>
      <sheetName val="Qtys_Temporary_Passages_(Del)"/>
      <sheetName val="_Qtys_Ser__Rooms_(Del_before)"/>
      <sheetName val="Labour_Rate_"/>
      <sheetName val="2F_회의실견적(5_14_일대)"/>
      <sheetName val="_HIT-&gt;HMC_견적(3900)"/>
      <sheetName val="Appendix_B"/>
      <sheetName val="/VWVU))tÏØ0__17"/>
      <sheetName val="GFA_HQ_Building28"/>
      <sheetName val="GFA_Conference27"/>
      <sheetName val="BQ_External27"/>
      <sheetName val="Penthouse_Apartment26"/>
      <sheetName val="Raw_Data26"/>
      <sheetName val="StattCo_yCharges26"/>
      <sheetName val="LEVEL_SHEET26"/>
      <sheetName val="SPT_vs_PHI26"/>
      <sheetName val="LABOUR_HISTOGRAM27"/>
      <sheetName val="Chiet_tinh_dz2226"/>
      <sheetName val="Chiet_tinh_dz3526"/>
      <sheetName val="@risk_rents_and_incentives26"/>
      <sheetName val="Car_park_lease26"/>
      <sheetName val="Net_rent_analysis26"/>
      <sheetName val="Poz-1_26"/>
      <sheetName val="Graph_Data_(DO_NOT_PRINT)26"/>
      <sheetName val="Bill_No__226"/>
      <sheetName val="CT_Thang_Mo26"/>
      <sheetName val="Lab_Cum_Hist26"/>
      <sheetName val="CT__PL25"/>
      <sheetName val="Projet,_methodes_&amp;_couts25"/>
      <sheetName val="Risques_majeurs_&amp;_Frais_Ind_25"/>
      <sheetName val="FOL_-_Bar26"/>
      <sheetName val="budget_summary_(2)25"/>
      <sheetName val="Budget_Analysis_Summary25"/>
      <sheetName val="intr_stool_brkup25"/>
      <sheetName val="Tender_Summary26"/>
      <sheetName val="Insurance_Ext26"/>
      <sheetName val="Customize_Your_Invoice26"/>
      <sheetName val="HVAC_BoQ26"/>
      <sheetName val="Body_Sheet25"/>
      <sheetName val="1_0_Executive_Summary25"/>
      <sheetName val="Rate_analysis14"/>
      <sheetName val="Top_sheet25"/>
      <sheetName val="Bill_224"/>
      <sheetName val="Ap_A23"/>
      <sheetName val="2_Div_14_23"/>
      <sheetName val="SHOPLIST_xls22"/>
      <sheetName val="beam-reinft-IIInd_floor22"/>
      <sheetName val="beam-reinft-machine_rm22"/>
      <sheetName val="Bill_123"/>
      <sheetName val="Bill_323"/>
      <sheetName val="Bill_423"/>
      <sheetName val="Bill_523"/>
      <sheetName val="Bill_623"/>
      <sheetName val="Bill_723"/>
      <sheetName val="POWER_ASSUMPTIONS22"/>
      <sheetName val="Civil_Boq21"/>
      <sheetName val="PROJECT_BRIEF23"/>
      <sheetName val="Invoice_Summary22"/>
      <sheetName val="C_(3)23"/>
      <sheetName val="Dubai_golf22"/>
      <sheetName val="Softscape_Buildup21"/>
      <sheetName val="Mat'l_Rate21"/>
      <sheetName val="WITHOUT_C&amp;I_PROFIT_(3)21"/>
      <sheetName val="Activity_List21"/>
      <sheetName val="HIRED_LABOUR_CODE19"/>
      <sheetName val="PA-_Consutant_19"/>
      <sheetName val="foot-slab_reinft19"/>
      <sheetName val="DETAILED__BOQ19"/>
      <sheetName val="M-Book_for_Conc19"/>
      <sheetName val="M-Book_for_FW19"/>
      <sheetName val="BILL_COV19"/>
      <sheetName val="Ra__stair19"/>
      <sheetName val="VALVE_CHAMBERS18"/>
      <sheetName val="Fire_Hydrants18"/>
      <sheetName val="B_GATE_VALVE18"/>
      <sheetName val="Sub_G1_Fire18"/>
      <sheetName val="Sub_G12_Fire18"/>
      <sheetName val="Eq__Mobilization17"/>
      <sheetName val="w't_table16"/>
      <sheetName val="Materials_Cost(PCC)18"/>
      <sheetName val="India_F&amp;S_Template18"/>
      <sheetName val="IO_LIST18"/>
      <sheetName val="Material_18"/>
      <sheetName val="Quote_Sheet18"/>
      <sheetName val="Day_work18"/>
      <sheetName val="bill_nb2-Plumbing_&amp;_Drainag16"/>
      <sheetName val="Pl_&amp;_Dr_B16"/>
      <sheetName val="Pl_&amp;_Dr_G16"/>
      <sheetName val="Pl_&amp;_Dr_M16"/>
      <sheetName val="Pl_&amp;_Dr_116"/>
      <sheetName val="Pl_&amp;_Dr_216"/>
      <sheetName val="Pl_&amp;_Dr_316"/>
      <sheetName val="Pl_&amp;_Dr_416"/>
      <sheetName val="Pl_&amp;_Dr_516"/>
      <sheetName val="Pl_&amp;_Dr_616"/>
      <sheetName val="Pl_&amp;_Dr_716"/>
      <sheetName val="Pl_&amp;_Dr_816"/>
      <sheetName val="Pl_&amp;_Dr_R16"/>
      <sheetName val="FF_B16"/>
      <sheetName val="FF_G16"/>
      <sheetName val="FF_M16"/>
      <sheetName val="FF_116"/>
      <sheetName val="FF_2_16"/>
      <sheetName val="FF_316"/>
      <sheetName val="FF_416"/>
      <sheetName val="FF_516"/>
      <sheetName val="FF_6_16"/>
      <sheetName val="FF_716"/>
      <sheetName val="FF_816"/>
      <sheetName val="FF_R16"/>
      <sheetName val="bill_nb3-FF16"/>
      <sheetName val="HVAC_B16"/>
      <sheetName val="HVAC_G16"/>
      <sheetName val="HVAC_M16"/>
      <sheetName val="HVAC_116"/>
      <sheetName val="HVAC_216"/>
      <sheetName val="HVAC_316"/>
      <sheetName val="HVAC_416"/>
      <sheetName val="HVAC_516"/>
      <sheetName val="HVAC_616"/>
      <sheetName val="HVAC_716"/>
      <sheetName val="HVAC_816"/>
      <sheetName val="HVAC_R16"/>
      <sheetName val="bill_nb4-HVAC16"/>
      <sheetName val="SC_B16"/>
      <sheetName val="SC_G16"/>
      <sheetName val="SC_M16"/>
      <sheetName val="SC_116"/>
      <sheetName val="SC_216"/>
      <sheetName val="SC_316"/>
      <sheetName val="SC_416"/>
      <sheetName val="SC_516"/>
      <sheetName val="SC_616"/>
      <sheetName val="SC_716"/>
      <sheetName val="SC_816"/>
      <sheetName val="SC_R16"/>
      <sheetName val="AV_B16"/>
      <sheetName val="AV_G16"/>
      <sheetName val="AV_M16"/>
      <sheetName val="AV_116"/>
      <sheetName val="AV_216"/>
      <sheetName val="AV_316"/>
      <sheetName val="AV_416"/>
      <sheetName val="AV_516"/>
      <sheetName val="AV_616"/>
      <sheetName val="AV_716"/>
      <sheetName val="AV_816"/>
      <sheetName val="EL_B16"/>
      <sheetName val="EL_M16"/>
      <sheetName val="EL_116"/>
      <sheetName val="EL_216"/>
      <sheetName val="EL_316"/>
      <sheetName val="EL_416"/>
      <sheetName val="EL_516"/>
      <sheetName val="EL_616"/>
      <sheetName val="EL_716"/>
      <sheetName val="EL_816"/>
      <sheetName val="EL_R16"/>
      <sheetName val="EL_TR16"/>
      <sheetName val="8-_EL16"/>
      <sheetName val="FA_B16"/>
      <sheetName val="FA_G16"/>
      <sheetName val="FA_M16"/>
      <sheetName val="FA_116"/>
      <sheetName val="FA_216"/>
      <sheetName val="FA_316"/>
      <sheetName val="FA_416"/>
      <sheetName val="FA_516"/>
      <sheetName val="FA_616"/>
      <sheetName val="FA_716"/>
      <sheetName val="FA_816"/>
      <sheetName val="FA_R16"/>
      <sheetName val="9-_FA16"/>
      <sheetName val="B09_117"/>
      <sheetName val="BOQ_Direct_selling_cost18"/>
      <sheetName val="CHART_OF_ACCOUNTS17"/>
      <sheetName val="Working_for_RCC17"/>
      <sheetName val="B185-B-9_117"/>
      <sheetName val="B185-B-9_217"/>
      <sheetName val="E-Bill_No_6_A-O17"/>
      <sheetName val="Div__0217"/>
      <sheetName val="Div__0317"/>
      <sheetName val="Div__0417"/>
      <sheetName val="Div__0517"/>
      <sheetName val="Div__0617"/>
      <sheetName val="Div__0717"/>
      <sheetName val="Div__0817"/>
      <sheetName val="Div__0917"/>
      <sheetName val="Div__1017"/>
      <sheetName val="Div__1117"/>
      <sheetName val="Div__1217"/>
      <sheetName val="Div_1317"/>
      <sheetName val="EXTERNAL_WORKS17"/>
      <sheetName val="PRODUCTIVITY_RATE17"/>
      <sheetName val="U_R_A_-_MASONRY17"/>
      <sheetName val="U_R_A_-_PLASTERING17"/>
      <sheetName val="U_R_A_-_TILING17"/>
      <sheetName val="U_R_A_-_GRANITE17"/>
      <sheetName val="V_C_2_-_EARTHWORK17"/>
      <sheetName val="V_C_9_-_CERAMIC17"/>
      <sheetName val="V_C_9_-_FINISHES17"/>
      <sheetName val="Division_245"/>
      <sheetName val="Division_416"/>
      <sheetName val="Division_516"/>
      <sheetName val="Division_616"/>
      <sheetName val="Division_716"/>
      <sheetName val="Division_816"/>
      <sheetName val="Division_916"/>
      <sheetName val="Division_1016"/>
      <sheetName val="Division_1216"/>
      <sheetName val="Division_1416"/>
      <sheetName val="Division_2119"/>
      <sheetName val="Division_2217"/>
      <sheetName val="Division_2316"/>
      <sheetName val="Division_2616"/>
      <sheetName val="Division_2716"/>
      <sheetName val="Division_2816"/>
      <sheetName val="Division_3116"/>
      <sheetName val="Division_3216"/>
      <sheetName val="Division_3316"/>
      <sheetName val="PMWeb_data17"/>
      <sheetName val="Elemental_Buildup16"/>
      <sheetName val="PointNo_516"/>
      <sheetName val="2_2)Revised_Cash_Flow16"/>
      <sheetName val="SS_MH17"/>
      <sheetName val="입찰내역_발주처_양식16"/>
      <sheetName val="Material_List_16"/>
      <sheetName val="LIST_DO_NOT_REMOVE15"/>
      <sheetName val="Index_List16"/>
      <sheetName val="Type_List16"/>
      <sheetName val="File_Types16"/>
      <sheetName val="Chiet_t16"/>
      <sheetName val="Staffing_and_Rates_IA16"/>
      <sheetName val="Project_Cost_Breakdown14"/>
      <sheetName val="PRECAST_lightconc-II18"/>
      <sheetName val="final_abstract18"/>
      <sheetName val="Staff_Acco_14"/>
      <sheetName val="TBAL9697_-group_wise__sdpl14"/>
      <sheetName val="Summary_of_Work14"/>
      <sheetName val="Employee_List14"/>
      <sheetName val="Рабочий_лист13"/>
      <sheetName val="B6_2_15"/>
      <sheetName val="Item-_Compact14"/>
      <sheetName val="E_&amp;_R14"/>
      <sheetName val="Annex_1_Sect_3a14"/>
      <sheetName val="Annex_1_Sect_3a_114"/>
      <sheetName val="Annex_1_Sect_3b14"/>
      <sheetName val="Annex_1_Sect_3c14"/>
      <sheetName val="HOURLY_RATES14"/>
      <sheetName val="SITE_WORK13"/>
      <sheetName val="d-safe_DELUXE13"/>
      <sheetName val="PT_141-_Site_A_Landscape13"/>
      <sheetName val="Rate_summary13"/>
      <sheetName val="RAB_AR&amp;STR13"/>
      <sheetName val="Back_up13"/>
      <sheetName val="train_cash13"/>
      <sheetName val="accom_cash13"/>
      <sheetName val="INDIGINEOUS_ITEMS_13"/>
      <sheetName val="Duct_Accesories13"/>
      <sheetName val="Mall_waterproofing13"/>
      <sheetName val="MSCP_waterproofing13"/>
      <sheetName val="????_???_??13"/>
      <sheetName val="Labour_&amp;_Plant13"/>
      <sheetName val="Ave_wtd_rates13"/>
      <sheetName val="Debits_as_on_12_04_0813"/>
      <sheetName val="STAFFSCHED_13"/>
      <sheetName val="TRIAL_BALANCE13"/>
      <sheetName val="[SHOPLIST_xls][SHOPLIST_xls]720"/>
      <sheetName val="[SHOPLIST_xls]70,/0s«iÆøí¬i13"/>
      <sheetName val="Common_Variables13"/>
      <sheetName val="GPL_Revenu_Update13"/>
      <sheetName val="DO_NOT_TOUCH13"/>
      <sheetName val="Work_Type13"/>
      <sheetName val="PROJECT_BRIEF(EX_NEW)13"/>
      <sheetName val="AREA_OF_APPLICATION12"/>
      <sheetName val="Risk_Breakdown_Structure12"/>
      <sheetName val="Geneí¬_i12"/>
      <sheetName val="steel_total12"/>
      <sheetName val="ELE_BOQ12"/>
      <sheetName val="Z-_GENERAL_PRICE_SUMMARY9"/>
      <sheetName val="Resumo_Empreitadas9"/>
      <sheetName val="PPA_Summary9"/>
      <sheetName val="Mix_Design9"/>
      <sheetName val="%_prog_figs_-u5_and_total9"/>
      <sheetName val="_VWVU))tÏØ0__10"/>
      <sheetName val="Floor_Box_10"/>
      <sheetName val="Equipment_Rates8"/>
      <sheetName val="[SHOPLIST_xls]/VW8"/>
      <sheetName val="[SHOPLIST_xls]/VWVU))tÏØ0__40"/>
      <sheetName val="[SHOPLIST_xls]/VWVU))tÏØ0__41"/>
      <sheetName val="Cashflow_projection8"/>
      <sheetName val="[SHOPLIST_xls][SHOPLIST_xls]721"/>
      <sheetName val="E_H_-_H__W_P_8"/>
      <sheetName val="E__H__Treatment_for_pile_cap8"/>
      <sheetName val="[SHOPLIST_xls][SHOPLIST_xls][S8"/>
      <sheetName val="Form_68"/>
      <sheetName val="Risk_Register8"/>
      <sheetName val="Revised_Front_Page8"/>
      <sheetName val="Diff_Run01&amp;Run028"/>
      <sheetName val="CCS_Summary8"/>
      <sheetName val="1_Carillion_Staff8"/>
      <sheetName val="_2_Staff_&amp;_Gen_labour8"/>
      <sheetName val="3_Offices8"/>
      <sheetName val="4_TempServ8"/>
      <sheetName val="__5_Temp_Wks8"/>
      <sheetName val="_6_Addn_Plant8"/>
      <sheetName val="_7__Transport8"/>
      <sheetName val="_8_Testing8"/>
      <sheetName val="9__Miscellaneous8"/>
      <sheetName val="10__Design8"/>
      <sheetName val="_11_Insurances8"/>
      <sheetName val="_12_Client_Req_8"/>
      <sheetName val="Risk_List8"/>
      <sheetName val="Track_of_Changes8"/>
      <sheetName val="Bill_8_Doors_&amp;_Windows8"/>
      <sheetName val="Bill_9_Finishes_8"/>
      <sheetName val="Bill_10_Specialities8"/>
      <sheetName val="Dash_board8"/>
      <sheetName val="[SHOPLIST_xls]708"/>
      <sheetName val="[SHOPLIST_xls]70,8"/>
      <sheetName val="Base_BM-rebar8"/>
      <sheetName val="Materials_8"/>
      <sheetName val="Site_Dev_BOQ8"/>
      <sheetName val="Data_Sheet8"/>
      <sheetName val="tender_allowances8"/>
      <sheetName val="_Summary_BKG_0348"/>
      <sheetName val="BILL_3R8"/>
      <sheetName val="Area_Breakdown_PER_LEVEL_LINK8"/>
      <sheetName val="CF_Input8"/>
      <sheetName val="DATA_INPUT8"/>
      <sheetName val="Vordruck-Nr__7_1_3_D8"/>
      <sheetName val="M&amp;A_D8"/>
      <sheetName val="M&amp;A_E8"/>
      <sheetName val="M&amp;A_G8"/>
      <sheetName val="1_2_Staff_Schedule9"/>
      <sheetName val="Bill_108"/>
      <sheetName val="[SHOPLIST_xls]/VWVU))tÏØ0__42"/>
      <sheetName val="[SHOPLIST_xls]/VWVU))tÏØ0__43"/>
      <sheetName val="[SHOPLIST_xls]/VWVU))tÏØ0__44"/>
      <sheetName val="[SHOPLIST_xls]70,/0s«_iÆø_í¬_i8"/>
      <sheetName val="[SHOPLIST_xls]70?,/0?s«i?Æøí¬i8"/>
      <sheetName val="Labour_Costs8"/>
      <sheetName val="BLOCK-A_(MEA_SHEET)8"/>
      <sheetName val="Contract_Division6"/>
      <sheetName val="SubContract_Type6"/>
      <sheetName val="Service_Type6"/>
      <sheetName val="Cost_Heading5"/>
      <sheetName val="D_&amp;_W_sizes5"/>
      <sheetName val="SOPMA_DD5"/>
      <sheetName val="PRICE_INFO5"/>
      <sheetName val="RC_SUMMARY5"/>
      <sheetName val="LABOUR_PRODUCTIVITY-TAV5"/>
      <sheetName val="MATERIAL_PRICES5"/>
      <sheetName val="P-100_MRF_DB_R15"/>
      <sheetName val="Attach_4-185"/>
      <sheetName val="_SHOPLIST_xls_705"/>
      <sheetName val="_SHOPLIST_xls_70,_0s«iÆøí¬i5"/>
      <sheetName val="Ewaan_Show_Kitchen_(2)5"/>
      <sheetName val="Cash_Flow_Working5"/>
      <sheetName val="MN_T_B_5"/>
      <sheetName val="Data_I_(2)5"/>
      <sheetName val="rEFERENCES_5"/>
      <sheetName val="Qtys_ZamZam_(Del__before)5"/>
      <sheetName val="Qtys_Relocation_(Del_before)5"/>
      <sheetName val="_Qtys_Sub_&amp;_Tents_(Del__before5"/>
      <sheetName val="Qtys__Signages_(Del__before)5"/>
      <sheetName val="Qtys_Temporary_Passages_(Del)5"/>
      <sheetName val="_Qtys_Ser__Rooms_(Del_before)5"/>
      <sheetName val="Labour_Rate_5"/>
      <sheetName val="2F_회의실견적(5_14_일대)1"/>
      <sheetName val="_HIT-&gt;HMC_견적(3900)1"/>
      <sheetName val="Appendix_B1"/>
      <sheetName val="GFA_HQ_Building25"/>
      <sheetName val="GFA_Conference24"/>
      <sheetName val="BQ_External24"/>
      <sheetName val="Penthouse_Apartment23"/>
      <sheetName val="Raw_Data23"/>
      <sheetName val="StattCo_yCharges23"/>
      <sheetName val="LEVEL_SHEET23"/>
      <sheetName val="SPT_vs_PHI23"/>
      <sheetName val="LABOUR_HISTOGRAM24"/>
      <sheetName val="Chiet_tinh_dz2223"/>
      <sheetName val="Chiet_tinh_dz3523"/>
      <sheetName val="@risk_rents_and_incentives23"/>
      <sheetName val="Car_park_lease23"/>
      <sheetName val="Net_rent_analysis23"/>
      <sheetName val="Poz-1_23"/>
      <sheetName val="Graph_Data_(DO_NOT_PRINT)23"/>
      <sheetName val="Bill_No__223"/>
      <sheetName val="CT_Thang_Mo23"/>
      <sheetName val="Lab_Cum_Hist23"/>
      <sheetName val="CT__PL22"/>
      <sheetName val="Projet,_methodes_&amp;_couts22"/>
      <sheetName val="Risques_majeurs_&amp;_Frais_Ind_22"/>
      <sheetName val="FOL_-_Bar23"/>
      <sheetName val="budget_summary_(2)22"/>
      <sheetName val="Budget_Analysis_Summary22"/>
      <sheetName val="intr_stool_brkup22"/>
      <sheetName val="Tender_Summary23"/>
      <sheetName val="Insurance_Ext23"/>
      <sheetName val="Customize_Your_Invoice23"/>
      <sheetName val="HVAC_BoQ23"/>
      <sheetName val="Body_Sheet22"/>
      <sheetName val="1_0_Executive_Summary22"/>
      <sheetName val="Top_sheet22"/>
      <sheetName val="Bill_221"/>
      <sheetName val="Ap_A20"/>
      <sheetName val="2_Div_14_20"/>
      <sheetName val="SHOPLIST_xls19"/>
      <sheetName val="beam-reinft-IIInd_floor19"/>
      <sheetName val="beam-reinft-machine_rm19"/>
      <sheetName val="Bill_120"/>
      <sheetName val="Bill_320"/>
      <sheetName val="Bill_420"/>
      <sheetName val="Bill_520"/>
      <sheetName val="Bill_620"/>
      <sheetName val="Bill_720"/>
      <sheetName val="POWER_ASSUMPTIONS19"/>
      <sheetName val="Civil_Boq18"/>
      <sheetName val="PROJECT_BRIEF20"/>
      <sheetName val="Invoice_Summary19"/>
      <sheetName val="C_(3)20"/>
      <sheetName val="Dubai_golf19"/>
      <sheetName val="Softscape_Buildup18"/>
      <sheetName val="Mat'l_Rate18"/>
      <sheetName val="WITHOUT_C&amp;I_PROFIT_(3)18"/>
      <sheetName val="Activity_List18"/>
      <sheetName val="HIRED_LABOUR_CODE16"/>
      <sheetName val="PA-_Consutant_16"/>
      <sheetName val="foot-slab_reinft16"/>
      <sheetName val="DETAILED__BOQ16"/>
      <sheetName val="M-Book_for_Conc16"/>
      <sheetName val="M-Book_for_FW16"/>
      <sheetName val="BILL_COV16"/>
      <sheetName val="Ra__stair16"/>
      <sheetName val="VALVE_CHAMBERS15"/>
      <sheetName val="Fire_Hydrants15"/>
      <sheetName val="B_GATE_VALVE15"/>
      <sheetName val="Sub_G1_Fire15"/>
      <sheetName val="Sub_G12_Fire15"/>
      <sheetName val="Eq__Mobilization14"/>
      <sheetName val="w't_table13"/>
      <sheetName val="Materials_Cost(PCC)15"/>
      <sheetName val="India_F&amp;S_Template15"/>
      <sheetName val="IO_LIST15"/>
      <sheetName val="Material_15"/>
      <sheetName val="Quote_Sheet15"/>
      <sheetName val="Day_work15"/>
      <sheetName val="bill_nb2-Plumbing_&amp;_Drainag13"/>
      <sheetName val="Pl_&amp;_Dr_B13"/>
      <sheetName val="Pl_&amp;_Dr_G13"/>
      <sheetName val="Pl_&amp;_Dr_M13"/>
      <sheetName val="Pl_&amp;_Dr_113"/>
      <sheetName val="Pl_&amp;_Dr_213"/>
      <sheetName val="Pl_&amp;_Dr_313"/>
      <sheetName val="Pl_&amp;_Dr_413"/>
      <sheetName val="Pl_&amp;_Dr_513"/>
      <sheetName val="Pl_&amp;_Dr_613"/>
      <sheetName val="Pl_&amp;_Dr_713"/>
      <sheetName val="Pl_&amp;_Dr_813"/>
      <sheetName val="Pl_&amp;_Dr_R13"/>
      <sheetName val="FF_B13"/>
      <sheetName val="FF_G13"/>
      <sheetName val="FF_M13"/>
      <sheetName val="FF_113"/>
      <sheetName val="FF_2_13"/>
      <sheetName val="FF_313"/>
      <sheetName val="FF_413"/>
      <sheetName val="FF_513"/>
      <sheetName val="FF_6_13"/>
      <sheetName val="FF_713"/>
      <sheetName val="FF_813"/>
      <sheetName val="FF_R13"/>
      <sheetName val="bill_nb3-FF13"/>
      <sheetName val="HVAC_B13"/>
      <sheetName val="HVAC_G13"/>
      <sheetName val="HVAC_M13"/>
      <sheetName val="HVAC_113"/>
      <sheetName val="HVAC_213"/>
      <sheetName val="HVAC_313"/>
      <sheetName val="HVAC_413"/>
      <sheetName val="HVAC_513"/>
      <sheetName val="HVAC_613"/>
      <sheetName val="HVAC_713"/>
      <sheetName val="HVAC_813"/>
      <sheetName val="HVAC_R13"/>
      <sheetName val="bill_nb4-HVAC13"/>
      <sheetName val="SC_B13"/>
      <sheetName val="SC_G13"/>
      <sheetName val="SC_M13"/>
      <sheetName val="SC_113"/>
      <sheetName val="SC_213"/>
      <sheetName val="SC_313"/>
      <sheetName val="SC_413"/>
      <sheetName val="SC_513"/>
      <sheetName val="SC_613"/>
      <sheetName val="SC_713"/>
      <sheetName val="SC_813"/>
      <sheetName val="SC_R13"/>
      <sheetName val="AV_B13"/>
      <sheetName val="AV_G13"/>
      <sheetName val="AV_M13"/>
      <sheetName val="AV_113"/>
      <sheetName val="AV_213"/>
      <sheetName val="AV_313"/>
      <sheetName val="AV_413"/>
      <sheetName val="AV_513"/>
      <sheetName val="AV_613"/>
      <sheetName val="AV_713"/>
      <sheetName val="AV_813"/>
      <sheetName val="EL_B13"/>
      <sheetName val="EL_M13"/>
      <sheetName val="EL_113"/>
      <sheetName val="EL_213"/>
      <sheetName val="EL_313"/>
      <sheetName val="EL_413"/>
      <sheetName val="EL_513"/>
      <sheetName val="EL_613"/>
      <sheetName val="EL_713"/>
      <sheetName val="EL_813"/>
      <sheetName val="EL_R13"/>
      <sheetName val="EL_TR13"/>
      <sheetName val="8-_EL13"/>
      <sheetName val="FA_B13"/>
      <sheetName val="FA_G13"/>
      <sheetName val="FA_M13"/>
      <sheetName val="FA_113"/>
      <sheetName val="FA_213"/>
      <sheetName val="FA_313"/>
      <sheetName val="FA_413"/>
      <sheetName val="FA_513"/>
      <sheetName val="FA_613"/>
      <sheetName val="FA_713"/>
      <sheetName val="FA_813"/>
      <sheetName val="FA_R13"/>
      <sheetName val="9-_FA13"/>
      <sheetName val="Div__0214"/>
      <sheetName val="Div__0314"/>
      <sheetName val="Div__0414"/>
      <sheetName val="Div__0514"/>
      <sheetName val="Div__0614"/>
      <sheetName val="Div__0714"/>
      <sheetName val="Div__0814"/>
      <sheetName val="Div__0914"/>
      <sheetName val="Div__1014"/>
      <sheetName val="Div__1114"/>
      <sheetName val="Div__1214"/>
      <sheetName val="Div_1314"/>
      <sheetName val="EXTERNAL_WORKS14"/>
      <sheetName val="PRODUCTIVITY_RATE14"/>
      <sheetName val="U_R_A_-_MASONRY14"/>
      <sheetName val="U_R_A_-_PLASTERING14"/>
      <sheetName val="U_R_A_-_TILING14"/>
      <sheetName val="U_R_A_-_GRANITE14"/>
      <sheetName val="V_C_2_-_EARTHWORK14"/>
      <sheetName val="V_C_9_-_CERAMIC14"/>
      <sheetName val="V_C_9_-_FINISHES14"/>
      <sheetName val="B09_114"/>
      <sheetName val="BOQ_Direct_selling_cost15"/>
      <sheetName val="Working_for_RCC14"/>
      <sheetName val="B185-B-9_114"/>
      <sheetName val="B185-B-9_214"/>
      <sheetName val="CHART_OF_ACCOUNTS14"/>
      <sheetName val="E-Bill_No_6_A-O14"/>
      <sheetName val="/VWVU))tÏØ0__16"/>
      <sheetName val="Elemental_Buildup13"/>
      <sheetName val="Division_242"/>
      <sheetName val="Division_413"/>
      <sheetName val="Division_513"/>
      <sheetName val="Division_613"/>
      <sheetName val="Division_713"/>
      <sheetName val="Division_813"/>
      <sheetName val="Division_913"/>
      <sheetName val="Division_1013"/>
      <sheetName val="Division_1213"/>
      <sheetName val="Division_1413"/>
      <sheetName val="Division_2116"/>
      <sheetName val="Division_2214"/>
      <sheetName val="Division_2313"/>
      <sheetName val="Division_2613"/>
      <sheetName val="Division_2713"/>
      <sheetName val="Division_2813"/>
      <sheetName val="Division_3113"/>
      <sheetName val="Division_3213"/>
      <sheetName val="Division_3313"/>
      <sheetName val="PMWeb_data14"/>
      <sheetName val="PointNo_513"/>
      <sheetName val="2_2)Revised_Cash_Flow13"/>
      <sheetName val="Employee_List11"/>
      <sheetName val="SS_MH14"/>
      <sheetName val="Index_List13"/>
      <sheetName val="Type_List13"/>
      <sheetName val="File_Types13"/>
      <sheetName val="Chiet_t13"/>
      <sheetName val="Staffing_and_Rates_IA13"/>
      <sheetName val="입찰내역_발주처_양식13"/>
      <sheetName val="Summary_of_Work11"/>
      <sheetName val="/VWVU))tÏØ0__14"/>
      <sheetName val="LIST_DO_NOT_REMOVE12"/>
      <sheetName val="Material_List_13"/>
      <sheetName val="PRECAST_lightconc-II15"/>
      <sheetName val="final_abstract15"/>
      <sheetName val="B6_2_12"/>
      <sheetName val="Staff_Acco_11"/>
      <sheetName val="TBAL9697_-group_wise__sdpl11"/>
      <sheetName val="Project_Cost_Breakdown11"/>
      <sheetName val="Item-_Compact11"/>
      <sheetName val="E_&amp;_R11"/>
      <sheetName val="Рабочий_лист10"/>
      <sheetName val="Annex_1_Sect_3a11"/>
      <sheetName val="Annex_1_Sect_3a_111"/>
      <sheetName val="Annex_1_Sect_3b11"/>
      <sheetName val="Annex_1_Sect_3c11"/>
      <sheetName val="HOURLY_RATES11"/>
      <sheetName val="PT_141-_Site_A_Landscape10"/>
      <sheetName val="SITE_WORK10"/>
      <sheetName val="Rate_summary10"/>
      <sheetName val="d-safe_DELUXE10"/>
      <sheetName val="Back_up10"/>
      <sheetName val="RAB_AR&amp;STR10"/>
      <sheetName val="Duct_Accesories10"/>
      <sheetName val="train_cash10"/>
      <sheetName val="accom_cash10"/>
      <sheetName val="INDIGINEOUS_ITEMS_10"/>
      <sheetName val="Common_Variables10"/>
      <sheetName val="Mall_waterproofing10"/>
      <sheetName val="MSCP_waterproofing10"/>
      <sheetName val="[SHOPLIST_xls]70,/0s«iÆøí¬i10"/>
      <sheetName val="GPL_Revenu_Update10"/>
      <sheetName val="DO_NOT_TOUCH10"/>
      <sheetName val="Work_Type10"/>
      <sheetName val="????_???_??10"/>
      <sheetName val="Labour_&amp;_Plant10"/>
      <sheetName val="Ave_wtd_rates10"/>
      <sheetName val="Debits_as_on_12_04_0810"/>
      <sheetName val="STAFFSCHED_10"/>
      <sheetName val="TRIAL_BALANCE10"/>
      <sheetName val="[SHOPLIST_xls][SHOPLIST_xls]714"/>
      <sheetName val="PROJECT_BRIEF(EX_NEW)10"/>
      <sheetName val="PPA_Summary6"/>
      <sheetName val="Mix_Design6"/>
      <sheetName val="AREA_OF_APPLICATION9"/>
      <sheetName val="Risk_Breakdown_Structure9"/>
      <sheetName val="Geneí¬_i9"/>
      <sheetName val="steel_total9"/>
      <sheetName val="ELE_BOQ9"/>
      <sheetName val="Z-_GENERAL_PRICE_SUMMARY6"/>
      <sheetName val="Resumo_Empreitadas6"/>
      <sheetName val="%_prog_figs_-u5_and_total6"/>
      <sheetName val="_VWVU))tÏØ0__7"/>
      <sheetName val="Floor_Box_7"/>
      <sheetName val="[SHOPLIST_xls]/VW5"/>
      <sheetName val="[SHOPLIST_xls]/VWVU))tÏØ0__17"/>
      <sheetName val="[SHOPLIST_xls]/VWVU))tÏØ0__18"/>
      <sheetName val="Equipment_Rates5"/>
      <sheetName val="Cashflow_projection5"/>
      <sheetName val="[SHOPLIST_xls][SHOPLIST_xls]715"/>
      <sheetName val="E_H_-_H__W_P_5"/>
      <sheetName val="E__H__Treatment_for_pile_cap5"/>
      <sheetName val="[SHOPLIST_xls][SHOPLIST_xls][S5"/>
      <sheetName val="Materials_5"/>
      <sheetName val="Form_65"/>
      <sheetName val="Risk_Register5"/>
      <sheetName val="Revised_Front_Page5"/>
      <sheetName val="Diff_Run01&amp;Run025"/>
      <sheetName val="CCS_Summary5"/>
      <sheetName val="1_Carillion_Staff5"/>
      <sheetName val="_2_Staff_&amp;_Gen_labour5"/>
      <sheetName val="3_Offices5"/>
      <sheetName val="4_TempServ5"/>
      <sheetName val="__5_Temp_Wks5"/>
      <sheetName val="_6_Addn_Plant5"/>
      <sheetName val="_7__Transport5"/>
      <sheetName val="_8_Testing5"/>
      <sheetName val="9__Miscellaneous5"/>
      <sheetName val="10__Design5"/>
      <sheetName val="_11_Insurances5"/>
      <sheetName val="_12_Client_Req_5"/>
      <sheetName val="Risk_List5"/>
      <sheetName val="Track_of_Changes5"/>
      <sheetName val="Bill_8_Doors_&amp;_Windows5"/>
      <sheetName val="Bill_9_Finishes_5"/>
      <sheetName val="Bill_10_Specialities5"/>
      <sheetName val="Dash_board5"/>
      <sheetName val="[SHOPLIST_xls]705"/>
      <sheetName val="[SHOPLIST_xls]70,5"/>
      <sheetName val="Site_Dev_BOQ5"/>
      <sheetName val="1_2_Staff_Schedule6"/>
      <sheetName val="[SHOPLIST_xls]/VWVU))tÏØ0__19"/>
      <sheetName val="[SHOPLIST_xls]/VWVU))tÏØ0__25"/>
      <sheetName val="Cost_Heading2"/>
      <sheetName val="D_&amp;_W_sizes2"/>
      <sheetName val="SOPMA_DD2"/>
      <sheetName val="PRICE_INFO2"/>
      <sheetName val="RC_SUMMARY2"/>
      <sheetName val="LABOUR_PRODUCTIVITY-TAV2"/>
      <sheetName val="MATERIAL_PRICES2"/>
      <sheetName val="P-100_MRF_DB_R12"/>
      <sheetName val="Base_BM-rebar5"/>
      <sheetName val="Contract_Division3"/>
      <sheetName val="SubContract_Type3"/>
      <sheetName val="Service_Type3"/>
      <sheetName val="Attach_4-182"/>
      <sheetName val="Area_Breakdown_PER_LEVEL_LINK5"/>
      <sheetName val="CF_Input5"/>
      <sheetName val="DATA_INPUT5"/>
      <sheetName val="Vordruck-Nr__7_1_3_D5"/>
      <sheetName val="M&amp;A_D5"/>
      <sheetName val="M&amp;A_E5"/>
      <sheetName val="M&amp;A_G5"/>
      <sheetName val="_SHOPLIST_xls_702"/>
      <sheetName val="_SHOPLIST_xls_70,_0s«iÆøí¬i2"/>
      <sheetName val="Data_Sheet5"/>
      <sheetName val="tender_allowances5"/>
      <sheetName val="_Summary_BKG_0345"/>
      <sheetName val="BILL_3R5"/>
      <sheetName val="BLOCK-A_(MEA_SHEET)5"/>
      <sheetName val="Bill_105"/>
      <sheetName val="Labour_Costs5"/>
      <sheetName val="Ewaan_Show_Kitchen_(2)2"/>
      <sheetName val="Cash_Flow_Working2"/>
      <sheetName val="MN_T_B_2"/>
      <sheetName val="Data_I_(2)2"/>
      <sheetName val="rEFERENCES_2"/>
      <sheetName val="Qtys_ZamZam_(Del__before)2"/>
      <sheetName val="Qtys_Relocation_(Del_before)2"/>
      <sheetName val="_Qtys_Sub_&amp;_Tents_(Del__before2"/>
      <sheetName val="Qtys__Signages_(Del__before)2"/>
      <sheetName val="Qtys_Temporary_Passages_(Del)2"/>
      <sheetName val="_Qtys_Ser__Rooms_(Del_before)2"/>
      <sheetName val="Labour_Rate_2"/>
      <sheetName val="[SHOPLIST_xls]/VWVU))tÏØ0__35"/>
      <sheetName val="[SHOPLIST_xls]70,/0s«_iÆø_í¬_i5"/>
      <sheetName val="[SHOPLIST_xls]70?,/0?s«i?Æøí¬i5"/>
      <sheetName val="GFA_HQ_Building24"/>
      <sheetName val="GFA_Conference23"/>
      <sheetName val="BQ_External23"/>
      <sheetName val="Penthouse_Apartment22"/>
      <sheetName val="Raw_Data22"/>
      <sheetName val="StattCo_yCharges22"/>
      <sheetName val="LEVEL_SHEET22"/>
      <sheetName val="SPT_vs_PHI22"/>
      <sheetName val="LABOUR_HISTOGRAM23"/>
      <sheetName val="Chiet_tinh_dz2222"/>
      <sheetName val="Chiet_tinh_dz3522"/>
      <sheetName val="@risk_rents_and_incentives22"/>
      <sheetName val="Car_park_lease22"/>
      <sheetName val="Net_rent_analysis22"/>
      <sheetName val="Poz-1_22"/>
      <sheetName val="Graph_Data_(DO_NOT_PRINT)22"/>
      <sheetName val="Bill_No__222"/>
      <sheetName val="CT_Thang_Mo22"/>
      <sheetName val="Lab_Cum_Hist22"/>
      <sheetName val="CT__PL21"/>
      <sheetName val="Projet,_methodes_&amp;_couts21"/>
      <sheetName val="Risques_majeurs_&amp;_Frais_Ind_21"/>
      <sheetName val="FOL_-_Bar22"/>
      <sheetName val="budget_summary_(2)21"/>
      <sheetName val="Budget_Analysis_Summary21"/>
      <sheetName val="intr_stool_brkup21"/>
      <sheetName val="Tender_Summary22"/>
      <sheetName val="Insurance_Ext22"/>
      <sheetName val="Customize_Your_Invoice22"/>
      <sheetName val="HVAC_BoQ22"/>
      <sheetName val="Body_Sheet21"/>
      <sheetName val="1_0_Executive_Summary21"/>
      <sheetName val="Top_sheet21"/>
      <sheetName val="Bill_220"/>
      <sheetName val="Ap_A19"/>
      <sheetName val="2_Div_14_19"/>
      <sheetName val="SHOPLIST_xls18"/>
      <sheetName val="beam-reinft-IIInd_floor18"/>
      <sheetName val="beam-reinft-machine_rm18"/>
      <sheetName val="Bill_119"/>
      <sheetName val="Bill_319"/>
      <sheetName val="Bill_419"/>
      <sheetName val="Bill_519"/>
      <sheetName val="Bill_619"/>
      <sheetName val="Bill_719"/>
      <sheetName val="POWER_ASSUMPTIONS18"/>
      <sheetName val="Civil_Boq17"/>
      <sheetName val="PROJECT_BRIEF19"/>
      <sheetName val="Invoice_Summary18"/>
      <sheetName val="C_(3)19"/>
      <sheetName val="Dubai_golf18"/>
      <sheetName val="Softscape_Buildup17"/>
      <sheetName val="Mat'l_Rate17"/>
      <sheetName val="WITHOUT_C&amp;I_PROFIT_(3)17"/>
      <sheetName val="Activity_List17"/>
      <sheetName val="HIRED_LABOUR_CODE15"/>
      <sheetName val="PA-_Consutant_15"/>
      <sheetName val="foot-slab_reinft15"/>
      <sheetName val="DETAILED__BOQ15"/>
      <sheetName val="M-Book_for_Conc15"/>
      <sheetName val="M-Book_for_FW15"/>
      <sheetName val="BILL_COV15"/>
      <sheetName val="Ra__stair15"/>
      <sheetName val="VALVE_CHAMBERS14"/>
      <sheetName val="Fire_Hydrants14"/>
      <sheetName val="B_GATE_VALVE14"/>
      <sheetName val="Sub_G1_Fire14"/>
      <sheetName val="Sub_G12_Fire14"/>
      <sheetName val="Eq__Mobilization13"/>
      <sheetName val="w't_table12"/>
      <sheetName val="Materials_Cost(PCC)14"/>
      <sheetName val="India_F&amp;S_Template14"/>
      <sheetName val="IO_LIST14"/>
      <sheetName val="Material_14"/>
      <sheetName val="Quote_Sheet14"/>
      <sheetName val="Day_work14"/>
      <sheetName val="bill_nb2-Plumbing_&amp;_Drainag12"/>
      <sheetName val="Pl_&amp;_Dr_B12"/>
      <sheetName val="Pl_&amp;_Dr_G12"/>
      <sheetName val="Pl_&amp;_Dr_M12"/>
      <sheetName val="Pl_&amp;_Dr_112"/>
      <sheetName val="Pl_&amp;_Dr_212"/>
      <sheetName val="Pl_&amp;_Dr_312"/>
      <sheetName val="Pl_&amp;_Dr_412"/>
      <sheetName val="Pl_&amp;_Dr_512"/>
      <sheetName val="Pl_&amp;_Dr_612"/>
      <sheetName val="Pl_&amp;_Dr_712"/>
      <sheetName val="Pl_&amp;_Dr_812"/>
      <sheetName val="Pl_&amp;_Dr_R12"/>
      <sheetName val="FF_B12"/>
      <sheetName val="FF_G12"/>
      <sheetName val="FF_M12"/>
      <sheetName val="FF_112"/>
      <sheetName val="FF_2_12"/>
      <sheetName val="FF_312"/>
      <sheetName val="FF_412"/>
      <sheetName val="FF_512"/>
      <sheetName val="FF_6_12"/>
      <sheetName val="FF_712"/>
      <sheetName val="FF_812"/>
      <sheetName val="FF_R12"/>
      <sheetName val="bill_nb3-FF12"/>
      <sheetName val="HVAC_B12"/>
      <sheetName val="HVAC_G12"/>
      <sheetName val="HVAC_M12"/>
      <sheetName val="HVAC_112"/>
      <sheetName val="HVAC_212"/>
      <sheetName val="HVAC_312"/>
      <sheetName val="HVAC_412"/>
      <sheetName val="HVAC_512"/>
      <sheetName val="HVAC_612"/>
      <sheetName val="HVAC_712"/>
      <sheetName val="HVAC_812"/>
      <sheetName val="HVAC_R12"/>
      <sheetName val="bill_nb4-HVAC12"/>
      <sheetName val="SC_B12"/>
      <sheetName val="SC_G12"/>
      <sheetName val="SC_M12"/>
      <sheetName val="SC_112"/>
      <sheetName val="SC_212"/>
      <sheetName val="SC_312"/>
      <sheetName val="SC_412"/>
      <sheetName val="SC_512"/>
      <sheetName val="SC_612"/>
      <sheetName val="SC_712"/>
      <sheetName val="SC_812"/>
      <sheetName val="SC_R12"/>
      <sheetName val="AV_B12"/>
      <sheetName val="AV_G12"/>
      <sheetName val="AV_M12"/>
      <sheetName val="AV_112"/>
      <sheetName val="AV_212"/>
      <sheetName val="AV_312"/>
      <sheetName val="AV_412"/>
      <sheetName val="AV_512"/>
      <sheetName val="AV_612"/>
      <sheetName val="AV_712"/>
      <sheetName val="AV_812"/>
      <sheetName val="EL_B12"/>
      <sheetName val="EL_M12"/>
      <sheetName val="EL_112"/>
      <sheetName val="EL_212"/>
      <sheetName val="EL_312"/>
      <sheetName val="EL_412"/>
      <sheetName val="EL_512"/>
      <sheetName val="EL_612"/>
      <sheetName val="EL_712"/>
      <sheetName val="EL_812"/>
      <sheetName val="EL_R12"/>
      <sheetName val="EL_TR12"/>
      <sheetName val="8-_EL12"/>
      <sheetName val="FA_B12"/>
      <sheetName val="FA_G12"/>
      <sheetName val="FA_M12"/>
      <sheetName val="FA_112"/>
      <sheetName val="FA_212"/>
      <sheetName val="FA_312"/>
      <sheetName val="FA_412"/>
      <sheetName val="FA_512"/>
      <sheetName val="FA_612"/>
      <sheetName val="FA_712"/>
      <sheetName val="FA_812"/>
      <sheetName val="FA_R12"/>
      <sheetName val="9-_FA12"/>
      <sheetName val="Div__0213"/>
      <sheetName val="Div__0313"/>
      <sheetName val="Div__0413"/>
      <sheetName val="Div__0513"/>
      <sheetName val="Div__0613"/>
      <sheetName val="Div__0713"/>
      <sheetName val="Div__0813"/>
      <sheetName val="Div__0913"/>
      <sheetName val="Div__1013"/>
      <sheetName val="Div__1113"/>
      <sheetName val="Div__1213"/>
      <sheetName val="Div_1313"/>
      <sheetName val="EXTERNAL_WORKS13"/>
      <sheetName val="PRODUCTIVITY_RATE13"/>
      <sheetName val="U_R_A_-_MASONRY13"/>
      <sheetName val="U_R_A_-_PLASTERING13"/>
      <sheetName val="U_R_A_-_TILING13"/>
      <sheetName val="U_R_A_-_GRANITE13"/>
      <sheetName val="V_C_2_-_EARTHWORK13"/>
      <sheetName val="V_C_9_-_CERAMIC13"/>
      <sheetName val="V_C_9_-_FINISHES13"/>
      <sheetName val="B09_113"/>
      <sheetName val="BOQ_Direct_selling_cost14"/>
      <sheetName val="Working_for_RCC13"/>
      <sheetName val="B185-B-9_113"/>
      <sheetName val="B185-B-9_213"/>
      <sheetName val="CHART_OF_ACCOUNTS13"/>
      <sheetName val="E-Bill_No_6_A-O13"/>
      <sheetName val="Elemental_Buildup12"/>
      <sheetName val="Division_241"/>
      <sheetName val="Division_412"/>
      <sheetName val="Division_512"/>
      <sheetName val="Division_612"/>
      <sheetName val="Division_712"/>
      <sheetName val="Division_812"/>
      <sheetName val="Division_912"/>
      <sheetName val="Division_1012"/>
      <sheetName val="Division_1212"/>
      <sheetName val="Division_1412"/>
      <sheetName val="Division_2115"/>
      <sheetName val="Division_2213"/>
      <sheetName val="Division_2312"/>
      <sheetName val="Division_2612"/>
      <sheetName val="Division_2712"/>
      <sheetName val="Division_2812"/>
      <sheetName val="Division_3112"/>
      <sheetName val="Division_3212"/>
      <sheetName val="Division_3312"/>
      <sheetName val="PMWeb_data13"/>
      <sheetName val="PointNo_512"/>
      <sheetName val="2_2)Revised_Cash_Flow12"/>
      <sheetName val="Employee_List10"/>
      <sheetName val="SS_MH13"/>
      <sheetName val="Index_List12"/>
      <sheetName val="Type_List12"/>
      <sheetName val="File_Types12"/>
      <sheetName val="Chiet_t12"/>
      <sheetName val="Staffing_and_Rates_IA12"/>
      <sheetName val="입찰내역_발주처_양식12"/>
      <sheetName val="Summary_of_Work10"/>
      <sheetName val="/VWVU))tÏØ0__13"/>
      <sheetName val="LIST_DO_NOT_REMOVE11"/>
      <sheetName val="Material_List_12"/>
      <sheetName val="PRECAST_lightconc-II14"/>
      <sheetName val="final_abstract14"/>
      <sheetName val="B6_2_11"/>
      <sheetName val="Staff_Acco_10"/>
      <sheetName val="TBAL9697_-group_wise__sdpl10"/>
      <sheetName val="Project_Cost_Breakdown10"/>
      <sheetName val="Item-_Compact10"/>
      <sheetName val="E_&amp;_R10"/>
      <sheetName val="Рабочий_лист9"/>
      <sheetName val="Annex_1_Sect_3a10"/>
      <sheetName val="Annex_1_Sect_3a_110"/>
      <sheetName val="Annex_1_Sect_3b10"/>
      <sheetName val="Annex_1_Sect_3c10"/>
      <sheetName val="HOURLY_RATES10"/>
      <sheetName val="PT_141-_Site_A_Landscape9"/>
      <sheetName val="SITE_WORK9"/>
      <sheetName val="Rate_summary9"/>
      <sheetName val="d-safe_DELUXE9"/>
      <sheetName val="Back_up9"/>
      <sheetName val="RAB_AR&amp;STR9"/>
      <sheetName val="Duct_Accesories9"/>
      <sheetName val="train_cash9"/>
      <sheetName val="accom_cash9"/>
      <sheetName val="INDIGINEOUS_ITEMS_9"/>
      <sheetName val="Common_Variables9"/>
      <sheetName val="Mall_waterproofing9"/>
      <sheetName val="MSCP_waterproofing9"/>
      <sheetName val="[SHOPLIST_xls]70,/0s«iÆøí¬i9"/>
      <sheetName val="GPL_Revenu_Update9"/>
      <sheetName val="DO_NOT_TOUCH9"/>
      <sheetName val="Work_Type9"/>
      <sheetName val="????_???_??9"/>
      <sheetName val="Labour_&amp;_Plant9"/>
      <sheetName val="Ave_wtd_rates9"/>
      <sheetName val="Debits_as_on_12_04_089"/>
      <sheetName val="STAFFSCHED_9"/>
      <sheetName val="TRIAL_BALANCE9"/>
      <sheetName val="[SHOPLIST_xls][SHOPLIST_xls]712"/>
      <sheetName val="PROJECT_BRIEF(EX_NEW)9"/>
      <sheetName val="PPA_Summary5"/>
      <sheetName val="Mix_Design5"/>
      <sheetName val="AREA_OF_APPLICATION8"/>
      <sheetName val="Risk_Breakdown_Structure8"/>
      <sheetName val="Geneí¬_i8"/>
      <sheetName val="steel_total8"/>
      <sheetName val="ELE_BOQ8"/>
      <sheetName val="Z-_GENERAL_PRICE_SUMMARY5"/>
      <sheetName val="Resumo_Empreitadas5"/>
      <sheetName val="%_prog_figs_-u5_and_total5"/>
      <sheetName val="_VWVU))tÏØ0__6"/>
      <sheetName val="Floor_Box_6"/>
      <sheetName val="[SHOPLIST_xls]/VW4"/>
      <sheetName val="[SHOPLIST_xls]/VWVU))tÏØ0__10"/>
      <sheetName val="[SHOPLIST_xls]/VWVU))tÏØ0__15"/>
      <sheetName val="Equipment_Rates4"/>
      <sheetName val="Cashflow_projection4"/>
      <sheetName val="[SHOPLIST_xls][SHOPLIST_xls]713"/>
      <sheetName val="E_H_-_H__W_P_4"/>
      <sheetName val="E__H__Treatment_for_pile_cap4"/>
      <sheetName val="[SHOPLIST_xls][SHOPLIST_xls][S4"/>
      <sheetName val="Materials_4"/>
      <sheetName val="Form_64"/>
      <sheetName val="Risk_Register4"/>
      <sheetName val="Revised_Front_Page4"/>
      <sheetName val="Diff_Run01&amp;Run024"/>
      <sheetName val="CCS_Summary4"/>
      <sheetName val="1_Carillion_Staff4"/>
      <sheetName val="_2_Staff_&amp;_Gen_labour4"/>
      <sheetName val="3_Offices4"/>
      <sheetName val="4_TempServ4"/>
      <sheetName val="__5_Temp_Wks4"/>
      <sheetName val="_6_Addn_Plant4"/>
      <sheetName val="_7__Transport4"/>
      <sheetName val="_8_Testing4"/>
      <sheetName val="9__Miscellaneous4"/>
      <sheetName val="10__Design4"/>
      <sheetName val="_11_Insurances4"/>
      <sheetName val="_12_Client_Req_4"/>
      <sheetName val="Risk_List4"/>
      <sheetName val="Track_of_Changes4"/>
      <sheetName val="Bill_8_Doors_&amp;_Windows4"/>
      <sheetName val="Bill_9_Finishes_4"/>
      <sheetName val="Bill_10_Specialities4"/>
      <sheetName val="Dash_board4"/>
      <sheetName val="[SHOPLIST_xls]704"/>
      <sheetName val="[SHOPLIST_xls]70,4"/>
      <sheetName val="Site_Dev_BOQ4"/>
      <sheetName val="1_2_Staff_Schedule5"/>
      <sheetName val="[SHOPLIST_xls]/VWVU))tÏØ0__16"/>
      <sheetName val="[SHOPLIST_xls]/VWVU))tÏØ0__24"/>
      <sheetName val="Cost_Heading1"/>
      <sheetName val="D_&amp;_W_sizes1"/>
      <sheetName val="SOPMA_DD1"/>
      <sheetName val="PRICE_INFO1"/>
      <sheetName val="RC_SUMMARY1"/>
      <sheetName val="LABOUR_PRODUCTIVITY-TAV1"/>
      <sheetName val="MATERIAL_PRICES1"/>
      <sheetName val="P-100_MRF_DB_R11"/>
      <sheetName val="Base_BM-rebar4"/>
      <sheetName val="Contract_Division2"/>
      <sheetName val="SubContract_Type2"/>
      <sheetName val="Service_Type2"/>
      <sheetName val="Attach_4-181"/>
      <sheetName val="Area_Breakdown_PER_LEVEL_LINK4"/>
      <sheetName val="CF_Input4"/>
      <sheetName val="DATA_INPUT4"/>
      <sheetName val="Vordruck-Nr__7_1_3_D4"/>
      <sheetName val="M&amp;A_D4"/>
      <sheetName val="M&amp;A_E4"/>
      <sheetName val="M&amp;A_G4"/>
      <sheetName val="_SHOPLIST_xls_701"/>
      <sheetName val="_SHOPLIST_xls_70,_0s«iÆøí¬i1"/>
      <sheetName val="Data_Sheet4"/>
      <sheetName val="tender_allowances4"/>
      <sheetName val="_Summary_BKG_0344"/>
      <sheetName val="BILL_3R4"/>
      <sheetName val="BLOCK-A_(MEA_SHEET)4"/>
      <sheetName val="Bill_104"/>
      <sheetName val="Labour_Costs4"/>
      <sheetName val="Ewaan_Show_Kitchen_(2)1"/>
      <sheetName val="Cash_Flow_Working1"/>
      <sheetName val="MN_T_B_1"/>
      <sheetName val="Data_I_(2)1"/>
      <sheetName val="rEFERENCES_1"/>
      <sheetName val="Qtys_ZamZam_(Del__before)1"/>
      <sheetName val="Qtys_Relocation_(Del_before)1"/>
      <sheetName val="_Qtys_Sub_&amp;_Tents_(Del__before1"/>
      <sheetName val="Qtys__Signages_(Del__before)1"/>
      <sheetName val="Qtys_Temporary_Passages_(Del)1"/>
      <sheetName val="_Qtys_Ser__Rooms_(Del_before)1"/>
      <sheetName val="Labour_Rate_1"/>
      <sheetName val="[SHOPLIST_xls]/VWVU))tÏØ0__34"/>
      <sheetName val="[SHOPLIST_xls]70,/0s«_iÆø_í¬_i4"/>
      <sheetName val="[SHOPLIST_xls]70?,/0?s«i?Æøí¬i4"/>
      <sheetName val="GFA_HQ_Building27"/>
      <sheetName val="GFA_Conference26"/>
      <sheetName val="BQ_External26"/>
      <sheetName val="Penthouse_Apartment25"/>
      <sheetName val="Raw_Data25"/>
      <sheetName val="StattCo_yCharges25"/>
      <sheetName val="LEVEL_SHEET25"/>
      <sheetName val="SPT_vs_PHI25"/>
      <sheetName val="LABOUR_HISTOGRAM26"/>
      <sheetName val="Chiet_tinh_dz2225"/>
      <sheetName val="Chiet_tinh_dz3525"/>
      <sheetName val="@risk_rents_and_incentives25"/>
      <sheetName val="Car_park_lease25"/>
      <sheetName val="Net_rent_analysis25"/>
      <sheetName val="Poz-1_25"/>
      <sheetName val="Graph_Data_(DO_NOT_PRINT)25"/>
      <sheetName val="Bill_No__225"/>
      <sheetName val="CT_Thang_Mo25"/>
      <sheetName val="Lab_Cum_Hist25"/>
      <sheetName val="CT__PL24"/>
      <sheetName val="Projet,_methodes_&amp;_couts24"/>
      <sheetName val="Risques_majeurs_&amp;_Frais_Ind_24"/>
      <sheetName val="FOL_-_Bar25"/>
      <sheetName val="budget_summary_(2)24"/>
      <sheetName val="Budget_Analysis_Summary24"/>
      <sheetName val="intr_stool_brkup24"/>
      <sheetName val="Tender_Summary25"/>
      <sheetName val="Insurance_Ext25"/>
      <sheetName val="Customize_Your_Invoice25"/>
      <sheetName val="HVAC_BoQ25"/>
      <sheetName val="Body_Sheet24"/>
      <sheetName val="1_0_Executive_Summary24"/>
      <sheetName val="Top_sheet24"/>
      <sheetName val="Bill_223"/>
      <sheetName val="Ap_A22"/>
      <sheetName val="2_Div_14_22"/>
      <sheetName val="SHOPLIST_xls21"/>
      <sheetName val="beam-reinft-IIInd_floor21"/>
      <sheetName val="beam-reinft-machine_rm21"/>
      <sheetName val="Bill_122"/>
      <sheetName val="Bill_322"/>
      <sheetName val="Bill_422"/>
      <sheetName val="Bill_522"/>
      <sheetName val="Bill_622"/>
      <sheetName val="Bill_722"/>
      <sheetName val="POWER_ASSUMPTIONS21"/>
      <sheetName val="Civil_Boq20"/>
      <sheetName val="PROJECT_BRIEF22"/>
      <sheetName val="Invoice_Summary21"/>
      <sheetName val="C_(3)22"/>
      <sheetName val="Dubai_golf21"/>
      <sheetName val="Softscape_Buildup20"/>
      <sheetName val="Mat'l_Rate20"/>
      <sheetName val="WITHOUT_C&amp;I_PROFIT_(3)20"/>
      <sheetName val="Activity_List20"/>
      <sheetName val="HIRED_LABOUR_CODE18"/>
      <sheetName val="PA-_Consutant_18"/>
      <sheetName val="foot-slab_reinft18"/>
      <sheetName val="DETAILED__BOQ18"/>
      <sheetName val="M-Book_for_Conc18"/>
      <sheetName val="M-Book_for_FW18"/>
      <sheetName val="BILL_COV18"/>
      <sheetName val="Ra__stair18"/>
      <sheetName val="VALVE_CHAMBERS17"/>
      <sheetName val="Fire_Hydrants17"/>
      <sheetName val="B_GATE_VALVE17"/>
      <sheetName val="Sub_G1_Fire17"/>
      <sheetName val="Sub_G12_Fire17"/>
      <sheetName val="Eq__Mobilization16"/>
      <sheetName val="w't_table15"/>
      <sheetName val="Materials_Cost(PCC)17"/>
      <sheetName val="India_F&amp;S_Template17"/>
      <sheetName val="IO_LIST17"/>
      <sheetName val="Material_17"/>
      <sheetName val="Quote_Sheet17"/>
      <sheetName val="Day_work17"/>
      <sheetName val="bill_nb2-Plumbing_&amp;_Drainag15"/>
      <sheetName val="Pl_&amp;_Dr_B15"/>
      <sheetName val="Pl_&amp;_Dr_G15"/>
      <sheetName val="Pl_&amp;_Dr_M15"/>
      <sheetName val="Pl_&amp;_Dr_115"/>
      <sheetName val="Pl_&amp;_Dr_215"/>
      <sheetName val="Pl_&amp;_Dr_315"/>
      <sheetName val="Pl_&amp;_Dr_415"/>
      <sheetName val="Pl_&amp;_Dr_515"/>
      <sheetName val="Pl_&amp;_Dr_615"/>
      <sheetName val="Pl_&amp;_Dr_715"/>
      <sheetName val="Pl_&amp;_Dr_815"/>
      <sheetName val="Pl_&amp;_Dr_R15"/>
      <sheetName val="FF_B15"/>
      <sheetName val="FF_G15"/>
      <sheetName val="FF_M15"/>
      <sheetName val="FF_115"/>
      <sheetName val="FF_2_15"/>
      <sheetName val="FF_315"/>
      <sheetName val="FF_415"/>
      <sheetName val="FF_515"/>
      <sheetName val="FF_6_15"/>
      <sheetName val="FF_715"/>
      <sheetName val="FF_815"/>
      <sheetName val="FF_R15"/>
      <sheetName val="bill_nb3-FF15"/>
      <sheetName val="HVAC_B15"/>
      <sheetName val="HVAC_G15"/>
      <sheetName val="HVAC_M15"/>
      <sheetName val="HVAC_115"/>
      <sheetName val="HVAC_215"/>
      <sheetName val="HVAC_315"/>
      <sheetName val="HVAC_415"/>
      <sheetName val="HVAC_515"/>
      <sheetName val="HVAC_615"/>
      <sheetName val="HVAC_715"/>
      <sheetName val="HVAC_815"/>
      <sheetName val="HVAC_R15"/>
      <sheetName val="bill_nb4-HVAC15"/>
      <sheetName val="SC_B15"/>
      <sheetName val="SC_G15"/>
      <sheetName val="SC_M15"/>
      <sheetName val="SC_115"/>
      <sheetName val="SC_215"/>
      <sheetName val="SC_315"/>
      <sheetName val="SC_415"/>
      <sheetName val="SC_515"/>
      <sheetName val="SC_615"/>
      <sheetName val="SC_715"/>
      <sheetName val="SC_815"/>
      <sheetName val="SC_R15"/>
      <sheetName val="AV_B15"/>
      <sheetName val="AV_G15"/>
      <sheetName val="AV_M15"/>
      <sheetName val="AV_115"/>
      <sheetName val="AV_215"/>
      <sheetName val="AV_315"/>
      <sheetName val="AV_415"/>
      <sheetName val="AV_515"/>
      <sheetName val="AV_615"/>
      <sheetName val="AV_715"/>
      <sheetName val="AV_815"/>
      <sheetName val="EL_B15"/>
      <sheetName val="EL_M15"/>
      <sheetName val="EL_115"/>
      <sheetName val="EL_215"/>
      <sheetName val="EL_315"/>
      <sheetName val="EL_415"/>
      <sheetName val="EL_515"/>
      <sheetName val="EL_615"/>
      <sheetName val="EL_715"/>
      <sheetName val="EL_815"/>
      <sheetName val="EL_R15"/>
      <sheetName val="EL_TR15"/>
      <sheetName val="8-_EL15"/>
      <sheetName val="FA_B15"/>
      <sheetName val="FA_G15"/>
      <sheetName val="FA_M15"/>
      <sheetName val="FA_115"/>
      <sheetName val="FA_215"/>
      <sheetName val="FA_315"/>
      <sheetName val="FA_415"/>
      <sheetName val="FA_515"/>
      <sheetName val="FA_615"/>
      <sheetName val="FA_715"/>
      <sheetName val="FA_815"/>
      <sheetName val="FA_R15"/>
      <sheetName val="9-_FA15"/>
      <sheetName val="Div__0216"/>
      <sheetName val="Div__0316"/>
      <sheetName val="Div__0416"/>
      <sheetName val="Div__0516"/>
      <sheetName val="Div__0616"/>
      <sheetName val="Div__0716"/>
      <sheetName val="Div__0816"/>
      <sheetName val="Div__0916"/>
      <sheetName val="Div__1016"/>
      <sheetName val="Div__1116"/>
      <sheetName val="Div__1216"/>
      <sheetName val="Div_1316"/>
      <sheetName val="EXTERNAL_WORKS16"/>
      <sheetName val="PRODUCTIVITY_RATE16"/>
      <sheetName val="U_R_A_-_MASONRY16"/>
      <sheetName val="U_R_A_-_PLASTERING16"/>
      <sheetName val="U_R_A_-_TILING16"/>
      <sheetName val="U_R_A_-_GRANITE16"/>
      <sheetName val="V_C_2_-_EARTHWORK16"/>
      <sheetName val="V_C_9_-_CERAMIC16"/>
      <sheetName val="V_C_9_-_FINISHES16"/>
      <sheetName val="B09_116"/>
      <sheetName val="BOQ_Direct_selling_cost17"/>
      <sheetName val="Working_for_RCC16"/>
      <sheetName val="B185-B-9_116"/>
      <sheetName val="B185-B-9_216"/>
      <sheetName val="CHART_OF_ACCOUNTS16"/>
      <sheetName val="E-Bill_No_6_A-O16"/>
      <sheetName val="Elemental_Buildup15"/>
      <sheetName val="Division_244"/>
      <sheetName val="Division_415"/>
      <sheetName val="Division_515"/>
      <sheetName val="Division_615"/>
      <sheetName val="Division_715"/>
      <sheetName val="Division_815"/>
      <sheetName val="Division_915"/>
      <sheetName val="Division_1015"/>
      <sheetName val="Division_1215"/>
      <sheetName val="Division_1415"/>
      <sheetName val="Division_2118"/>
      <sheetName val="Division_2216"/>
      <sheetName val="Division_2315"/>
      <sheetName val="Division_2615"/>
      <sheetName val="Division_2715"/>
      <sheetName val="Division_2815"/>
      <sheetName val="Division_3115"/>
      <sheetName val="Division_3215"/>
      <sheetName val="Division_3315"/>
      <sheetName val="PMWeb_data16"/>
      <sheetName val="PointNo_515"/>
      <sheetName val="2_2)Revised_Cash_Flow15"/>
      <sheetName val="Employee_List13"/>
      <sheetName val="SS_MH16"/>
      <sheetName val="Index_List15"/>
      <sheetName val="Type_List15"/>
      <sheetName val="File_Types15"/>
      <sheetName val="Chiet_t15"/>
      <sheetName val="Staffing_and_Rates_IA15"/>
      <sheetName val="입찰내역_발주처_양식15"/>
      <sheetName val="Summary_of_Work13"/>
      <sheetName val="LIST_DO_NOT_REMOVE14"/>
      <sheetName val="Material_List_15"/>
      <sheetName val="PRECAST_lightconc-II17"/>
      <sheetName val="final_abstract17"/>
      <sheetName val="B6_2_14"/>
      <sheetName val="Staff_Acco_13"/>
      <sheetName val="TBAL9697_-group_wise__sdpl13"/>
      <sheetName val="Project_Cost_Breakdown13"/>
      <sheetName val="Item-_Compact13"/>
      <sheetName val="E_&amp;_R13"/>
      <sheetName val="Рабочий_лист12"/>
      <sheetName val="Annex_1_Sect_3a13"/>
      <sheetName val="Annex_1_Sect_3a_113"/>
      <sheetName val="Annex_1_Sect_3b13"/>
      <sheetName val="Annex_1_Sect_3c13"/>
      <sheetName val="HOURLY_RATES13"/>
      <sheetName val="PT_141-_Site_A_Landscape12"/>
      <sheetName val="SITE_WORK12"/>
      <sheetName val="Rate_summary12"/>
      <sheetName val="d-safe_DELUXE12"/>
      <sheetName val="Back_up12"/>
      <sheetName val="RAB_AR&amp;STR12"/>
      <sheetName val="Duct_Accesories12"/>
      <sheetName val="train_cash12"/>
      <sheetName val="accom_cash12"/>
      <sheetName val="INDIGINEOUS_ITEMS_12"/>
      <sheetName val="Common_Variables12"/>
      <sheetName val="Mall_waterproofing12"/>
      <sheetName val="MSCP_waterproofing12"/>
      <sheetName val="[SHOPLIST_xls]70,/0s«iÆøí¬i12"/>
      <sheetName val="GPL_Revenu_Update12"/>
      <sheetName val="DO_NOT_TOUCH12"/>
      <sheetName val="Work_Type12"/>
      <sheetName val="????_???_??12"/>
      <sheetName val="Labour_&amp;_Plant12"/>
      <sheetName val="Ave_wtd_rates12"/>
      <sheetName val="Debits_as_on_12_04_0812"/>
      <sheetName val="STAFFSCHED_12"/>
      <sheetName val="TRIAL_BALANCE12"/>
      <sheetName val="[SHOPLIST_xls][SHOPLIST_xls]718"/>
      <sheetName val="PROJECT_BRIEF(EX_NEW)12"/>
      <sheetName val="PPA_Summary8"/>
      <sheetName val="Mix_Design8"/>
      <sheetName val="AREA_OF_APPLICATION11"/>
      <sheetName val="Risk_Breakdown_Structure11"/>
      <sheetName val="Geneí¬_i11"/>
      <sheetName val="steel_total11"/>
      <sheetName val="ELE_BOQ11"/>
      <sheetName val="Z-_GENERAL_PRICE_SUMMARY8"/>
      <sheetName val="Resumo_Empreitadas8"/>
      <sheetName val="%_prog_figs_-u5_and_total8"/>
      <sheetName val="_VWVU))tÏØ0__9"/>
      <sheetName val="Floor_Box_9"/>
      <sheetName val="[SHOPLIST_xls]/VW7"/>
      <sheetName val="[SHOPLIST_xls]/VWVU))tÏØ0__29"/>
      <sheetName val="[SHOPLIST_xls]/VWVU))tÏØ0__30"/>
      <sheetName val="Equipment_Rates7"/>
      <sheetName val="Cashflow_projection7"/>
      <sheetName val="[SHOPLIST_xls][SHOPLIST_xls]719"/>
      <sheetName val="E_H_-_H__W_P_7"/>
      <sheetName val="E__H__Treatment_for_pile_cap7"/>
      <sheetName val="[SHOPLIST_xls][SHOPLIST_xls][S7"/>
      <sheetName val="Materials_7"/>
      <sheetName val="Form_67"/>
      <sheetName val="Risk_Register7"/>
      <sheetName val="Revised_Front_Page7"/>
      <sheetName val="Diff_Run01&amp;Run027"/>
      <sheetName val="CCS_Summary7"/>
      <sheetName val="1_Carillion_Staff7"/>
      <sheetName val="_2_Staff_&amp;_Gen_labour7"/>
      <sheetName val="3_Offices7"/>
      <sheetName val="4_TempServ7"/>
      <sheetName val="__5_Temp_Wks7"/>
      <sheetName val="_6_Addn_Plant7"/>
      <sheetName val="_7__Transport7"/>
      <sheetName val="_8_Testing7"/>
      <sheetName val="9__Miscellaneous7"/>
      <sheetName val="10__Design7"/>
      <sheetName val="_11_Insurances7"/>
      <sheetName val="_12_Client_Req_7"/>
      <sheetName val="Risk_List7"/>
      <sheetName val="Track_of_Changes7"/>
      <sheetName val="Bill_8_Doors_&amp;_Windows7"/>
      <sheetName val="Bill_9_Finishes_7"/>
      <sheetName val="Bill_10_Specialities7"/>
      <sheetName val="Dash_board7"/>
      <sheetName val="[SHOPLIST_xls]707"/>
      <sheetName val="[SHOPLIST_xls]70,7"/>
      <sheetName val="Site_Dev_BOQ7"/>
      <sheetName val="1_2_Staff_Schedule8"/>
      <sheetName val="[SHOPLIST_xls]/VWVU))tÏØ0__37"/>
      <sheetName val="[SHOPLIST_xls]/VWVU))tÏØ0__38"/>
      <sheetName val="Cost_Heading4"/>
      <sheetName val="D_&amp;_W_sizes4"/>
      <sheetName val="SOPMA_DD4"/>
      <sheetName val="PRICE_INFO4"/>
      <sheetName val="RC_SUMMARY4"/>
      <sheetName val="LABOUR_PRODUCTIVITY-TAV4"/>
      <sheetName val="MATERIAL_PRICES4"/>
      <sheetName val="P-100_MRF_DB_R14"/>
      <sheetName val="Base_BM-rebar7"/>
      <sheetName val="Contract_Division5"/>
      <sheetName val="SubContract_Type5"/>
      <sheetName val="Service_Type5"/>
      <sheetName val="Attach_4-184"/>
      <sheetName val="Area_Breakdown_PER_LEVEL_LINK7"/>
      <sheetName val="CF_Input7"/>
      <sheetName val="DATA_INPUT7"/>
      <sheetName val="Vordruck-Nr__7_1_3_D7"/>
      <sheetName val="M&amp;A_D7"/>
      <sheetName val="M&amp;A_E7"/>
      <sheetName val="M&amp;A_G7"/>
      <sheetName val="_SHOPLIST_xls_704"/>
      <sheetName val="_SHOPLIST_xls_70,_0s«iÆøí¬i4"/>
      <sheetName val="Data_Sheet7"/>
      <sheetName val="tender_allowances7"/>
      <sheetName val="_Summary_BKG_0347"/>
      <sheetName val="BILL_3R7"/>
      <sheetName val="BLOCK-A_(MEA_SHEET)7"/>
      <sheetName val="Bill_107"/>
      <sheetName val="Labour_Costs7"/>
      <sheetName val="Ewaan_Show_Kitchen_(2)4"/>
      <sheetName val="Cash_Flow_Working4"/>
      <sheetName val="MN_T_B_4"/>
      <sheetName val="Data_I_(2)4"/>
      <sheetName val="rEFERENCES_4"/>
      <sheetName val="Qtys_ZamZam_(Del__before)4"/>
      <sheetName val="Qtys_Relocation_(Del_before)4"/>
      <sheetName val="_Qtys_Sub_&amp;_Tents_(Del__before4"/>
      <sheetName val="Qtys__Signages_(Del__before)4"/>
      <sheetName val="Qtys_Temporary_Passages_(Del)4"/>
      <sheetName val="_Qtys_Ser__Rooms_(Del_before)4"/>
      <sheetName val="Labour_Rate_4"/>
      <sheetName val="[SHOPLIST_xls]/VWVU))tÏØ0__39"/>
      <sheetName val="[SHOPLIST_xls]70,/0s«_iÆø_í¬_i7"/>
      <sheetName val="[SHOPLIST_xls]70?,/0?s«i?Æøí¬i7"/>
      <sheetName val="/VWVU))tÏØ0__15"/>
      <sheetName val="GFA_HQ_Building26"/>
      <sheetName val="GFA_Conference25"/>
      <sheetName val="BQ_External25"/>
      <sheetName val="Penthouse_Apartment24"/>
      <sheetName val="Raw_Data24"/>
      <sheetName val="StattCo_yCharges24"/>
      <sheetName val="LEVEL_SHEET24"/>
      <sheetName val="SPT_vs_PHI24"/>
      <sheetName val="LABOUR_HISTOGRAM25"/>
      <sheetName val="Chiet_tinh_dz2224"/>
      <sheetName val="Chiet_tinh_dz3524"/>
      <sheetName val="@risk_rents_and_incentives24"/>
      <sheetName val="Car_park_lease24"/>
      <sheetName val="Net_rent_analysis24"/>
      <sheetName val="Poz-1_24"/>
      <sheetName val="Graph_Data_(DO_NOT_PRINT)24"/>
      <sheetName val="Bill_No__224"/>
      <sheetName val="CT_Thang_Mo24"/>
      <sheetName val="Lab_Cum_Hist24"/>
      <sheetName val="CT__PL23"/>
      <sheetName val="Projet,_methodes_&amp;_couts23"/>
      <sheetName val="Risques_majeurs_&amp;_Frais_Ind_23"/>
      <sheetName val="FOL_-_Bar24"/>
      <sheetName val="budget_summary_(2)23"/>
      <sheetName val="Budget_Analysis_Summary23"/>
      <sheetName val="intr_stool_brkup23"/>
      <sheetName val="Tender_Summary24"/>
      <sheetName val="Insurance_Ext24"/>
      <sheetName val="Customize_Your_Invoice24"/>
      <sheetName val="HVAC_BoQ24"/>
      <sheetName val="Body_Sheet23"/>
      <sheetName val="1_0_Executive_Summary23"/>
      <sheetName val="Top_sheet23"/>
      <sheetName val="Bill_222"/>
      <sheetName val="Ap_A21"/>
      <sheetName val="2_Div_14_21"/>
      <sheetName val="SHOPLIST_xls20"/>
      <sheetName val="beam-reinft-IIInd_floor20"/>
      <sheetName val="beam-reinft-machine_rm20"/>
      <sheetName val="Bill_121"/>
      <sheetName val="Bill_321"/>
      <sheetName val="Bill_421"/>
      <sheetName val="Bill_521"/>
      <sheetName val="Bill_621"/>
      <sheetName val="Bill_721"/>
      <sheetName val="POWER_ASSUMPTIONS20"/>
      <sheetName val="Civil_Boq19"/>
      <sheetName val="PROJECT_BRIEF21"/>
      <sheetName val="Invoice_Summary20"/>
      <sheetName val="C_(3)21"/>
      <sheetName val="Dubai_golf20"/>
      <sheetName val="Softscape_Buildup19"/>
      <sheetName val="Mat'l_Rate19"/>
      <sheetName val="WITHOUT_C&amp;I_PROFIT_(3)19"/>
      <sheetName val="Activity_List19"/>
      <sheetName val="HIRED_LABOUR_CODE17"/>
      <sheetName val="PA-_Consutant_17"/>
      <sheetName val="foot-slab_reinft17"/>
      <sheetName val="DETAILED__BOQ17"/>
      <sheetName val="M-Book_for_Conc17"/>
      <sheetName val="M-Book_for_FW17"/>
      <sheetName val="BILL_COV17"/>
      <sheetName val="Ra__stair17"/>
      <sheetName val="VALVE_CHAMBERS16"/>
      <sheetName val="Fire_Hydrants16"/>
      <sheetName val="B_GATE_VALVE16"/>
      <sheetName val="Sub_G1_Fire16"/>
      <sheetName val="Sub_G12_Fire16"/>
      <sheetName val="Eq__Mobilization15"/>
      <sheetName val="w't_table14"/>
      <sheetName val="Materials_Cost(PCC)16"/>
      <sheetName val="India_F&amp;S_Template16"/>
      <sheetName val="IO_LIST16"/>
      <sheetName val="Material_16"/>
      <sheetName val="Quote_Sheet16"/>
      <sheetName val="Day_work16"/>
      <sheetName val="bill_nb2-Plumbing_&amp;_Drainag14"/>
      <sheetName val="Pl_&amp;_Dr_B14"/>
      <sheetName val="Pl_&amp;_Dr_G14"/>
      <sheetName val="Pl_&amp;_Dr_M14"/>
      <sheetName val="Pl_&amp;_Dr_114"/>
      <sheetName val="Pl_&amp;_Dr_214"/>
      <sheetName val="Pl_&amp;_Dr_314"/>
      <sheetName val="Pl_&amp;_Dr_414"/>
      <sheetName val="Pl_&amp;_Dr_514"/>
      <sheetName val="Pl_&amp;_Dr_614"/>
      <sheetName val="Pl_&amp;_Dr_714"/>
      <sheetName val="Pl_&amp;_Dr_814"/>
      <sheetName val="Pl_&amp;_Dr_R14"/>
      <sheetName val="FF_B14"/>
      <sheetName val="FF_G14"/>
      <sheetName val="FF_M14"/>
      <sheetName val="FF_114"/>
      <sheetName val="FF_2_14"/>
      <sheetName val="FF_314"/>
      <sheetName val="FF_414"/>
      <sheetName val="FF_514"/>
      <sheetName val="FF_6_14"/>
      <sheetName val="FF_714"/>
      <sheetName val="FF_814"/>
      <sheetName val="FF_R14"/>
      <sheetName val="bill_nb3-FF14"/>
      <sheetName val="HVAC_B14"/>
      <sheetName val="HVAC_G14"/>
      <sheetName val="HVAC_M14"/>
      <sheetName val="HVAC_114"/>
      <sheetName val="HVAC_214"/>
      <sheetName val="HVAC_314"/>
      <sheetName val="HVAC_414"/>
      <sheetName val="HVAC_514"/>
      <sheetName val="HVAC_614"/>
      <sheetName val="HVAC_714"/>
      <sheetName val="HVAC_814"/>
      <sheetName val="HVAC_R14"/>
      <sheetName val="bill_nb4-HVAC14"/>
      <sheetName val="SC_B14"/>
      <sheetName val="SC_G14"/>
      <sheetName val="SC_M14"/>
      <sheetName val="SC_114"/>
      <sheetName val="SC_214"/>
      <sheetName val="SC_314"/>
      <sheetName val="SC_414"/>
      <sheetName val="SC_514"/>
      <sheetName val="SC_614"/>
      <sheetName val="SC_714"/>
      <sheetName val="SC_814"/>
      <sheetName val="SC_R14"/>
      <sheetName val="AV_B14"/>
      <sheetName val="AV_G14"/>
      <sheetName val="AV_M14"/>
      <sheetName val="AV_114"/>
      <sheetName val="AV_214"/>
      <sheetName val="AV_314"/>
      <sheetName val="AV_414"/>
      <sheetName val="AV_514"/>
      <sheetName val="AV_614"/>
      <sheetName val="AV_714"/>
      <sheetName val="AV_814"/>
      <sheetName val="EL_B14"/>
      <sheetName val="EL_M14"/>
      <sheetName val="EL_114"/>
      <sheetName val="EL_214"/>
      <sheetName val="EL_314"/>
      <sheetName val="EL_414"/>
      <sheetName val="EL_514"/>
      <sheetName val="EL_614"/>
      <sheetName val="EL_714"/>
      <sheetName val="EL_814"/>
      <sheetName val="EL_R14"/>
      <sheetName val="EL_TR14"/>
      <sheetName val="8-_EL14"/>
      <sheetName val="FA_B14"/>
      <sheetName val="FA_G14"/>
      <sheetName val="FA_M14"/>
      <sheetName val="FA_114"/>
      <sheetName val="FA_214"/>
      <sheetName val="FA_314"/>
      <sheetName val="FA_414"/>
      <sheetName val="FA_514"/>
      <sheetName val="FA_614"/>
      <sheetName val="FA_714"/>
      <sheetName val="FA_814"/>
      <sheetName val="FA_R14"/>
      <sheetName val="9-_FA14"/>
      <sheetName val="Div__0215"/>
      <sheetName val="Div__0315"/>
      <sheetName val="Div__0415"/>
      <sheetName val="Div__0515"/>
      <sheetName val="Div__0615"/>
      <sheetName val="Div__0715"/>
      <sheetName val="Div__0815"/>
      <sheetName val="Div__0915"/>
      <sheetName val="Div__1015"/>
      <sheetName val="Div__1115"/>
      <sheetName val="Div__1215"/>
      <sheetName val="Div_1315"/>
      <sheetName val="EXTERNAL_WORKS15"/>
      <sheetName val="PRODUCTIVITY_RATE15"/>
      <sheetName val="U_R_A_-_MASONRY15"/>
      <sheetName val="U_R_A_-_PLASTERING15"/>
      <sheetName val="U_R_A_-_TILING15"/>
      <sheetName val="U_R_A_-_GRANITE15"/>
      <sheetName val="V_C_2_-_EARTHWORK15"/>
      <sheetName val="V_C_9_-_CERAMIC15"/>
      <sheetName val="V_C_9_-_FINISHES15"/>
      <sheetName val="B09_115"/>
      <sheetName val="BOQ_Direct_selling_cost16"/>
      <sheetName val="Working_for_RCC15"/>
      <sheetName val="B185-B-9_115"/>
      <sheetName val="B185-B-9_215"/>
      <sheetName val="CHART_OF_ACCOUNTS15"/>
      <sheetName val="E-Bill_No_6_A-O15"/>
      <sheetName val="Elemental_Buildup14"/>
      <sheetName val="Division_243"/>
      <sheetName val="Division_414"/>
      <sheetName val="Division_514"/>
      <sheetName val="Division_614"/>
      <sheetName val="Division_714"/>
      <sheetName val="Division_814"/>
      <sheetName val="Division_914"/>
      <sheetName val="Division_1014"/>
      <sheetName val="Division_1214"/>
      <sheetName val="Division_1414"/>
      <sheetName val="Division_2117"/>
      <sheetName val="Division_2215"/>
      <sheetName val="Division_2314"/>
      <sheetName val="Division_2614"/>
      <sheetName val="Division_2714"/>
      <sheetName val="Division_2814"/>
      <sheetName val="Division_3114"/>
      <sheetName val="Division_3214"/>
      <sheetName val="Division_3314"/>
      <sheetName val="PMWeb_data15"/>
      <sheetName val="PointNo_514"/>
      <sheetName val="2_2)Revised_Cash_Flow14"/>
      <sheetName val="Employee_List12"/>
      <sheetName val="SS_MH15"/>
      <sheetName val="Index_List14"/>
      <sheetName val="Type_List14"/>
      <sheetName val="File_Types14"/>
      <sheetName val="Chiet_t14"/>
      <sheetName val="Staffing_and_Rates_IA14"/>
      <sheetName val="입찰내역_발주처_양식14"/>
      <sheetName val="Summary_of_Work12"/>
      <sheetName val="LIST_DO_NOT_REMOVE13"/>
      <sheetName val="Material_List_14"/>
      <sheetName val="PRECAST_lightconc-II16"/>
      <sheetName val="final_abstract16"/>
      <sheetName val="B6_2_13"/>
      <sheetName val="Staff_Acco_12"/>
      <sheetName val="TBAL9697_-group_wise__sdpl12"/>
      <sheetName val="Project_Cost_Breakdown12"/>
      <sheetName val="Item-_Compact12"/>
      <sheetName val="E_&amp;_R12"/>
      <sheetName val="Рабочий_лист11"/>
      <sheetName val="Annex_1_Sect_3a12"/>
      <sheetName val="Annex_1_Sect_3a_112"/>
      <sheetName val="Annex_1_Sect_3b12"/>
      <sheetName val="Annex_1_Sect_3c12"/>
      <sheetName val="HOURLY_RATES12"/>
      <sheetName val="PT_141-_Site_A_Landscape11"/>
      <sheetName val="SITE_WORK11"/>
      <sheetName val="Rate_summary11"/>
      <sheetName val="d-safe_DELUXE11"/>
      <sheetName val="Back_up11"/>
      <sheetName val="RAB_AR&amp;STR11"/>
      <sheetName val="Duct_Accesories11"/>
      <sheetName val="train_cash11"/>
      <sheetName val="accom_cash11"/>
      <sheetName val="INDIGINEOUS_ITEMS_11"/>
      <sheetName val="Common_Variables11"/>
      <sheetName val="Mall_waterproofing11"/>
      <sheetName val="MSCP_waterproofing11"/>
      <sheetName val="[SHOPLIST_xls]70,/0s«iÆøí¬i11"/>
      <sheetName val="GPL_Revenu_Update11"/>
      <sheetName val="DO_NOT_TOUCH11"/>
      <sheetName val="Work_Type11"/>
      <sheetName val="????_???_??11"/>
      <sheetName val="Labour_&amp;_Plant11"/>
      <sheetName val="Ave_wtd_rates11"/>
      <sheetName val="Debits_as_on_12_04_0811"/>
      <sheetName val="STAFFSCHED_11"/>
      <sheetName val="TRIAL_BALANCE11"/>
      <sheetName val="[SHOPLIST_xls][SHOPLIST_xls]716"/>
      <sheetName val="PROJECT_BRIEF(EX_NEW)11"/>
      <sheetName val="PPA_Summary7"/>
      <sheetName val="Mix_Design7"/>
      <sheetName val="AREA_OF_APPLICATION10"/>
      <sheetName val="Risk_Breakdown_Structure10"/>
      <sheetName val="Geneí¬_i10"/>
      <sheetName val="steel_total10"/>
      <sheetName val="ELE_BOQ10"/>
      <sheetName val="Z-_GENERAL_PRICE_SUMMARY7"/>
      <sheetName val="Resumo_Empreitadas7"/>
      <sheetName val="%_prog_figs_-u5_and_total7"/>
      <sheetName val="_VWVU))tÏØ0__8"/>
      <sheetName val="Floor_Box_8"/>
      <sheetName val="[SHOPLIST_xls]/VW6"/>
      <sheetName val="[SHOPLIST_xls]/VWVU))tÏØ0__20"/>
      <sheetName val="[SHOPLIST_xls]/VWVU))tÏØ0__26"/>
      <sheetName val="Equipment_Rates6"/>
      <sheetName val="Cashflow_projection6"/>
      <sheetName val="[SHOPLIST_xls][SHOPLIST_xls]717"/>
      <sheetName val="E_H_-_H__W_P_6"/>
      <sheetName val="E__H__Treatment_for_pile_cap6"/>
      <sheetName val="[SHOPLIST_xls][SHOPLIST_xls][S6"/>
      <sheetName val="Materials_6"/>
      <sheetName val="Form_66"/>
      <sheetName val="Risk_Register6"/>
      <sheetName val="Revised_Front_Page6"/>
      <sheetName val="Diff_Run01&amp;Run026"/>
      <sheetName val="CCS_Summary6"/>
      <sheetName val="1_Carillion_Staff6"/>
      <sheetName val="_2_Staff_&amp;_Gen_labour6"/>
      <sheetName val="3_Offices6"/>
      <sheetName val="4_TempServ6"/>
      <sheetName val="__5_Temp_Wks6"/>
      <sheetName val="_6_Addn_Plant6"/>
      <sheetName val="_7__Transport6"/>
      <sheetName val="_8_Testing6"/>
      <sheetName val="9__Miscellaneous6"/>
      <sheetName val="10__Design6"/>
      <sheetName val="_11_Insurances6"/>
      <sheetName val="_12_Client_Req_6"/>
      <sheetName val="Risk_List6"/>
      <sheetName val="Track_of_Changes6"/>
      <sheetName val="Bill_8_Doors_&amp;_Windows6"/>
      <sheetName val="Bill_9_Finishes_6"/>
      <sheetName val="Bill_10_Specialities6"/>
      <sheetName val="Dash_board6"/>
      <sheetName val="[SHOPLIST_xls]706"/>
      <sheetName val="[SHOPLIST_xls]70,6"/>
      <sheetName val="Site_Dev_BOQ6"/>
      <sheetName val="1_2_Staff_Schedule7"/>
      <sheetName val="[SHOPLIST_xls]/VWVU))tÏØ0__27"/>
      <sheetName val="[SHOPLIST_xls]/VWVU))tÏØ0__28"/>
      <sheetName val="Cost_Heading3"/>
      <sheetName val="D_&amp;_W_sizes3"/>
      <sheetName val="SOPMA_DD3"/>
      <sheetName val="PRICE_INFO3"/>
      <sheetName val="RC_SUMMARY3"/>
      <sheetName val="LABOUR_PRODUCTIVITY-TAV3"/>
      <sheetName val="MATERIAL_PRICES3"/>
      <sheetName val="P-100_MRF_DB_R13"/>
      <sheetName val="Base_BM-rebar6"/>
      <sheetName val="Contract_Division4"/>
      <sheetName val="SubContract_Type4"/>
      <sheetName val="Service_Type4"/>
      <sheetName val="Attach_4-183"/>
      <sheetName val="Area_Breakdown_PER_LEVEL_LINK6"/>
      <sheetName val="CF_Input6"/>
      <sheetName val="DATA_INPUT6"/>
      <sheetName val="Vordruck-Nr__7_1_3_D6"/>
      <sheetName val="M&amp;A_D6"/>
      <sheetName val="M&amp;A_E6"/>
      <sheetName val="M&amp;A_G6"/>
      <sheetName val="_SHOPLIST_xls_703"/>
      <sheetName val="_SHOPLIST_xls_70,_0s«iÆøí¬i3"/>
      <sheetName val="Data_Sheet6"/>
      <sheetName val="tender_allowances6"/>
      <sheetName val="_Summary_BKG_0346"/>
      <sheetName val="BILL_3R6"/>
      <sheetName val="BLOCK-A_(MEA_SHEET)6"/>
      <sheetName val="Bill_106"/>
      <sheetName val="Labour_Costs6"/>
      <sheetName val="Ewaan_Show_Kitchen_(2)3"/>
      <sheetName val="Cash_Flow_Working3"/>
      <sheetName val="MN_T_B_3"/>
      <sheetName val="Data_I_(2)3"/>
      <sheetName val="rEFERENCES_3"/>
      <sheetName val="Qtys_ZamZam_(Del__before)3"/>
      <sheetName val="Qtys_Relocation_(Del_before)3"/>
      <sheetName val="_Qtys_Sub_&amp;_Tents_(Del__before3"/>
      <sheetName val="Qtys__Signages_(Del__before)3"/>
      <sheetName val="Qtys_Temporary_Passages_(Del)3"/>
      <sheetName val="_Qtys_Ser__Rooms_(Del_before)3"/>
      <sheetName val="Labour_Rate_3"/>
      <sheetName val="[SHOPLIST_xls]/VWVU))tÏØ0__36"/>
      <sheetName val="[SHOPLIST_xls]70,/0s«_iÆø_í¬_i6"/>
      <sheetName val="[SHOPLIST_xls]70?,/0?s«i?Æøí¬i6"/>
      <sheetName val="AOP Summary-2"/>
      <sheetName val="GFA_HQ_Building29"/>
      <sheetName val="GFA_Conference28"/>
      <sheetName val="Chiet_tinh_dz2227"/>
      <sheetName val="Chiet_tinh_dz3527"/>
      <sheetName val="BQ_External28"/>
      <sheetName val="StattCo_yCharges27"/>
      <sheetName val="CT_Thang_Mo27"/>
      <sheetName val="Raw_Data27"/>
      <sheetName val="Penthouse_Apartment27"/>
      <sheetName val="LABOUR_HISTOGRAM28"/>
      <sheetName val="@risk_rents_and_incentives27"/>
      <sheetName val="Car_park_lease27"/>
      <sheetName val="Net_rent_analysis27"/>
      <sheetName val="Poz-1_27"/>
      <sheetName val="Lab_Cum_Hist27"/>
      <sheetName val="Graph_Data_(DO_NOT_PRINT)27"/>
      <sheetName val="CT__PL26"/>
      <sheetName val="Projet,_methodes_&amp;_couts26"/>
      <sheetName val="Risques_majeurs_&amp;_Frais_Ind_26"/>
      <sheetName val="LEVEL_SHEET27"/>
      <sheetName val="SPT_vs_PHI27"/>
      <sheetName val="Bill_No__227"/>
      <sheetName val="budget_summary_(2)26"/>
      <sheetName val="Budget_Analysis_Summary26"/>
      <sheetName val="Customize_Your_Invoice27"/>
      <sheetName val="HVAC_BoQ27"/>
      <sheetName val="FOL_-_Bar27"/>
      <sheetName val="Tender_Summary27"/>
      <sheetName val="Insurance_Ext27"/>
      <sheetName val="intr_stool_brkup26"/>
      <sheetName val="Top_sheet26"/>
      <sheetName val="Body_Sheet26"/>
      <sheetName val="1_0_Executive_Summary26"/>
      <sheetName val="Bill_124"/>
      <sheetName val="Bill_225"/>
      <sheetName val="Bill_324"/>
      <sheetName val="Bill_424"/>
      <sheetName val="Bill_524"/>
      <sheetName val="Bill_624"/>
      <sheetName val="Bill_724"/>
      <sheetName val="2_Div_14_24"/>
      <sheetName val="Ap_A24"/>
      <sheetName val="SHOPLIST_xls23"/>
      <sheetName val="Dubai_golf23"/>
      <sheetName val="beam-reinft-IIInd_floor23"/>
      <sheetName val="beam-reinft-machine_rm23"/>
      <sheetName val="POWER_ASSUMPTIONS23"/>
      <sheetName val="Invoice_Summary23"/>
      <sheetName val="PROJECT_BRIEF24"/>
      <sheetName val="C_(3)24"/>
      <sheetName val="Civil_Boq22"/>
      <sheetName val="WITHOUT_C&amp;I_PROFIT_(3)22"/>
      <sheetName val="VALVE_CHAMBERS19"/>
      <sheetName val="Fire_Hydrants19"/>
      <sheetName val="B_GATE_VALVE19"/>
      <sheetName val="Sub_G1_Fire19"/>
      <sheetName val="Sub_G12_Fire19"/>
      <sheetName val="BILL_COV20"/>
      <sheetName val="Activity_List22"/>
      <sheetName val="DETAILED__BOQ20"/>
      <sheetName val="M-Book_for_Conc20"/>
      <sheetName val="M-Book_for_FW20"/>
      <sheetName val="HIRED_LABOUR_CODE20"/>
      <sheetName val="PA-_Consutant_20"/>
      <sheetName val="foot-slab_reinft20"/>
      <sheetName val="Softscape_Buildup22"/>
      <sheetName val="Mat'l_Rate22"/>
      <sheetName val="Ra__stair20"/>
      <sheetName val="Materials_Cost(PCC)19"/>
      <sheetName val="India_F&amp;S_Template19"/>
      <sheetName val="IO_LIST19"/>
      <sheetName val="Material_19"/>
      <sheetName val="Quote_Sheet19"/>
      <sheetName val="Day_work19"/>
      <sheetName val="Div__0218"/>
      <sheetName val="Div__0318"/>
      <sheetName val="Div__0418"/>
      <sheetName val="Div__0518"/>
      <sheetName val="Div__0618"/>
      <sheetName val="Div__0718"/>
      <sheetName val="Div__0818"/>
      <sheetName val="Div__0918"/>
      <sheetName val="Div__1018"/>
      <sheetName val="Div__1118"/>
      <sheetName val="Div__1218"/>
      <sheetName val="Div_1318"/>
      <sheetName val="EXTERNAL_WORKS18"/>
      <sheetName val="PRODUCTIVITY_RATE18"/>
      <sheetName val="U_R_A_-_MASONRY18"/>
      <sheetName val="U_R_A_-_PLASTERING18"/>
      <sheetName val="U_R_A_-_TILING18"/>
      <sheetName val="U_R_A_-_GRANITE18"/>
      <sheetName val="V_C_2_-_EARTHWORK18"/>
      <sheetName val="V_C_9_-_CERAMIC18"/>
      <sheetName val="V_C_9_-_FINISHES18"/>
      <sheetName val="Working_for_RCC18"/>
      <sheetName val="Elemental_Buildup17"/>
      <sheetName val="Eq__Mobilization18"/>
      <sheetName val="w't_table17"/>
      <sheetName val="bill_nb2-Plumbing_&amp;_Drainag17"/>
      <sheetName val="Pl_&amp;_Dr_B17"/>
      <sheetName val="Pl_&amp;_Dr_G17"/>
      <sheetName val="Pl_&amp;_Dr_M17"/>
      <sheetName val="Pl_&amp;_Dr_117"/>
      <sheetName val="Pl_&amp;_Dr_217"/>
      <sheetName val="Pl_&amp;_Dr_317"/>
      <sheetName val="Pl_&amp;_Dr_417"/>
      <sheetName val="Pl_&amp;_Dr_517"/>
      <sheetName val="Pl_&amp;_Dr_617"/>
      <sheetName val="Pl_&amp;_Dr_717"/>
      <sheetName val="Pl_&amp;_Dr_817"/>
      <sheetName val="Pl_&amp;_Dr_R17"/>
      <sheetName val="FF_B17"/>
      <sheetName val="FF_G17"/>
      <sheetName val="FF_M17"/>
      <sheetName val="FF_117"/>
      <sheetName val="FF_2_17"/>
      <sheetName val="FF_317"/>
      <sheetName val="FF_417"/>
      <sheetName val="FF_517"/>
      <sheetName val="FF_6_17"/>
      <sheetName val="FF_717"/>
      <sheetName val="FF_817"/>
      <sheetName val="FF_R17"/>
      <sheetName val="bill_nb3-FF17"/>
      <sheetName val="HVAC_B17"/>
      <sheetName val="HVAC_G17"/>
      <sheetName val="HVAC_M17"/>
      <sheetName val="HVAC_117"/>
      <sheetName val="HVAC_217"/>
      <sheetName val="HVAC_317"/>
      <sheetName val="HVAC_417"/>
      <sheetName val="HVAC_517"/>
      <sheetName val="HVAC_617"/>
      <sheetName val="HVAC_717"/>
      <sheetName val="HVAC_817"/>
      <sheetName val="HVAC_R17"/>
      <sheetName val="bill_nb4-HVAC17"/>
      <sheetName val="SC_B17"/>
      <sheetName val="SC_G17"/>
      <sheetName val="SC_M17"/>
      <sheetName val="SC_117"/>
      <sheetName val="SC_217"/>
      <sheetName val="SC_317"/>
      <sheetName val="SC_417"/>
      <sheetName val="SC_517"/>
      <sheetName val="SC_617"/>
      <sheetName val="SC_717"/>
      <sheetName val="SC_817"/>
      <sheetName val="SC_R17"/>
      <sheetName val="AV_B17"/>
      <sheetName val="AV_G17"/>
      <sheetName val="AV_M17"/>
      <sheetName val="AV_117"/>
      <sheetName val="AV_217"/>
      <sheetName val="AV_317"/>
      <sheetName val="AV_417"/>
      <sheetName val="AV_517"/>
      <sheetName val="AV_617"/>
      <sheetName val="AV_717"/>
      <sheetName val="AV_817"/>
      <sheetName val="EL_B17"/>
      <sheetName val="EL_M17"/>
      <sheetName val="EL_117"/>
      <sheetName val="EL_217"/>
      <sheetName val="EL_317"/>
      <sheetName val="EL_417"/>
      <sheetName val="EL_517"/>
      <sheetName val="EL_617"/>
      <sheetName val="EL_717"/>
      <sheetName val="EL_817"/>
      <sheetName val="EL_R17"/>
      <sheetName val="EL_TR17"/>
      <sheetName val="8-_EL17"/>
      <sheetName val="FA_B17"/>
      <sheetName val="FA_G17"/>
      <sheetName val="FA_M17"/>
      <sheetName val="FA_117"/>
      <sheetName val="FA_217"/>
      <sheetName val="FA_317"/>
      <sheetName val="FA_417"/>
      <sheetName val="FA_517"/>
      <sheetName val="FA_617"/>
      <sheetName val="FA_717"/>
      <sheetName val="FA_817"/>
      <sheetName val="FA_R17"/>
      <sheetName val="9-_FA17"/>
      <sheetName val="BOQ_Direct_selling_cost19"/>
      <sheetName val="CHART_OF_ACCOUNTS18"/>
      <sheetName val="B185-B-9_118"/>
      <sheetName val="B185-B-9_218"/>
      <sheetName val="Material_List_17"/>
      <sheetName val="E-Bill_No_6_A-O18"/>
      <sheetName val="B09_118"/>
      <sheetName val="Division_246"/>
      <sheetName val="Division_417"/>
      <sheetName val="Division_517"/>
      <sheetName val="Division_617"/>
      <sheetName val="Division_717"/>
      <sheetName val="Division_817"/>
      <sheetName val="Division_917"/>
      <sheetName val="Division_1017"/>
      <sheetName val="Division_1217"/>
      <sheetName val="Division_1417"/>
      <sheetName val="Division_2120"/>
      <sheetName val="Division_2218"/>
      <sheetName val="Division_2317"/>
      <sheetName val="Division_2617"/>
      <sheetName val="Division_2717"/>
      <sheetName val="Division_2817"/>
      <sheetName val="Division_3117"/>
      <sheetName val="Division_3217"/>
      <sheetName val="Division_3317"/>
      <sheetName val="PMWeb_data18"/>
      <sheetName val="PointNo_517"/>
      <sheetName val="SS_MH18"/>
      <sheetName val="2_2)Revised_Cash_Flow17"/>
      <sheetName val="입찰내역_발주처_양식17"/>
      <sheetName val="/VWVU))tÏØ0__18"/>
      <sheetName val="LIST_DO_NOT_REMOVE16"/>
      <sheetName val="Index_List17"/>
      <sheetName val="Type_List17"/>
      <sheetName val="File_Types17"/>
      <sheetName val="Chiet_t17"/>
      <sheetName val="Staffing_and_Rates_IA17"/>
      <sheetName val="Summary_of_Work15"/>
      <sheetName val="PRECAST_lightconc-II19"/>
      <sheetName val="final_abstract19"/>
      <sheetName val="Staff_Acco_15"/>
      <sheetName val="TBAL9697_-group_wise__sdpl15"/>
      <sheetName val="Employee_List15"/>
      <sheetName val="Project_Cost_Breakdown15"/>
      <sheetName val="B6_2_16"/>
      <sheetName val="Item-_Compact15"/>
      <sheetName val="E_&amp;_R15"/>
      <sheetName val="Рабочий_лист14"/>
      <sheetName val="SITE_WORK14"/>
      <sheetName val="Annex_1_Sect_3a15"/>
      <sheetName val="Annex_1_Sect_3a_115"/>
      <sheetName val="Annex_1_Sect_3b15"/>
      <sheetName val="Annex_1_Sect_3c15"/>
      <sheetName val="HOURLY_RATES15"/>
      <sheetName val="Rate_summary14"/>
      <sheetName val="RAB_AR&amp;STR14"/>
      <sheetName val="d-safe_DELUXE14"/>
      <sheetName val="Back_up14"/>
      <sheetName val="PT_141-_Site_A_Landscape14"/>
      <sheetName val="train_cash14"/>
      <sheetName val="accom_cash14"/>
      <sheetName val="INDIGINEOUS_ITEMS_14"/>
      <sheetName val="Duct_Accesories14"/>
      <sheetName val="Mall_waterproofing14"/>
      <sheetName val="MSCP_waterproofing14"/>
      <sheetName val="????_???_??14"/>
      <sheetName val="Labour_&amp;_Plant14"/>
      <sheetName val="Ave_wtd_rates14"/>
      <sheetName val="Debits_as_on_12_04_0814"/>
      <sheetName val="STAFFSCHED_14"/>
      <sheetName val="TRIAL_BALANCE14"/>
      <sheetName val="[SHOPLIST_xls][SHOPLIST_xls]722"/>
      <sheetName val="Common_Variables14"/>
      <sheetName val="[SHOPLIST_xls]70,/0s«iÆøí¬i14"/>
      <sheetName val="GPL_Revenu_Update14"/>
      <sheetName val="DO_NOT_TOUCH14"/>
      <sheetName val="Work_Type14"/>
      <sheetName val="PROJECT_BRIEF(EX_NEW)14"/>
      <sheetName val="AREA_OF_APPLICATION13"/>
      <sheetName val="Risk_Breakdown_Structure13"/>
      <sheetName val="Geneí¬_i13"/>
      <sheetName val="steel_total13"/>
      <sheetName val="ELE_BOQ13"/>
      <sheetName val="Z-_GENERAL_PRICE_SUMMARY10"/>
      <sheetName val="Resumo_Empreitadas10"/>
      <sheetName val="PPA_Summary10"/>
      <sheetName val="Mix_Design10"/>
      <sheetName val="%_prog_figs_-u5_and_total10"/>
      <sheetName val="_VWVU))tÏØ0__11"/>
      <sheetName val="Floor_Box_11"/>
      <sheetName val="Equipment_Rates9"/>
      <sheetName val="[SHOPLIST_xls]/VW9"/>
      <sheetName val="[SHOPLIST_xls]/VWVU))tÏØ0__45"/>
      <sheetName val="[SHOPLIST_xls]/VWVU))tÏØ0__46"/>
      <sheetName val="Cashflow_projection9"/>
      <sheetName val="[SHOPLIST_xls][SHOPLIST_xls]723"/>
      <sheetName val="E_H_-_H__W_P_9"/>
      <sheetName val="E__H__Treatment_for_pile_cap9"/>
      <sheetName val="[SHOPLIST_xls][SHOPLIST_xls][S9"/>
      <sheetName val="Form_69"/>
      <sheetName val="Risk_Register9"/>
      <sheetName val="Revised_Front_Page9"/>
      <sheetName val="Diff_Run01&amp;Run029"/>
      <sheetName val="CCS_Summary9"/>
      <sheetName val="1_Carillion_Staff9"/>
      <sheetName val="_2_Staff_&amp;_Gen_labour9"/>
      <sheetName val="3_Offices9"/>
      <sheetName val="4_TempServ9"/>
      <sheetName val="__5_Temp_Wks9"/>
      <sheetName val="_6_Addn_Plant9"/>
      <sheetName val="_7__Transport9"/>
      <sheetName val="_8_Testing9"/>
      <sheetName val="9__Miscellaneous9"/>
      <sheetName val="10__Design9"/>
      <sheetName val="_11_Insurances9"/>
      <sheetName val="_12_Client_Req_9"/>
      <sheetName val="Risk_List9"/>
      <sheetName val="Track_of_Changes9"/>
      <sheetName val="Bill_8_Doors_&amp;_Windows9"/>
      <sheetName val="Bill_9_Finishes_9"/>
      <sheetName val="Bill_10_Specialities9"/>
      <sheetName val="Dash_board9"/>
      <sheetName val="[SHOPLIST_xls]709"/>
      <sheetName val="[SHOPLIST_xls]70,9"/>
      <sheetName val="Base_BM-rebar9"/>
      <sheetName val="Materials_9"/>
      <sheetName val="Site_Dev_BOQ9"/>
      <sheetName val="Data_Sheet9"/>
      <sheetName val="tender_allowances9"/>
      <sheetName val="_Summary_BKG_0349"/>
      <sheetName val="BILL_3R9"/>
      <sheetName val="Area_Breakdown_PER_LEVEL_LINK9"/>
      <sheetName val="CF_Input9"/>
      <sheetName val="DATA_INPUT9"/>
      <sheetName val="Vordruck-Nr__7_1_3_D9"/>
      <sheetName val="M&amp;A_D9"/>
      <sheetName val="M&amp;A_E9"/>
      <sheetName val="M&amp;A_G9"/>
      <sheetName val="1_2_Staff_Schedule10"/>
      <sheetName val="Bill_109"/>
      <sheetName val="[SHOPLIST_xls]/VWVU))tÏØ0__47"/>
      <sheetName val="[SHOPLIST_xls]/VWVU))tÏØ0__48"/>
      <sheetName val="[SHOPLIST_xls]/VWVU))tÏØ0__49"/>
      <sheetName val="[SHOPLIST_xls]70,/0s«_iÆø_í¬_i9"/>
      <sheetName val="[SHOPLIST_xls]70?,/0?s«i?Æøí¬i9"/>
      <sheetName val="Labour_Costs9"/>
      <sheetName val="BLOCK-A_(MEA_SHEET)9"/>
      <sheetName val="Contract_Division7"/>
      <sheetName val="SubContract_Type7"/>
      <sheetName val="Service_Type7"/>
      <sheetName val="Cost_Heading6"/>
      <sheetName val="D_&amp;_W_sizes6"/>
      <sheetName val="SOPMA_DD6"/>
      <sheetName val="PRICE_INFO6"/>
      <sheetName val="RC_SUMMARY6"/>
      <sheetName val="LABOUR_PRODUCTIVITY-TAV6"/>
      <sheetName val="MATERIAL_PRICES6"/>
      <sheetName val="P-100_MRF_DB_R16"/>
      <sheetName val="Attach_4-186"/>
      <sheetName val="_SHOPLIST_xls_706"/>
      <sheetName val="_SHOPLIST_xls_70,_0s«iÆøí¬i6"/>
      <sheetName val="Ewaan_Show_Kitchen_(2)6"/>
      <sheetName val="Cash_Flow_Working6"/>
      <sheetName val="MN_T_B_6"/>
      <sheetName val="Data_I_(2)6"/>
      <sheetName val="rEFERENCES_6"/>
      <sheetName val="Qtys_ZamZam_(Del__before)6"/>
      <sheetName val="Qtys_Relocation_(Del_before)6"/>
      <sheetName val="_Qtys_Sub_&amp;_Tents_(Del__before6"/>
      <sheetName val="Qtys__Signages_(Del__before)6"/>
      <sheetName val="Qtys_Temporary_Passages_(Del)6"/>
      <sheetName val="_Qtys_Ser__Rooms_(Del_before)6"/>
      <sheetName val="Labour_Rate_6"/>
      <sheetName val="2F_회의실견적(5_14_일대)2"/>
      <sheetName val="_HIT-&gt;HMC_견적(3900)2"/>
      <sheetName val="Appendix_B2"/>
      <sheetName val="BOQ_(2)"/>
      <sheetName val="LABOUR_RATE"/>
      <sheetName val="Material_Rate"/>
      <sheetName val="Labor_abs-PW"/>
      <sheetName val="Labor_abs-NMR"/>
      <sheetName val="kppl_pl"/>
      <sheetName val="Basic_Rates"/>
      <sheetName val="Combined_Results_"/>
      <sheetName val="Div_07_Thermal_&amp;_Moisture"/>
      <sheetName val="precast_RC_element"/>
      <sheetName val="pile_Fabrication"/>
      <sheetName val="AOP_Summary-2"/>
      <sheetName val="May_05"/>
      <sheetName val="April_05"/>
      <sheetName val="Aug_05"/>
      <sheetName val="July_05"/>
      <sheetName val="June_05"/>
      <sheetName val="Nov_05"/>
      <sheetName val="Oct_05"/>
      <sheetName val="Sep_05"/>
      <sheetName val="Data_Validation"/>
      <sheetName val="Div26_-_Elect"/>
      <sheetName val="CHUNG_CU_CARRILON"/>
      <sheetName val="GFA_HQ_Building30"/>
      <sheetName val="GFA_Conference29"/>
      <sheetName val="Chiet_tinh_dz2228"/>
      <sheetName val="Chiet_tinh_dz3528"/>
      <sheetName val="BQ_External29"/>
      <sheetName val="StattCo_yCharges28"/>
      <sheetName val="CT_Thang_Mo28"/>
      <sheetName val="Raw_Data28"/>
      <sheetName val="Penthouse_Apartment28"/>
      <sheetName val="LABOUR_HISTOGRAM29"/>
      <sheetName val="@risk_rents_and_incentives28"/>
      <sheetName val="Car_park_lease28"/>
      <sheetName val="Net_rent_analysis28"/>
      <sheetName val="Poz-1_28"/>
      <sheetName val="Lab_Cum_Hist28"/>
      <sheetName val="Graph_Data_(DO_NOT_PRINT)28"/>
      <sheetName val="CT__PL27"/>
      <sheetName val="Projet,_methodes_&amp;_couts27"/>
      <sheetName val="Risques_majeurs_&amp;_Frais_Ind_27"/>
      <sheetName val="LEVEL_SHEET28"/>
      <sheetName val="SPT_vs_PHI28"/>
      <sheetName val="Bill_No__228"/>
      <sheetName val="budget_summary_(2)27"/>
      <sheetName val="Budget_Analysis_Summary27"/>
      <sheetName val="Customize_Your_Invoice28"/>
      <sheetName val="HVAC_BoQ28"/>
      <sheetName val="FOL_-_Bar28"/>
      <sheetName val="Tender_Summary28"/>
      <sheetName val="Insurance_Ext28"/>
      <sheetName val="intr_stool_brkup27"/>
      <sheetName val="Top_sheet27"/>
      <sheetName val="Body_Sheet27"/>
      <sheetName val="1_0_Executive_Summary27"/>
      <sheetName val="Bill_125"/>
      <sheetName val="Bill_226"/>
      <sheetName val="Bill_325"/>
      <sheetName val="Bill_425"/>
      <sheetName val="Bill_525"/>
      <sheetName val="Bill_625"/>
      <sheetName val="Bill_725"/>
      <sheetName val="2_Div_14_25"/>
      <sheetName val="Ap_A25"/>
      <sheetName val="SHOPLIST_xls24"/>
      <sheetName val="Dubai_golf24"/>
      <sheetName val="beam-reinft-IIInd_floor24"/>
      <sheetName val="beam-reinft-machine_rm24"/>
      <sheetName val="POWER_ASSUMPTIONS24"/>
      <sheetName val="Invoice_Summary24"/>
      <sheetName val="PROJECT_BRIEF25"/>
      <sheetName val="C_(3)25"/>
      <sheetName val="Civil_Boq23"/>
      <sheetName val="WITHOUT_C&amp;I_PROFIT_(3)23"/>
      <sheetName val="VALVE_CHAMBERS20"/>
      <sheetName val="Fire_Hydrants20"/>
      <sheetName val="B_GATE_VALVE20"/>
      <sheetName val="Sub_G1_Fire20"/>
      <sheetName val="Sub_G12_Fire20"/>
      <sheetName val="BILL_COV21"/>
      <sheetName val="Activity_List23"/>
      <sheetName val="DETAILED__BOQ21"/>
      <sheetName val="M-Book_for_Conc21"/>
      <sheetName val="M-Book_for_FW21"/>
      <sheetName val="HIRED_LABOUR_CODE21"/>
      <sheetName val="PA-_Consutant_21"/>
      <sheetName val="foot-slab_reinft21"/>
      <sheetName val="Softscape_Buildup23"/>
      <sheetName val="Mat'l_Rate23"/>
      <sheetName val="Ra__stair21"/>
      <sheetName val="Materials_Cost(PCC)20"/>
      <sheetName val="India_F&amp;S_Template20"/>
      <sheetName val="IO_LIST20"/>
      <sheetName val="Material_20"/>
      <sheetName val="Quote_Sheet20"/>
      <sheetName val="Day_work20"/>
      <sheetName val="Div__0219"/>
      <sheetName val="Div__0319"/>
      <sheetName val="Div__0419"/>
      <sheetName val="Div__0519"/>
      <sheetName val="Div__0619"/>
      <sheetName val="Div__0719"/>
      <sheetName val="Div__0819"/>
      <sheetName val="Div__0919"/>
      <sheetName val="Div__1019"/>
      <sheetName val="Div__1119"/>
      <sheetName val="Div__1219"/>
      <sheetName val="Div_1319"/>
      <sheetName val="EXTERNAL_WORKS19"/>
      <sheetName val="PRODUCTIVITY_RATE19"/>
      <sheetName val="U_R_A_-_MASONRY19"/>
      <sheetName val="U_R_A_-_PLASTERING19"/>
      <sheetName val="U_R_A_-_TILING19"/>
      <sheetName val="U_R_A_-_GRANITE19"/>
      <sheetName val="V_C_2_-_EARTHWORK19"/>
      <sheetName val="V_C_9_-_CERAMIC19"/>
      <sheetName val="V_C_9_-_FINISHES19"/>
      <sheetName val="Working_for_RCC19"/>
      <sheetName val="Elemental_Buildup18"/>
      <sheetName val="Eq__Mobilization19"/>
      <sheetName val="w't_table18"/>
      <sheetName val="bill_nb2-Plumbing_&amp;_Drainag18"/>
      <sheetName val="Pl_&amp;_Dr_B18"/>
      <sheetName val="Pl_&amp;_Dr_G18"/>
      <sheetName val="Pl_&amp;_Dr_M18"/>
      <sheetName val="Pl_&amp;_Dr_118"/>
      <sheetName val="Pl_&amp;_Dr_218"/>
      <sheetName val="Pl_&amp;_Dr_318"/>
      <sheetName val="Pl_&amp;_Dr_418"/>
      <sheetName val="Pl_&amp;_Dr_518"/>
      <sheetName val="Pl_&amp;_Dr_618"/>
      <sheetName val="Pl_&amp;_Dr_718"/>
      <sheetName val="Pl_&amp;_Dr_818"/>
      <sheetName val="Pl_&amp;_Dr_R18"/>
      <sheetName val="FF_B18"/>
      <sheetName val="FF_G18"/>
      <sheetName val="FF_M18"/>
      <sheetName val="FF_118"/>
      <sheetName val="FF_2_18"/>
      <sheetName val="FF_318"/>
      <sheetName val="FF_418"/>
      <sheetName val="FF_518"/>
      <sheetName val="FF_6_18"/>
      <sheetName val="FF_718"/>
      <sheetName val="FF_818"/>
      <sheetName val="FF_R18"/>
      <sheetName val="bill_nb3-FF18"/>
      <sheetName val="HVAC_B18"/>
      <sheetName val="HVAC_G18"/>
      <sheetName val="HVAC_M18"/>
      <sheetName val="HVAC_118"/>
      <sheetName val="HVAC_218"/>
      <sheetName val="HVAC_318"/>
      <sheetName val="HVAC_418"/>
      <sheetName val="HVAC_518"/>
      <sheetName val="HVAC_618"/>
      <sheetName val="HVAC_718"/>
      <sheetName val="HVAC_818"/>
      <sheetName val="HVAC_R18"/>
      <sheetName val="bill_nb4-HVAC18"/>
      <sheetName val="SC_B18"/>
      <sheetName val="SC_G18"/>
      <sheetName val="SC_M18"/>
      <sheetName val="SC_118"/>
      <sheetName val="SC_218"/>
      <sheetName val="SC_318"/>
      <sheetName val="SC_418"/>
      <sheetName val="SC_518"/>
      <sheetName val="SC_618"/>
      <sheetName val="SC_718"/>
      <sheetName val="SC_818"/>
      <sheetName val="SC_R18"/>
      <sheetName val="AV_B18"/>
      <sheetName val="AV_G18"/>
      <sheetName val="AV_M18"/>
      <sheetName val="AV_118"/>
      <sheetName val="AV_218"/>
      <sheetName val="AV_318"/>
      <sheetName val="AV_418"/>
      <sheetName val="AV_518"/>
      <sheetName val="AV_618"/>
      <sheetName val="AV_718"/>
      <sheetName val="AV_818"/>
      <sheetName val="EL_B18"/>
      <sheetName val="EL_M18"/>
      <sheetName val="EL_118"/>
      <sheetName val="EL_218"/>
      <sheetName val="EL_318"/>
      <sheetName val="EL_418"/>
      <sheetName val="EL_518"/>
      <sheetName val="EL_618"/>
      <sheetName val="EL_718"/>
      <sheetName val="EL_818"/>
      <sheetName val="EL_R18"/>
      <sheetName val="EL_TR18"/>
      <sheetName val="8-_EL18"/>
      <sheetName val="FA_B18"/>
      <sheetName val="FA_G18"/>
      <sheetName val="FA_M18"/>
      <sheetName val="FA_118"/>
      <sheetName val="FA_218"/>
      <sheetName val="FA_318"/>
      <sheetName val="FA_418"/>
      <sheetName val="FA_518"/>
      <sheetName val="FA_618"/>
      <sheetName val="FA_718"/>
      <sheetName val="FA_818"/>
      <sheetName val="FA_R18"/>
      <sheetName val="9-_FA18"/>
      <sheetName val="BOQ_Direct_selling_cost20"/>
      <sheetName val="CHART_OF_ACCOUNTS19"/>
      <sheetName val="B185-B-9_119"/>
      <sheetName val="B185-B-9_219"/>
      <sheetName val="Material_List_18"/>
      <sheetName val="E-Bill_No_6_A-O19"/>
      <sheetName val="B09_119"/>
      <sheetName val="Division_247"/>
      <sheetName val="Division_418"/>
      <sheetName val="Division_518"/>
      <sheetName val="Division_618"/>
      <sheetName val="Division_718"/>
      <sheetName val="Division_818"/>
      <sheetName val="Division_918"/>
      <sheetName val="Division_1018"/>
      <sheetName val="Division_1218"/>
      <sheetName val="Division_1418"/>
      <sheetName val="Division_2121"/>
      <sheetName val="Division_2219"/>
      <sheetName val="Division_2318"/>
      <sheetName val="Division_2618"/>
      <sheetName val="Division_2718"/>
      <sheetName val="Division_2818"/>
      <sheetName val="Division_3118"/>
      <sheetName val="Division_3218"/>
      <sheetName val="Division_3318"/>
      <sheetName val="PMWeb_data19"/>
      <sheetName val="PointNo_518"/>
      <sheetName val="SS_MH19"/>
      <sheetName val="2_2)Revised_Cash_Flow18"/>
      <sheetName val="입찰내역_발주처_양식18"/>
      <sheetName val="/VWVU))tÏØ0__19"/>
      <sheetName val="LIST_DO_NOT_REMOVE17"/>
      <sheetName val="Index_List18"/>
      <sheetName val="Type_List18"/>
      <sheetName val="File_Types18"/>
      <sheetName val="Chiet_t18"/>
      <sheetName val="Staffing_and_Rates_IA18"/>
      <sheetName val="Summary_of_Work16"/>
      <sheetName val="PRECAST_lightconc-II20"/>
      <sheetName val="final_abstract20"/>
      <sheetName val="Staff_Acco_16"/>
      <sheetName val="TBAL9697_-group_wise__sdpl16"/>
      <sheetName val="Employee_List16"/>
      <sheetName val="Project_Cost_Breakdown16"/>
      <sheetName val="B6_2_17"/>
      <sheetName val="Item-_Compact16"/>
      <sheetName val="E_&amp;_R16"/>
      <sheetName val="Рабочий_лист15"/>
      <sheetName val="SITE_WORK15"/>
      <sheetName val="Annex_1_Sect_3a16"/>
      <sheetName val="Annex_1_Sect_3a_116"/>
      <sheetName val="Annex_1_Sect_3b16"/>
      <sheetName val="Annex_1_Sect_3c16"/>
      <sheetName val="HOURLY_RATES16"/>
      <sheetName val="Rate_summary15"/>
      <sheetName val="RAB_AR&amp;STR15"/>
      <sheetName val="d-safe_DELUXE15"/>
      <sheetName val="Back_up15"/>
      <sheetName val="PT_141-_Site_A_Landscape15"/>
      <sheetName val="train_cash15"/>
      <sheetName val="accom_cash15"/>
      <sheetName val="INDIGINEOUS_ITEMS_15"/>
      <sheetName val="Duct_Accesories15"/>
      <sheetName val="Mall_waterproofing15"/>
      <sheetName val="MSCP_waterproofing15"/>
      <sheetName val="????_???_??15"/>
      <sheetName val="Labour_&amp;_Plant15"/>
      <sheetName val="Ave_wtd_rates15"/>
      <sheetName val="Debits_as_on_12_04_0815"/>
      <sheetName val="STAFFSCHED_15"/>
      <sheetName val="TRIAL_BALANCE15"/>
      <sheetName val="[SHOPLIST_xls][SHOPLIST_xls]724"/>
      <sheetName val="Common_Variables15"/>
      <sheetName val="[SHOPLIST_xls]70,/0s«iÆøí¬i15"/>
      <sheetName val="GPL_Revenu_Update15"/>
      <sheetName val="DO_NOT_TOUCH15"/>
      <sheetName val="Work_Type15"/>
      <sheetName val="PROJECT_BRIEF(EX_NEW)15"/>
      <sheetName val="AREA_OF_APPLICATION14"/>
      <sheetName val="Risk_Breakdown_Structure14"/>
      <sheetName val="Geneí¬_i14"/>
      <sheetName val="steel_total14"/>
      <sheetName val="ELE_BOQ14"/>
      <sheetName val="Z-_GENERAL_PRICE_SUMMARY11"/>
      <sheetName val="Resumo_Empreitadas11"/>
      <sheetName val="PPA_Summary11"/>
      <sheetName val="Mix_Design11"/>
      <sheetName val="%_prog_figs_-u5_and_total11"/>
      <sheetName val="_VWVU))tÏØ0__12"/>
      <sheetName val="Floor_Box_12"/>
      <sheetName val="Equipment_Rates10"/>
      <sheetName val="[SHOPLIST_xls]/VW10"/>
      <sheetName val="[SHOPLIST_xls]/VWVU))tÏØ0__50"/>
      <sheetName val="[SHOPLIST_xls]/VWVU))tÏØ0__51"/>
      <sheetName val="Cashflow_projection10"/>
      <sheetName val="[SHOPLIST_xls][SHOPLIST_xls]725"/>
      <sheetName val="E_H_-_H__W_P_10"/>
      <sheetName val="E__H__Treatment_for_pile_cap10"/>
      <sheetName val="[SHOPLIST_xls][SHOPLIST_xls][10"/>
      <sheetName val="Form_610"/>
      <sheetName val="Risk_Register10"/>
      <sheetName val="Revised_Front_Page10"/>
      <sheetName val="Diff_Run01&amp;Run0210"/>
      <sheetName val="CCS_Summary10"/>
      <sheetName val="1_Carillion_Staff10"/>
      <sheetName val="_2_Staff_&amp;_Gen_labour10"/>
      <sheetName val="3_Offices10"/>
      <sheetName val="4_TempServ10"/>
      <sheetName val="__5_Temp_Wks10"/>
      <sheetName val="_6_Addn_Plant10"/>
      <sheetName val="_7__Transport10"/>
      <sheetName val="_8_Testing10"/>
      <sheetName val="9__Miscellaneous10"/>
      <sheetName val="10__Design10"/>
      <sheetName val="_11_Insurances10"/>
      <sheetName val="_12_Client_Req_10"/>
      <sheetName val="Risk_List10"/>
      <sheetName val="Track_of_Changes10"/>
      <sheetName val="Bill_8_Doors_&amp;_Windows10"/>
      <sheetName val="Bill_9_Finishes_10"/>
      <sheetName val="Bill_10_Specialities10"/>
      <sheetName val="Dash_board10"/>
      <sheetName val="[SHOPLIST_xls]7010"/>
      <sheetName val="[SHOPLIST_xls]70,10"/>
      <sheetName val="Base_BM-rebar10"/>
      <sheetName val="Materials_10"/>
      <sheetName val="Site_Dev_BOQ10"/>
      <sheetName val="Data_Sheet10"/>
      <sheetName val="tender_allowances10"/>
      <sheetName val="_Summary_BKG_03410"/>
      <sheetName val="BILL_3R10"/>
      <sheetName val="Area_Breakdown_PER_LEVEL_LINK10"/>
      <sheetName val="CF_Input10"/>
      <sheetName val="DATA_INPUT10"/>
      <sheetName val="Vordruck-Nr__7_1_3_D10"/>
      <sheetName val="M&amp;A_D10"/>
      <sheetName val="M&amp;A_E10"/>
      <sheetName val="M&amp;A_G10"/>
      <sheetName val="1_2_Staff_Schedule11"/>
      <sheetName val="Bill_1010"/>
      <sheetName val="[SHOPLIST_xls]/VWVU))tÏØ0__52"/>
      <sheetName val="[SHOPLIST_xls]/VWVU))tÏØ0__53"/>
      <sheetName val="[SHOPLIST_xls]/VWVU))tÏØ0__54"/>
      <sheetName val="[SHOPLIST_xls]70,/0s«_iÆø_í¬_10"/>
      <sheetName val="[SHOPLIST_xls]70?,/0?s«i?Æøí¬10"/>
      <sheetName val="Labour_Costs10"/>
      <sheetName val="BLOCK-A_(MEA_SHEET)10"/>
      <sheetName val="Contract_Division8"/>
      <sheetName val="SubContract_Type8"/>
      <sheetName val="Service_Type8"/>
      <sheetName val="Cost_Heading7"/>
      <sheetName val="D_&amp;_W_sizes7"/>
      <sheetName val="SOPMA_DD7"/>
      <sheetName val="PRICE_INFO7"/>
      <sheetName val="RC_SUMMARY7"/>
      <sheetName val="LABOUR_PRODUCTIVITY-TAV7"/>
      <sheetName val="MATERIAL_PRICES7"/>
      <sheetName val="P-100_MRF_DB_R17"/>
      <sheetName val="Attach_4-187"/>
      <sheetName val="_SHOPLIST_xls_707"/>
      <sheetName val="_SHOPLIST_xls_70,_0s«iÆøí¬i7"/>
      <sheetName val="Ewaan_Show_Kitchen_(2)7"/>
      <sheetName val="Cash_Flow_Working7"/>
      <sheetName val="MN_T_B_7"/>
      <sheetName val="Data_I_(2)7"/>
      <sheetName val="rEFERENCES_7"/>
      <sheetName val="Qtys_ZamZam_(Del__before)7"/>
      <sheetName val="Qtys_Relocation_(Del_before)7"/>
      <sheetName val="_Qtys_Sub_&amp;_Tents_(Del__before7"/>
      <sheetName val="Qtys__Signages_(Del__before)7"/>
      <sheetName val="Qtys_Temporary_Passages_(Del)7"/>
      <sheetName val="_Qtys_Ser__Rooms_(Del_before)7"/>
      <sheetName val="Labour_Rate_7"/>
      <sheetName val="2F_회의실견적(5_14_일대)3"/>
      <sheetName val="_HIT-&gt;HMC_견적(3900)3"/>
      <sheetName val="Appendix_B3"/>
      <sheetName val="BOQ_(2)1"/>
      <sheetName val="LABOUR_RATE1"/>
      <sheetName val="Material_Rate1"/>
      <sheetName val="Labor_abs-PW1"/>
      <sheetName val="Labor_abs-NMR1"/>
      <sheetName val="kppl_pl1"/>
      <sheetName val="Basic_Rates1"/>
      <sheetName val="Combined_Results_1"/>
      <sheetName val="Div_07_Thermal_&amp;_Moisture1"/>
      <sheetName val="precast_RC_element1"/>
      <sheetName val="pile_Fabrication1"/>
      <sheetName val="AOP_Summary-21"/>
      <sheetName val="May_051"/>
      <sheetName val="April_051"/>
      <sheetName val="Aug_051"/>
      <sheetName val="July_051"/>
      <sheetName val="June_051"/>
      <sheetName val="Nov_051"/>
      <sheetName val="Oct_051"/>
      <sheetName val="Sep_051"/>
      <sheetName val="Data_Validation1"/>
      <sheetName val="Div26_-_Elect1"/>
      <sheetName val="CHUNG_CU_CARRILON1"/>
      <sheetName val="P-Sum-Cab"/>
      <sheetName val="ce"/>
      <sheetName val="EE-PROP"/>
      <sheetName val="HWDG"/>
      <sheetName val="Finansal_tamamlanma_Eğrisi"/>
      <sheetName val="New_Bld"/>
      <sheetName val="Specialist"/>
      <sheetName val="Manpower"/>
      <sheetName val="Deliverables"/>
      <sheetName val="BOQ.1.92"/>
      <sheetName val="Estimate_for_approval"/>
      <sheetName val="Rate_analysis15"/>
      <sheetName val="Balance_Sheet"/>
      <sheetName val="2_Plex"/>
      <sheetName val="Sheet1_(2)"/>
      <sheetName val="4_Plex"/>
      <sheetName val="6_Plex_"/>
      <sheetName val="Detailed_Summary"/>
      <sheetName val="Sheet1_(3)"/>
      <sheetName val="Sheet1_(4)"/>
      <sheetName val="SCHEDULE"/>
      <sheetName val="Recon Template"/>
      <sheetName val="P15_Cost Implications"/>
      <sheetName val="P15_uPVC ducts-Rate Summary"/>
      <sheetName val="JRC"/>
      <sheetName val="P15-ducts_BU_1"/>
      <sheetName val="P15-ducts_BU_2"/>
      <sheetName val="Flysheets"/>
      <sheetName val="P13_uPVC ducts"/>
      <sheetName val="P13_Mass Concrete"/>
      <sheetName val="P13_Imported Fill"/>
      <sheetName val="P14_uPVC ducts"/>
      <sheetName val="P14_Mass Concrete"/>
      <sheetName val="P14_Imported Fill"/>
      <sheetName val="P14_Sand bed to cable"/>
      <sheetName val="P15_uPVC ducts"/>
      <sheetName val="P15-ducts"/>
      <sheetName val="P1926-H2B Pkg 2A&amp;2B"/>
      <sheetName val="P1940-H2B Pkg 1 Guestrooms"/>
      <sheetName val="P1929-DHCT"/>
      <sheetName val="Drop Down Data"/>
      <sheetName val="Rules "/>
      <sheetName val="침하계"/>
      <sheetName val="Update list"/>
      <sheetName val="Sinh Nam systems"/>
      <sheetName val="DIE profile"/>
      <sheetName val="Gaskets"/>
      <sheetName val="Fixing"/>
      <sheetName val="Metals"/>
      <sheetName val="Insulation"/>
      <sheetName val="Accesories"/>
      <sheetName val="Frameless"/>
      <sheetName val="Miscellaneous"/>
      <sheetName val="Glass"/>
      <sheetName val="Import tax"/>
      <sheetName val="LKVL-CK-HT-GD1"/>
      <sheetName val="TONG HOP VL-NC"/>
      <sheetName val="chitiet"/>
      <sheetName val="TONGKE3p "/>
      <sheetName val="TH VL, NC, DDHT Thanhphuoc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TH kinh phi"/>
      <sheetName val="KLDT DIEN"/>
      <sheetName val="Dinh muc CP KTCB khac"/>
      <sheetName val="tifico"/>
      <sheetName val="_SHOPLIST.xls_70_x0000_,_0_x000"/>
      <sheetName val="_SHOPLIST.xls__SHOPLIST.xls_70_"/>
      <sheetName val="_SHOPLIST.xls__SHOPLIST.xls_70,"/>
      <sheetName val="单价"/>
      <sheetName val="材料价格（藏）"/>
      <sheetName val="汇总表(藏)"/>
      <sheetName val="工程量（新）"/>
      <sheetName val="quotation "/>
      <sheetName val="XLR_NoRangeSheet"/>
      <sheetName val="cost-RC"/>
      <sheetName val="代号(藏)(线密度)"/>
      <sheetName val="Bill 5 - Carpark"/>
      <sheetName val="汇总"/>
      <sheetName val="代号(线密度)藏"/>
      <sheetName val="preliminary"/>
      <sheetName val="BOQ - summary  3"/>
      <sheetName val="NKSC thue"/>
      <sheetName val="실행"/>
      <sheetName val="05. Data_Cash Flow"/>
      <sheetName val="MTO REV.2(ARMOR)"/>
      <sheetName val="SITE-E"/>
      <sheetName val="escon"/>
      <sheetName val="70_x005f_x005f_x005f_x0000_,/0_x005f_x005f_x005f_x0000_"/>
      <sheetName val="L3-WBS Mapping"/>
      <sheetName val="BAFO CCL Submission"/>
      <sheetName val="Abs PMRL"/>
      <sheetName val="税费"/>
      <sheetName val="Detail Page"/>
      <sheetName val="MAIN SUMMARY"/>
      <sheetName val="المعادلات"/>
      <sheetName val="[SHOPLIST.xls]70_x0000_,/0_x0000_s«_x0008_i_x"/>
      <sheetName val="Comp equip"/>
      <sheetName val="Section_by_layers_old"/>
      <sheetName val="Steel-Circular"/>
      <sheetName val="Backup"/>
      <sheetName val="piedathot"/>
      <sheetName val="projcasflo"/>
      <sheetName val="supdata"/>
      <sheetName val="devbud"/>
      <sheetName val="Sheet_Index"/>
      <sheetName val="Dropdown_List"/>
      <sheetName val="HB_CEC_schd_4_2"/>
      <sheetName val="HB_CEC_schd_4_3"/>
      <sheetName val="HB_CEC_schd_5_2"/>
      <sheetName val="HB_CEC_schd_6_2"/>
      <sheetName val="HB_CEC_schd_7_2"/>
      <sheetName val="HB_CEC_schd_9_2"/>
      <sheetName val="Doha_Farm"/>
      <sheetName val="主材价格"/>
      <sheetName val="_SHOPLIST.xls__SHOPLIST.xls_70"/>
      <sheetName val="ConferenceCentre_x0000_옰ʒ"/>
      <sheetName val="70_x0000_,_0_x0000_"/>
      <sheetName val="_x0000__x0000__x005"/>
      <sheetName val="Geneí¬_x0008_i_x000"/>
      <sheetName val="各楼量单项组价及与DAR单价对比"/>
      <sheetName val="70_,_0_s«_x0008_i_Æø_x0003_í¬_x"/>
      <sheetName val="____ ___ __"/>
      <sheetName val="_SHOPLIST_xls__SHOPLIST_xls_70"/>
      <sheetName val="_SHOPLIST_xls__SHOPLIST_xls_70,"/>
      <sheetName val="70,_0"/>
      <sheetName val="_x005"/>
      <sheetName val="Geneí¬i_x000"/>
      <sheetName val="70_,_0_s«i_Æøí¬_x"/>
      <sheetName val="_SHOPLIST_xls__SHOPLIST_xls_70_"/>
      <sheetName val="___________"/>
      <sheetName val="Sec__A-PQ"/>
      <sheetName val="Preamble_B"/>
      <sheetName val="Sec__C-Dayworks"/>
      <sheetName val="d5_"/>
      <sheetName val="70,/0s«i_x"/>
      <sheetName val="Asset_Allocation_(CR)"/>
      <sheetName val="Project_Benchmarking"/>
      <sheetName val="1_-_Main_Building"/>
      <sheetName val="1_-_Summary"/>
      <sheetName val="2_-_Landscaping_Works"/>
      <sheetName val="2_-_Summary"/>
      <sheetName val="4_-_Bldg_Infra"/>
      <sheetName val="4_-_Summary"/>
      <sheetName val="Dashboard_(1)"/>
      <sheetName val="VO_Agreed_to_Unifier_Sum"/>
      <sheetName val="VO_Not_yet_Agreed_to_Unifier"/>
      <sheetName val="VO_Anticipated_to_Unifier"/>
      <sheetName val="EW_to_Unifier"/>
      <sheetName val="Prov_Sums"/>
      <sheetName val="Other_Amounts"/>
      <sheetName val="Status_Summary"/>
      <sheetName val="Validation"/>
      <sheetName val="[SHOPLIST_xls][SH"/>
      <sheetName val="Geneí¬ i_x0000__x0000_ _x0000_0"/>
      <sheetName val="70_x0000_,_0_x0000_s« i_x0000_Æ"/>
      <sheetName val="ConferenceCentre_옰ʒ䄂ʒ鵠ʐ䄂ʒ閐̐脭め_x"/>
      <sheetName val="_SHOPLIST.xls__VW_x0000_VU_x0"/>
      <sheetName val="Geneí¬_x005f_x005f_x005f_x005f_"/>
      <sheetName val="70_x005f_x005f_x005f_x005f_x005"/>
      <sheetName val="70,_0s«_iÆø_í¬_i"/>
      <sheetName val="_SHOPLIST_xls_70,_0s«iÆøí¬"/>
      <sheetName val="___________1"/>
      <sheetName val="ConferenceCentre_옰ʒ䄂ʒ鵠ʐ䄂ʒ閐̐脭め"/>
      <sheetName val="_SHOPLIST.xls_70,"/>
      <sheetName val="_SHOPLIST_xls_70,_0s«_iÆø_í¬"/>
      <sheetName val="_SHOPLIST.xls__VW"/>
      <sheetName val="_SHOPLIST.xls__VWVU))tÏØ0  "/>
      <sheetName val="_SHOPLIST.xls__VWVU))tÏØ0__"/>
      <sheetName val="_SHOPLIST.xls__SHOPLIST.xls__SH"/>
      <sheetName val="_SHOPLIST.xls__VWVU))tÏØ0__1"/>
      <sheetName val="_SHOPLIST.xls__VWVU))tÏØ0__2"/>
      <sheetName val="_SHOPLIST.xls__VWVU))tÏØ0__3"/>
      <sheetName val="_SHOPLIST.xls_70,_0s«_iÆø_í¬_i"/>
      <sheetName val="_SHOPLIST.xls_70_,_0_s«i_Æøí¬i_"/>
      <sheetName val="_SHOPLIST.xls__VWVU))tÏØ0__4"/>
      <sheetName val="[SHOPLIST.xls]/VWVU))tÏØ0__8"/>
      <sheetName val="[SHOPLIST.xls]/VWVU))tÏØ0__9"/>
      <sheetName val="Other Cost Norms"/>
      <sheetName val="May_052"/>
      <sheetName val="April_052"/>
      <sheetName val="Aug_052"/>
      <sheetName val="July_052"/>
      <sheetName val="June_052"/>
      <sheetName val="Nov_052"/>
      <sheetName val="Oct_052"/>
      <sheetName val="Sep_052"/>
      <sheetName val="New_Bld1"/>
      <sheetName val="Finansal_tamamlanma_Eğrisi1"/>
      <sheetName val="Sec__A-PQ1"/>
      <sheetName val="Preamble_B1"/>
      <sheetName val="Sec__C-Dayworks1"/>
      <sheetName val="d5_1"/>
      <sheetName val="2_Plex1"/>
      <sheetName val="Sheet1_(2)1"/>
      <sheetName val="4_Plex1"/>
      <sheetName val="6_Plex_1"/>
      <sheetName val="Detailed_Summary1"/>
      <sheetName val="Sheet1_(3)1"/>
      <sheetName val="Sheet1_(4)1"/>
      <sheetName val="HB_CEC_schd_4_21"/>
      <sheetName val="HB_CEC_schd_4_31"/>
      <sheetName val="HB_CEC_schd_5_21"/>
      <sheetName val="HB_CEC_schd_6_21"/>
      <sheetName val="HB_CEC_schd_7_21"/>
      <sheetName val="HB_CEC_schd_9_21"/>
      <sheetName val="Doha_Farm1"/>
      <sheetName val="Dropdown_List1"/>
      <sheetName val="Asset_Allocation_(CR)1"/>
      <sheetName val="Project_Benchmarking1"/>
      <sheetName val="1_-_Main_Building1"/>
      <sheetName val="1_-_Summary1"/>
      <sheetName val="2_-_Landscaping_Works1"/>
      <sheetName val="2_-_Summary1"/>
      <sheetName val="4_-_Bldg_Infra1"/>
      <sheetName val="4_-_Summary1"/>
      <sheetName val="Dashboard_(1)1"/>
      <sheetName val="VO_Agreed_to_Unifier_Sum1"/>
      <sheetName val="VO_Not_yet_Agreed_to_Unifier1"/>
      <sheetName val="VO_Anticipated_to_Unifier1"/>
      <sheetName val="EW_to_Unifier1"/>
      <sheetName val="Prov_Sums1"/>
      <sheetName val="Other_Amounts1"/>
      <sheetName val="Status_Summary1"/>
      <sheetName val="AOP_Summary-22"/>
      <sheetName val="_SHOPLIST_xls__SHOPLIST_xls_701"/>
      <sheetName val="_SHOPLIST_xls__SHOPLIST_xls_702"/>
      <sheetName val="_SHOPLIST_xls__SHOPLIST_xls_703"/>
      <sheetName val="[SHOPLIST_xls]/VWVU))tÏØ0__61"/>
      <sheetName val="New_Rates"/>
      <sheetName val="Labour_Rates"/>
      <sheetName val="Status_"/>
      <sheetName val="CLIENT_BUDGET"/>
      <sheetName val="Reco-June_2019"/>
      <sheetName val="REMINING_PROGRESS"/>
      <sheetName val="OS&amp;E__IT"/>
      <sheetName val="PAID_AMOUNT"/>
      <sheetName val="IPA_21"/>
      <sheetName val="Order_by_owner"/>
      <sheetName val="PERLIM__Sammary"/>
      <sheetName val="RECOVER_OF_DOUBLE_PAYMENT"/>
      <sheetName val="rathath_al_matar"/>
      <sheetName val="INTERNAL_LINE_"/>
      <sheetName val="MINOVA_AL_DEYAR"/>
      <sheetName val="BLUE_RHINE"/>
      <sheetName val="NATIONAL_PAINT"/>
      <sheetName val="FIRE_RATED"/>
      <sheetName val="Summary_"/>
      <sheetName val="B04-A_-_DIA_SUDEER"/>
      <sheetName val="04D_-_Tanmyat"/>
      <sheetName val="13-_B04-B_&amp;_C"/>
      <sheetName val="_SITE_09_B04-B&amp;C-AFAQ"/>
      <sheetName val="Ref Arch"/>
      <sheetName val="Cumulative Rail "/>
      <sheetName val="[SHOPLIST_xls]/VWVU))tÏØ0  "/>
      <sheetName val="Staff"/>
      <sheetName val="Staff OLD "/>
      <sheetName val="T&amp;M"/>
      <sheetName val="Quotation FM administration"/>
      <sheetName val="Quotation"/>
      <sheetName val="Quotation Visitor and Sec"/>
      <sheetName val="Service Charge"/>
      <sheetName val="Edwards"/>
      <sheetName val="CABLES "/>
      <sheetName val="Quotation Offices 108,9,10,11)"/>
      <sheetName val="Quotation modification"/>
      <sheetName val="factor"/>
      <sheetName val="DIV.01 General Requirements"/>
      <sheetName val="Bill (1) Main Building"/>
      <sheetName val="Bill (2) General Site &amp; Parking"/>
      <sheetName val="wd points"/>
      <sheetName val="Bill (3) Guest House"/>
      <sheetName val="Bill (4) Family Buildings"/>
      <sheetName val="Bill (5) Villa Buildings"/>
      <sheetName val="Bill (6) Entrance Building"/>
      <sheetName val="Bill (7) Masjid"/>
      <sheetName val="Bill (8) Auditorium"/>
      <sheetName val="Bill (9) Site Prep. &amp; Roadway"/>
      <sheetName val="Summary Cost"/>
      <sheetName val="LIGHTING"/>
      <sheetName val="lighting points"/>
      <sheetName val="CABLE"/>
      <sheetName val="PANELBOARD"/>
      <sheetName val="ESTIMATE (2)"/>
      <sheetName val="ESTIMATE"/>
      <sheetName val="COM Summary"/>
      <sheetName val="COM-sheet"/>
      <sheetName val="electrical"/>
      <sheetName val="Pivots"/>
      <sheetName val="Basic Rate"/>
      <sheetName val="MASTER_RATE ANALYSIS"/>
      <sheetName val="BQLIST"/>
      <sheetName val="GENERAL SUMMARY"/>
      <sheetName val="PRELIMINARIES"/>
      <sheetName val="SITE WORKS"/>
      <sheetName val="MASONRY"/>
      <sheetName val="METAL"/>
      <sheetName val="WOOD WORK"/>
      <sheetName val="THERMAL &amp; MOISTURE "/>
      <sheetName val="DOORS &amp; WINDOWS"/>
      <sheetName val="FINISHES"/>
      <sheetName val="SPECIALITIES"/>
      <sheetName val="MECHANICAL"/>
      <sheetName val="Additional Items"/>
      <sheetName val="2gii"/>
      <sheetName val="CPA33-34"/>
      <sheetName val="Indices"/>
      <sheetName val="conc-foot-gradeslab"/>
      <sheetName val="[SHOPLIST.xls]/VWVU))tÏØ0__10"/>
      <sheetName val="[SHOPLIST.xls]/VWVU))tÏØ0__11"/>
      <sheetName val="Master data"/>
      <sheetName val="ICM"/>
      <sheetName val="집계표"/>
      <sheetName val="개시대사 (2)"/>
      <sheetName val="L (4)"/>
      <sheetName val="Initial Data"/>
      <sheetName val="Package Status"/>
      <sheetName val="3"/>
      <sheetName val="B-3_2_EB"/>
      <sheetName val="Trade_Summary"/>
      <sheetName val="[SHOPLIST_xls]/VWVU))tÏØ0__71"/>
      <sheetName val="Tender_Docs"/>
      <sheetName val="Miral_Emails"/>
      <sheetName val="LOAs_(061619)"/>
      <sheetName val="Contract_Conditions_(Tender)"/>
      <sheetName val="Contract_Qualifications"/>
      <sheetName val="YVPI_&amp;_GII"/>
      <sheetName val="LOA_(live_sheet)"/>
      <sheetName val="LOA_Log_(082419)"/>
      <sheetName val="Key_Docs_Ref_"/>
      <sheetName val="To_Mr__Boota_(072519)"/>
      <sheetName val="CONSTRUCTION_COMPONENT"/>
      <sheetName val="Account Codes"/>
      <sheetName val="WATER DUCT - IC 21"/>
      <sheetName val="Appendix-A -GRAND SUMMARY"/>
      <sheetName val="D9 (New Rate)"/>
      <sheetName val="[SHOPLIST.xls]/VWVU))tÏØ0__17"/>
      <sheetName val="[SHOPLIST.xls]/VWVU))tÏØ0__16"/>
      <sheetName val="[SHOPLIST.xls]/VWVU))tÏØ0__14"/>
      <sheetName val="[SHOPLIST.xls]/VWVU))tÏØ0__12"/>
      <sheetName val="[SHOPLIST.xls]/VWVU))tÏØ0__13"/>
      <sheetName val="[SHOPLIST.xls]/VWVU))tÏØ0__15"/>
      <sheetName val="[SHOPLIST.xls]/VWVU))tÏØ0__18"/>
      <sheetName val="[SHOPLIST.xls]/VWVU))tÏØ0__19"/>
      <sheetName val="_board7"/>
      <sheetName val="_boaboard (1)"/>
      <sheetName val="S"/>
      <sheetName val="6.2 Floor Finishes"/>
      <sheetName val="Ledger"/>
      <sheetName val="Data "/>
      <sheetName val="TBEAM"/>
      <sheetName val="SLHW"/>
      <sheetName val="Process"/>
      <sheetName val="Refinery"/>
      <sheetName val="Fructose"/>
      <sheetName val="Utilities"/>
      <sheetName val="Pipesizes"/>
      <sheetName val="CIF_COST_ITEM"/>
      <sheetName val="Rates_for_public_areas"/>
      <sheetName val="[SHOPLIST.xls]70,/0s«i_x"/>
      <sheetName val="[SHOPLIST.xls]70,/0s«iÆøí¬i1"/>
      <sheetName val="[SHOPLIST.xls]70,/0s«_iÆø_í¬"/>
      <sheetName val="[SHOPLIST.xls]70,/0s«iÆøí¬i2"/>
      <sheetName val="[SHOPLIST.xls]70,/0s«iÆøí¬i3"/>
      <sheetName val="Grand Summary "/>
      <sheetName val="Bill No.01 - GI "/>
      <sheetName val="combined "/>
      <sheetName val="summary-Optional "/>
      <sheetName val="B14.02 "/>
      <sheetName val="B21"/>
      <sheetName val="B22"/>
      <sheetName val="B27"/>
      <sheetName val="Prov.Sum "/>
      <sheetName val="pile_Fabrication2"/>
      <sheetName val="Finansal_tamamlanma_Eğrisi2"/>
      <sheetName val="Dropdown_List2"/>
      <sheetName val="HB_CEC_schd_4_22"/>
      <sheetName val="HB_CEC_schd_4_32"/>
      <sheetName val="HB_CEC_schd_5_22"/>
      <sheetName val="HB_CEC_schd_6_22"/>
      <sheetName val="HB_CEC_schd_7_22"/>
      <sheetName val="HB_CEC_schd_9_22"/>
      <sheetName val="precast_RC_element2"/>
      <sheetName val="New_Bld2"/>
      <sheetName val="Doha_Farm2"/>
      <sheetName val="Contractor Application"/>
      <sheetName val="08 MEP Summary"/>
      <sheetName val="03B1"/>
      <sheetName val="03B2"/>
      <sheetName val="Addnl works"/>
      <sheetName val="VARIATIONS"/>
      <sheetName val="B3. Material on Site-Detail"/>
      <sheetName val="Joseph Record"/>
      <sheetName val="Cover Page"/>
      <sheetName val="Approved INR Claimed Log (2)"/>
      <sheetName val="Chart2"/>
      <sheetName val="INR Data"/>
      <sheetName val="Sheet4"/>
      <sheetName val="Dec OCR"/>
      <sheetName val="IPA16"/>
      <sheetName val="log"/>
      <sheetName val="OCR (APR"/>
      <sheetName val="Survey "/>
      <sheetName val="Survey"/>
      <sheetName val="INR Summary Sheet"/>
      <sheetName val="ITR Form (Rev0)"/>
      <sheetName val="ITR Form (SS)"/>
      <sheetName val="SFB"/>
      <sheetName val="ITR Form (Rev1)"/>
      <sheetName val="Chart1"/>
      <sheetName val="Method Statements"/>
      <sheetName val="ITP"/>
      <sheetName val="Portfolio List"/>
      <sheetName val="Drop down"/>
      <sheetName val="BoQ-22-8-2019"/>
      <sheetName val="Tech"/>
      <sheetName val="Asset Desc"/>
      <sheetName val=" Estimate  "/>
      <sheetName val="Equip."/>
      <sheetName val="Book1"/>
      <sheetName val="/VWVU))"/>
      <sheetName val="701"/>
      <sheetName val="70,1"/>
      <sheetName val="[SHOPLIST_xls][S1"/>
      <sheetName val="702"/>
      <sheetName val="70,2"/>
      <sheetName val="[SHOPLIST_xls][S2"/>
      <sheetName val="BORDGC"/>
      <sheetName val="National"/>
      <sheetName val="FLOOR AND CEILING"/>
      <sheetName val="area comp 2011 01 18 (2)"/>
      <sheetName val="Bill3-Basement"/>
      <sheetName val="drop down lists"/>
      <sheetName val="PH 5"/>
      <sheetName val="BM"/>
      <sheetName val="Wordsdata"/>
      <sheetName val="TABLO-3"/>
      <sheetName val="Transport"/>
      <sheetName val="Indirect"/>
      <sheetName val="Micro"/>
      <sheetName val="Core_Data"/>
      <sheetName val="P1926-H2B_Pkg_2A&amp;2B"/>
      <sheetName val="P1940-H2B_Pkg_1_Guestrooms"/>
      <sheetName val="Recon_Template"/>
      <sheetName val="Gene��_x0008_i_x0000__x0000__x0014__x0000_0."/>
      <sheetName val="intr_stool_brkup_x0000_"/>
      <sheetName val="BUAs and Sales Forecast"/>
      <sheetName val="Lagoons Breakdown Prices"/>
      <sheetName val="Cover HW Z2 "/>
      <sheetName val="TOTAL WORK"/>
      <sheetName val="part 3"/>
      <sheetName val="pile Length for Easter fence"/>
      <sheetName val="Div 10-Specialities "/>
      <sheetName val="MALE &amp; FEMALE "/>
      <sheetName val="DISABLE"/>
      <sheetName val="VIP"/>
      <sheetName val="ABLUTION"/>
      <sheetName val="JANITOR"/>
      <sheetName val="Div Summary"/>
      <sheetName val="Démol."/>
      <sheetName val="Ravalement"/>
      <sheetName val="GAE8'97"/>
      <sheetName val="Overall"/>
      <sheetName val="ملخص المشاريع"/>
      <sheetName val="التكلفة"/>
      <sheetName val="الموظفين"/>
      <sheetName val="المقاولين"/>
      <sheetName val="الموردين"/>
      <sheetName val="عقود المقاولين"/>
      <sheetName val="اوامر الشراء"/>
      <sheetName val="المرجع"/>
      <sheetName val="الحركة اليومية"/>
      <sheetName val="محمد عساف"/>
      <sheetName val="كشف الايرادات والضرائب"/>
      <sheetName val="الميزانية"/>
      <sheetName val="حساب البنك"/>
      <sheetName val="كشف الرواتب"/>
      <sheetName val="SAF - عهد - سلامي ابو فخر"/>
      <sheetName val="THA - عهد - ثابت احمد"/>
      <sheetName val="AAH - عهد - انس هبو"/>
      <sheetName val="YSA - عهد - ياسر السبع"/>
      <sheetName val="MKJ - عهد - محمود قجك"/>
      <sheetName val="MSH - عهد - محمد الشامي"/>
      <sheetName val="ALW - عهد - علوان علي"/>
      <sheetName val="AHA - عهد - احمد الحاج"/>
      <sheetName val="MOR - عهد - مرجان عبدالهادي"/>
      <sheetName val="MHA - عهد - محمد حسون العلي"/>
      <sheetName val="MF - مكتب رئيسي"/>
      <sheetName val="CO - مقاولين - عقود (2)"/>
      <sheetName val="BUR - موردين - شركة البروج "/>
      <sheetName val="CAP - موردين - عاصمة الكهرباء"/>
      <sheetName val="PO - موردين - اوامر شراء"/>
      <sheetName val="CO - مقاولين - عقود"/>
      <sheetName val=" SUMMARY"/>
      <sheetName val="PREAMBLES "/>
      <sheetName val="GENERAL REQUIREMENT"/>
      <sheetName val="B- SITE WORK"/>
      <sheetName val="C. CONCRETE WORKS "/>
      <sheetName val="D- MASONRY"/>
      <sheetName val="E. METAL WORK"/>
      <sheetName val="F. WOOD WORK "/>
      <sheetName val="G. THERMAL &amp;MP"/>
      <sheetName val="H_ DOORS _ WINDOWS"/>
      <sheetName val="J_ FINISHES"/>
      <sheetName val="K ACCESSO"/>
      <sheetName val="P.CONVEYING SYSTEM"/>
      <sheetName val="Q.MECHANICAL"/>
      <sheetName val="R.ELECTRICAL"/>
      <sheetName val="S External Works"/>
      <sheetName val="T Provisional Sum"/>
      <sheetName val="T. MEP Works"/>
      <sheetName val="U-DAY WORKS SCHEDULE"/>
      <sheetName val="Struct. Members"/>
      <sheetName val="Weekly"/>
      <sheetName val="S-Curve Update"/>
      <sheetName val="ورقة2"/>
      <sheetName val="LTR-2"/>
      <sheetName val="70_x0000_,/0_x0000_s�_x0008_i_x0000_��_x0003_��_x0008_i_x0000_"/>
      <sheetName val="Top_sh_x0000__x0000__x0001_Ԁ"/>
      <sheetName val="[SHOPLIST.xls]70_x005f_x0000_,/0_x000"/>
      <sheetName val="SI 22"/>
      <sheetName val="TO List"/>
      <sheetName val="Qualifications"/>
      <sheetName val="CCTV DATA"/>
      <sheetName val="_SHOPLIST_xls_70,_0_x000"/>
      <sheetName val="Comp_equip"/>
      <sheetName val="Contractor_Application"/>
      <sheetName val="General_Summary"/>
      <sheetName val="08_MEP_Summary"/>
      <sheetName val="Addnl_works"/>
      <sheetName val="B3__Material_on_Site-Detail"/>
      <sheetName val="[SHOPLIST.xls][SHOPLIST.xls]7_2"/>
      <sheetName val="[SHOPLIST.xls][SHOPLIST.xls]__2"/>
      <sheetName val="[SHOPLIST.xls][SHOPLIST.xls]__3"/>
      <sheetName val="[SHOPLIST.xls][SHOPLIST.xls]__4"/>
      <sheetName val="[SHOPLIST.xls][SHOPLIST.xls]__5"/>
      <sheetName val="[SHOPLIST.xls][SHOPLIST.xls]__6"/>
      <sheetName val="[SHOPLIST.xls][SHOPLIST.xls]__7"/>
      <sheetName val="[SHOPLIST.xls][SHOPLIST.xls]7_3"/>
      <sheetName val="[SHOPLIST.xls][SHOPLIST.xls]7_4"/>
      <sheetName val="[SHOPLIST.xls][SHOPLIST.xls]__8"/>
      <sheetName val="[SHOPLIST.xls][SHOPLIST.xls]__9"/>
      <sheetName val="[SHOPLIST.xls][SHOPLIST.xls]_10"/>
      <sheetName val="[SHOPLIST.xls][SHOPLIST.xls]7_5"/>
      <sheetName val="[SHOPLIST.xls][SHOPLIST.xls]_11"/>
      <sheetName val="[SHOPLIST.xls][SHOPLIST.xls]_12"/>
      <sheetName val="[SHOPLIST.xls][SHOPLIST.xls]7_6"/>
      <sheetName val="[SHOPLIST.xls][SHOPLIST.xls]_13"/>
      <sheetName val="[SHOPLIST.xls][SHOPLIST.xls]7_7"/>
      <sheetName val="[SHOPLIST.xls][SHOPLIST.xls]_14"/>
      <sheetName val="[SHOPLIST.xls][SHOPLIST.xls]_15"/>
      <sheetName val="IO"/>
      <sheetName val="FAL intern"/>
      <sheetName val="Electrical_database"/>
      <sheetName val="MATERIALS"/>
      <sheetName val="ConferenceCentre_옰ʒ䄂ʒ鵠ʐ䄂ʒ閐̐脭め_x0005_"/>
      <sheetName val="SoW Assess Blank Form"/>
      <sheetName val="VO-Sum"/>
      <sheetName val="VO-Log"/>
      <sheetName val="VO Breakdown"/>
      <sheetName val="Measurement Sheet"/>
      <sheetName val="Schedule of Drawings"/>
      <sheetName val="SI"/>
      <sheetName val="SI Schedule"/>
      <sheetName val="ContraCharge"/>
      <sheetName val="ContraCharge Schedule"/>
      <sheetName val="[SHOPLIST.xls][SHOPLIST.xls]70?"/>
      <sheetName val="Top_s๨ꫝ_x0000__x0000_퀀"/>
      <sheetName val="Gene��_x0008_i"/>
      <sheetName val="Top_s๨ꫝ"/>
      <sheetName val="WIP"/>
      <sheetName val="External"/>
      <sheetName val="Architectural"/>
      <sheetName val="Lift"/>
      <sheetName val=" Structural"/>
      <sheetName val="Travel.Cranes"/>
      <sheetName val="Recap Travel.Crane"/>
      <sheetName val="Recap Architect"/>
      <sheetName val="Recap External"/>
      <sheetName val="Recap Struct"/>
      <sheetName val="Package 1"/>
      <sheetName val="Recap Lift"/>
      <sheetName val="대비표"/>
      <sheetName val="Top_sh"/>
      <sheetName val="Cover Sheet"/>
      <sheetName val="Checklist"/>
      <sheetName val="Pay Cert"/>
      <sheetName val="Reconcilliation Sheet"/>
      <sheetName val="EPMS-Total "/>
      <sheetName val="EPMS-Earned"/>
      <sheetName val="SA2"/>
      <sheetName val="EPMS Earned -GR"/>
      <sheetName val="EPMS Earned Electrical Utilitie"/>
      <sheetName val="EPMS - Materials"/>
      <sheetName val="Backup-MOS"/>
      <sheetName val="EPMS - Variations"/>
      <sheetName val="Variations "/>
      <sheetName val="EPMS - Claims"/>
      <sheetName val="Advance"/>
      <sheetName val="Advance.d.1"/>
      <sheetName val="Prev Pay Certs"/>
      <sheetName val="TO-BUILDUP"/>
      <sheetName val="Monthly Summary_01 Aug-25Sept"/>
      <sheetName val="August"/>
      <sheetName val="September"/>
      <sheetName val="Bond calculation (Verifi)"/>
      <sheetName val="September_2"/>
      <sheetName val="July-2015"/>
      <sheetName val="IPC 10_Prog"/>
      <sheetName val="Grand Summary"/>
      <sheetName val="Summary_2"/>
      <sheetName val="SZ1"/>
      <sheetName val="SZ2"/>
      <sheetName val="SZ3"/>
      <sheetName val="SZ4"/>
      <sheetName val="SZ5"/>
      <sheetName val="SZ6"/>
      <sheetName val="SZ7"/>
      <sheetName val="SZ8"/>
      <sheetName val="SZ9"/>
      <sheetName val="SZ10"/>
      <sheetName val="SZ11"/>
      <sheetName val="Comparison per subzone"/>
      <sheetName val="Comparison"/>
      <sheetName val="Base Course"/>
      <sheetName val="[SH"/>
      <sheetName val="70_"/>
      <sheetName val="703"/>
      <sheetName val="70,/0s«iÆøí¬i4"/>
      <sheetName val="[SHOPLIST.xls]/VW"/>
      <sheetName val="70,/0s«iÆøí¬i5"/>
      <sheetName val="GFA_HQ_Building31"/>
      <sheetName val="GFA_Conference30"/>
      <sheetName val="BQ_External30"/>
      <sheetName val="Penthouse_Apartment29"/>
      <sheetName val="StattCo_yCharges29"/>
      <sheetName val="LABOUR_HISTOGRAM30"/>
      <sheetName val="Chiet_tinh_dz2229"/>
      <sheetName val="Chiet_tinh_dz3529"/>
      <sheetName val="CT_Thang_Mo29"/>
      <sheetName val="Raw_Data29"/>
      <sheetName val="Graph_Data_(DO_NOT_PRINT)29"/>
      <sheetName val="@risk_rents_and_incentives29"/>
      <sheetName val="Car_park_lease29"/>
      <sheetName val="Net_rent_analysis29"/>
      <sheetName val="Poz-1_29"/>
      <sheetName val="Lab_Cum_Hist29"/>
      <sheetName val="CT__PL28"/>
      <sheetName val="budget_summary_(2)28"/>
      <sheetName val="Budget_Analysis_Summary28"/>
      <sheetName val="Projet,_methodes_&amp;_couts28"/>
      <sheetName val="Risques_majeurs_&amp;_Frais_Ind_28"/>
      <sheetName val="FOL_-_Bar29"/>
      <sheetName val="LEVEL_SHEET29"/>
      <sheetName val="Top_sheet28"/>
      <sheetName val="SPT_vs_PHI29"/>
      <sheetName val="Bill_No__229"/>
      <sheetName val="Tender_Summary29"/>
      <sheetName val="Insurance_Ext29"/>
      <sheetName val="Rate_analysis16"/>
      <sheetName val="Customize_Your_Invoice29"/>
      <sheetName val="HVAC_BoQ29"/>
      <sheetName val="intr_stool_brkup28"/>
      <sheetName val="Body_Sheet28"/>
      <sheetName val="1_0_Executive_Summary28"/>
      <sheetName val="Bill_227"/>
      <sheetName val="Ap_A26"/>
      <sheetName val="SHOPLIST_xls25"/>
      <sheetName val="2_Div_14_26"/>
      <sheetName val="PROJECT_BRIEF26"/>
      <sheetName val="Invoice_Summary25"/>
      <sheetName val="Bill_126"/>
      <sheetName val="Bill_326"/>
      <sheetName val="Bill_426"/>
      <sheetName val="Bill_526"/>
      <sheetName val="Bill_626"/>
      <sheetName val="Bill_726"/>
      <sheetName val="POWER_ASSUMPTIONS25"/>
      <sheetName val="beam-reinft-IIInd_floor25"/>
      <sheetName val="beam-reinft-machine_rm25"/>
      <sheetName val="Dubai_golf25"/>
      <sheetName val="WITHOUT_C&amp;I_PROFIT_(3)24"/>
      <sheetName val="DETAILED__BOQ22"/>
      <sheetName val="M-Book_for_Conc22"/>
      <sheetName val="M-Book_for_FW22"/>
      <sheetName val="C_(3)26"/>
      <sheetName val="Civil_Boq24"/>
      <sheetName val="Activity_List24"/>
      <sheetName val="HIRED_LABOUR_CODE22"/>
      <sheetName val="PA-_Consutant_22"/>
      <sheetName val="foot-slab_reinft22"/>
      <sheetName val="BILL_COV22"/>
      <sheetName val="Ra__stair22"/>
      <sheetName val="Softscape_Buildup24"/>
      <sheetName val="Mat'l_Rate24"/>
      <sheetName val="Materials_Cost(PCC)21"/>
      <sheetName val="India_F&amp;S_Template21"/>
      <sheetName val="IO_LIST21"/>
      <sheetName val="Material_21"/>
      <sheetName val="Quote_Sheet21"/>
      <sheetName val="Day_work21"/>
      <sheetName val="VALVE_CHAMBERS21"/>
      <sheetName val="Fire_Hydrants21"/>
      <sheetName val="B_GATE_VALVE21"/>
      <sheetName val="Sub_G1_Fire21"/>
      <sheetName val="Sub_G12_Fire21"/>
      <sheetName val="Div__0220"/>
      <sheetName val="Div__0320"/>
      <sheetName val="Div__0420"/>
      <sheetName val="Div__0520"/>
      <sheetName val="Div__0620"/>
      <sheetName val="Div__0720"/>
      <sheetName val="Div__0820"/>
      <sheetName val="Div__0920"/>
      <sheetName val="Div__1020"/>
      <sheetName val="Div__1120"/>
      <sheetName val="Div__1220"/>
      <sheetName val="Div_1320"/>
      <sheetName val="EXTERNAL_WORKS20"/>
      <sheetName val="PRODUCTIVITY_RATE20"/>
      <sheetName val="U_R_A_-_MASONRY20"/>
      <sheetName val="U_R_A_-_PLASTERING20"/>
      <sheetName val="U_R_A_-_TILING20"/>
      <sheetName val="U_R_A_-_GRANITE20"/>
      <sheetName val="V_C_2_-_EARTHWORK20"/>
      <sheetName val="V_C_9_-_CERAMIC20"/>
      <sheetName val="V_C_9_-_FINISHES20"/>
      <sheetName val="Eq__Mobilization20"/>
      <sheetName val="w't_table19"/>
      <sheetName val="Division_248"/>
      <sheetName val="Division_419"/>
      <sheetName val="Division_519"/>
      <sheetName val="Division_619"/>
      <sheetName val="Division_719"/>
      <sheetName val="Division_819"/>
      <sheetName val="Division_919"/>
      <sheetName val="Division_1019"/>
      <sheetName val="Division_1219"/>
      <sheetName val="Division_1419"/>
      <sheetName val="Division_2122"/>
      <sheetName val="Division_2220"/>
      <sheetName val="Division_2319"/>
      <sheetName val="Division_2619"/>
      <sheetName val="Division_2719"/>
      <sheetName val="Division_2819"/>
      <sheetName val="Division_3119"/>
      <sheetName val="Division_3219"/>
      <sheetName val="Division_3319"/>
      <sheetName val="BOQ_Direct_selling_cost21"/>
      <sheetName val="Elemental_Buildup19"/>
      <sheetName val="CHART_OF_ACCOUNTS20"/>
      <sheetName val="Working_for_RCC20"/>
      <sheetName val="B185-B-9_120"/>
      <sheetName val="B185-B-9_220"/>
      <sheetName val="Material_List_19"/>
      <sheetName val="E-Bill_No_6_A-O20"/>
      <sheetName val="PointNo_519"/>
      <sheetName val="Index_List19"/>
      <sheetName val="Type_List19"/>
      <sheetName val="File_Types19"/>
      <sheetName val="2_2)Revised_Cash_Flow19"/>
      <sheetName val="Summary_of_Work17"/>
      <sheetName val="입찰내역_발주처_양식19"/>
      <sheetName val="B09_120"/>
      <sheetName val="bill_nb2-Plumbing_&amp;_Drainag19"/>
      <sheetName val="Pl_&amp;_Dr_B19"/>
      <sheetName val="Pl_&amp;_Dr_G19"/>
      <sheetName val="Pl_&amp;_Dr_M19"/>
      <sheetName val="Pl_&amp;_Dr_119"/>
      <sheetName val="Pl_&amp;_Dr_219"/>
      <sheetName val="Pl_&amp;_Dr_319"/>
      <sheetName val="Pl_&amp;_Dr_419"/>
      <sheetName val="Pl_&amp;_Dr_519"/>
      <sheetName val="Pl_&amp;_Dr_619"/>
      <sheetName val="Pl_&amp;_Dr_719"/>
      <sheetName val="Pl_&amp;_Dr_819"/>
      <sheetName val="Pl_&amp;_Dr_R19"/>
      <sheetName val="FF_B19"/>
      <sheetName val="FF_G19"/>
      <sheetName val="FF_M19"/>
      <sheetName val="FF_119"/>
      <sheetName val="FF_2_19"/>
      <sheetName val="FF_319"/>
      <sheetName val="FF_419"/>
      <sheetName val="FF_519"/>
      <sheetName val="FF_6_19"/>
      <sheetName val="FF_719"/>
      <sheetName val="FF_819"/>
      <sheetName val="FF_R19"/>
      <sheetName val="bill_nb3-FF19"/>
      <sheetName val="HVAC_B19"/>
      <sheetName val="HVAC_G19"/>
      <sheetName val="HVAC_M19"/>
      <sheetName val="HVAC_119"/>
      <sheetName val="HVAC_219"/>
      <sheetName val="HVAC_319"/>
      <sheetName val="HVAC_419"/>
      <sheetName val="HVAC_519"/>
      <sheetName val="HVAC_619"/>
      <sheetName val="HVAC_719"/>
      <sheetName val="HVAC_819"/>
      <sheetName val="HVAC_R19"/>
      <sheetName val="bill_nb4-HVAC19"/>
      <sheetName val="SC_B19"/>
      <sheetName val="SC_G19"/>
      <sheetName val="SC_M19"/>
      <sheetName val="SC_119"/>
      <sheetName val="SC_219"/>
      <sheetName val="SC_319"/>
      <sheetName val="SC_419"/>
      <sheetName val="SC_519"/>
      <sheetName val="SC_619"/>
      <sheetName val="SC_719"/>
      <sheetName val="SC_819"/>
      <sheetName val="SC_R19"/>
      <sheetName val="AV_B19"/>
      <sheetName val="AV_G19"/>
      <sheetName val="AV_M19"/>
      <sheetName val="AV_119"/>
      <sheetName val="AV_219"/>
      <sheetName val="AV_319"/>
      <sheetName val="AV_419"/>
      <sheetName val="AV_519"/>
      <sheetName val="AV_619"/>
      <sheetName val="AV_719"/>
      <sheetName val="AV_819"/>
      <sheetName val="EL_B19"/>
      <sheetName val="EL_M19"/>
      <sheetName val="EL_119"/>
      <sheetName val="EL_219"/>
      <sheetName val="EL_319"/>
      <sheetName val="EL_419"/>
      <sheetName val="EL_519"/>
      <sheetName val="EL_619"/>
      <sheetName val="EL_719"/>
      <sheetName val="EL_819"/>
      <sheetName val="EL_R19"/>
      <sheetName val="EL_TR19"/>
      <sheetName val="8-_EL19"/>
      <sheetName val="FA_B19"/>
      <sheetName val="FA_G19"/>
      <sheetName val="FA_M19"/>
      <sheetName val="FA_119"/>
      <sheetName val="FA_219"/>
      <sheetName val="FA_319"/>
      <sheetName val="FA_419"/>
      <sheetName val="FA_519"/>
      <sheetName val="FA_619"/>
      <sheetName val="FA_719"/>
      <sheetName val="FA_819"/>
      <sheetName val="FA_R19"/>
      <sheetName val="9-_FA19"/>
      <sheetName val="PMWeb_data20"/>
      <sheetName val="SS_MH20"/>
      <sheetName val="LIST_DO_NOT_REMOVE18"/>
      <sheetName val="/VWVU))tÏØ0__20"/>
      <sheetName val="B6_2_18"/>
      <sheetName val="PRECAST_lightconc-II21"/>
      <sheetName val="final_abstract21"/>
      <sheetName val="Staff_Acco_17"/>
      <sheetName val="TBAL9697_-group_wise__sdpl17"/>
      <sheetName val="Chiet_t19"/>
      <sheetName val="Staffing_and_Rates_IA19"/>
      <sheetName val="Employee_List17"/>
      <sheetName val="Рабочий_лист16"/>
      <sheetName val="Annex_1_Sect_3a17"/>
      <sheetName val="Annex_1_Sect_3a_117"/>
      <sheetName val="Annex_1_Sect_3b17"/>
      <sheetName val="Annex_1_Sect_3c17"/>
      <sheetName val="HOURLY_RATES17"/>
      <sheetName val="Item-_Compact17"/>
      <sheetName val="E_&amp;_R17"/>
      <sheetName val="Project_Cost_Breakdown17"/>
      <sheetName val="PT_141-_Site_A_Landscape16"/>
      <sheetName val="SITE_WORK16"/>
      <sheetName val="Rate_summary16"/>
      <sheetName val="train_cash16"/>
      <sheetName val="accom_cash16"/>
      <sheetName val="INDIGINEOUS_ITEMS_16"/>
      <sheetName val="d-safe_DELUXE16"/>
      <sheetName val="Back_up16"/>
      <sheetName val="RAB_AR&amp;STR16"/>
      <sheetName val="Duct_Accesories16"/>
      <sheetName val="Mall_waterproofing16"/>
      <sheetName val="MSCP_waterproofing16"/>
      <sheetName val="[SHOPLIST_xls][SHOPLIST_xls]726"/>
      <sheetName val="[SHOPLIST_xls]70,/0s«iÆøí¬i16"/>
      <sheetName val="????_???_??16"/>
      <sheetName val="Labour_&amp;_Plant16"/>
      <sheetName val="Ave_wtd_rates16"/>
      <sheetName val="Debits_as_on_12_04_0816"/>
      <sheetName val="STAFFSCHED_16"/>
      <sheetName val="TRIAL_BALANCE16"/>
      <sheetName val="Common_Variables16"/>
      <sheetName val="GPL_Revenu_Update16"/>
      <sheetName val="DO_NOT_TOUCH16"/>
      <sheetName val="Work_Type16"/>
      <sheetName val="PROJECT_BRIEF(EX_NEW)16"/>
      <sheetName val="Geneí¬_i15"/>
      <sheetName val="steel_total15"/>
      <sheetName val="ELE_BOQ15"/>
      <sheetName val="Cashflow_projection11"/>
      <sheetName val="[SHOPLIST_xls]7011"/>
      <sheetName val="[SHOPLIST_xls]70,11"/>
      <sheetName val="Base_BM-rebar11"/>
      <sheetName val="Floor_Box_13"/>
      <sheetName val="[SHOPLIST_xls][SHOPLIST_xls][11"/>
      <sheetName val="AREA_OF_APPLICATION15"/>
      <sheetName val="[SHOPLIST_xls]/VW11"/>
      <sheetName val="[SHOPLIST_xls]/VWVU))tÏØ0__55"/>
      <sheetName val="[SHOPLIST_xls]/VWVU))tÏØ0__56"/>
      <sheetName val="Risk_Breakdown_Structure15"/>
      <sheetName val="Resumo_Empreitadas12"/>
      <sheetName val="%_prog_figs_-u5_and_total12"/>
      <sheetName val="_VWVU))tÏØ0__13"/>
      <sheetName val="Service_Type9"/>
      <sheetName val="Contract_Division9"/>
      <sheetName val="SubContract_Type9"/>
      <sheetName val="_SHOPLIST_xls_708"/>
      <sheetName val="_SHOPLIST_xls_70,_0s«iÆøí¬i8"/>
      <sheetName val="PPA_Summary12"/>
      <sheetName val="Mix_Design12"/>
      <sheetName val="Z-_GENERAL_PRICE_SUMMARY12"/>
      <sheetName val="Equipment_Rates11"/>
      <sheetName val="[SHOPLIST_xls][SHOPLIST_xls]727"/>
      <sheetName val="E_H_-_H__W_P_11"/>
      <sheetName val="E__H__Treatment_for_pile_cap11"/>
      <sheetName val="Area_Breakdown_PER_LEVEL_LINK11"/>
      <sheetName val="CF_Input11"/>
      <sheetName val="DATA_INPUT11"/>
      <sheetName val="Vordruck-Nr__7_1_3_D11"/>
      <sheetName val="M&amp;A_D11"/>
      <sheetName val="M&amp;A_E11"/>
      <sheetName val="M&amp;A_G11"/>
      <sheetName val="Materials_11"/>
      <sheetName val="Form_611"/>
      <sheetName val="Risk_Register11"/>
      <sheetName val="Revised_Front_Page11"/>
      <sheetName val="Diff_Run01&amp;Run0211"/>
      <sheetName val="CCS_Summary11"/>
      <sheetName val="1_Carillion_Staff11"/>
      <sheetName val="_2_Staff_&amp;_Gen_labour11"/>
      <sheetName val="3_Offices11"/>
      <sheetName val="4_TempServ11"/>
      <sheetName val="__5_Temp_Wks11"/>
      <sheetName val="_6_Addn_Plant11"/>
      <sheetName val="_7__Transport11"/>
      <sheetName val="_8_Testing11"/>
      <sheetName val="9__Miscellaneous11"/>
      <sheetName val="10__Design11"/>
      <sheetName val="_11_Insurances11"/>
      <sheetName val="_12_Client_Req_11"/>
      <sheetName val="Risk_List11"/>
      <sheetName val="Track_of_Changes11"/>
      <sheetName val="Bill_8_Doors_&amp;_Windows11"/>
      <sheetName val="Bill_9_Finishes_11"/>
      <sheetName val="Bill_10_Specialities11"/>
      <sheetName val="1_2_Staff_Schedule12"/>
      <sheetName val="Site_Dev_BOQ11"/>
      <sheetName val="Attach_4-188"/>
      <sheetName val="BLOCK-A_(MEA_SHEET)11"/>
      <sheetName val="Data_I_(2)8"/>
      <sheetName val="rEFERENCES_8"/>
      <sheetName val="Dash_board11"/>
      <sheetName val="Labour_Costs11"/>
      <sheetName val="[SHOPLIST_xls]/VWVU))tÏØ0__57"/>
      <sheetName val="[SHOPLIST_xls]/VWVU))tÏØ0__58"/>
      <sheetName val="Data_Sheet11"/>
      <sheetName val="tender_allowances11"/>
      <sheetName val="_Summary_BKG_03411"/>
      <sheetName val="BILL_3R11"/>
      <sheetName val="Bill_1011"/>
      <sheetName val="[SHOPLIST_xls]/VWVU))tÏØ0__59"/>
      <sheetName val="[SHOPLIST_xls]70,/0s«_iÆø_í¬_11"/>
      <sheetName val="[SHOPLIST_xls]70?,/0?s«i?Æøí¬11"/>
      <sheetName val="Cost_Heading8"/>
      <sheetName val="Labour_Rate_8"/>
      <sheetName val="D_&amp;_W_sizes8"/>
      <sheetName val="SOPMA_DD8"/>
      <sheetName val="PRICE_INFO8"/>
      <sheetName val="RC_SUMMARY8"/>
      <sheetName val="LABOUR_PRODUCTIVITY-TAV8"/>
      <sheetName val="MATERIAL_PRICES8"/>
      <sheetName val="P-100_MRF_DB_R18"/>
      <sheetName val="Ewaan_Show_Kitchen_(2)8"/>
      <sheetName val="Cash_Flow_Working8"/>
      <sheetName val="MN_T_B_8"/>
      <sheetName val="Qtys_ZamZam_(Del__before)8"/>
      <sheetName val="Qtys_Relocation_(Del_before)8"/>
      <sheetName val="_Qtys_Sub_&amp;_Tents_(Del__before8"/>
      <sheetName val="Qtys__Signages_(Del__before)8"/>
      <sheetName val="Qtys_Temporary_Passages_(Del)8"/>
      <sheetName val="_Qtys_Ser__Rooms_(Del_before)8"/>
      <sheetName val="2F_회의실견적(5_14_일대)4"/>
      <sheetName val="_HIT-&gt;HMC_견적(3900)4"/>
      <sheetName val="Appendix_B4"/>
      <sheetName val="BOQ_(2)2"/>
      <sheetName val="LABOUR_RATE2"/>
      <sheetName val="Material_Rate2"/>
      <sheetName val="Labor_abs-PW2"/>
      <sheetName val="Labor_abs-NMR2"/>
      <sheetName val="kppl_pl2"/>
      <sheetName val="Basic_Rates2"/>
      <sheetName val="Combined_Results_2"/>
      <sheetName val="Balance_Sheet1"/>
      <sheetName val="2_Plex2"/>
      <sheetName val="Sheet1_(2)2"/>
      <sheetName val="4_Plex2"/>
      <sheetName val="6_Plex_2"/>
      <sheetName val="Detailed_Summary2"/>
      <sheetName val="Sheet1_(3)2"/>
      <sheetName val="Sheet1_(4)2"/>
      <sheetName val="May_053"/>
      <sheetName val="April_053"/>
      <sheetName val="Aug_053"/>
      <sheetName val="July_053"/>
      <sheetName val="June_053"/>
      <sheetName val="Nov_053"/>
      <sheetName val="Oct_053"/>
      <sheetName val="Sep_053"/>
      <sheetName val="Div_07_Thermal_&amp;_Moisture2"/>
      <sheetName val="[SHOPLIST_xls][SHOPLIST_xls]/VW"/>
      <sheetName val="AOP_Summary-23"/>
      <sheetName val="Data_Validation2"/>
      <sheetName val="Div26_-_Elect2"/>
      <sheetName val="CHUNG_CU_CARRILON2"/>
      <sheetName val="[SHOPLIST_xls][SHOPLIST_xls]728"/>
      <sheetName val="B-3_2_EB1"/>
      <sheetName val="[SHOPLIST_xls]/VWVU))tÏØ0__60"/>
      <sheetName val="1_-_Main_Building2"/>
      <sheetName val="1_-_Summary2"/>
      <sheetName val="2_-_Landscaping_Works2"/>
      <sheetName val="2_-_Summary2"/>
      <sheetName val="4_-_Bldg_Infra2"/>
      <sheetName val="4_-_Summary2"/>
      <sheetName val="Trade_Summary1"/>
      <sheetName val="Summary_1"/>
      <sheetName val="B04-A_-_DIA_SUDEER1"/>
      <sheetName val="04D_-_Tanmyat1"/>
      <sheetName val="13-_B04-B_&amp;_C1"/>
      <sheetName val="_SITE_09_B04-B&amp;C-AFAQ1"/>
      <sheetName val="Tender_Docs1"/>
      <sheetName val="Miral_Emails1"/>
      <sheetName val="LOAs_(061619)1"/>
      <sheetName val="Contract_Conditions_(Tender)1"/>
      <sheetName val="Contract_Qualifications1"/>
      <sheetName val="YVPI_&amp;_GII1"/>
      <sheetName val="LOA_(live_sheet)1"/>
      <sheetName val="LOA_Log_(082419)1"/>
      <sheetName val="Key_Docs_Ref_1"/>
      <sheetName val="To_Mr__Boota_(072519)1"/>
      <sheetName val="Sheet_Index1"/>
      <sheetName val="Status_Summary2"/>
      <sheetName val="[SHOPLIST_xls]/VWVU))tÏØ0__62"/>
      <sheetName val="[SHOPLIST_xls]/VWVU))tÏØ0__63"/>
      <sheetName val="[SHOPLIST_xls]/VWVU))tÏØ0__72"/>
      <sheetName val="Sec__A-PQ2"/>
      <sheetName val="Preamble_B2"/>
      <sheetName val="Sec__C-Dayworks2"/>
      <sheetName val="d5_2"/>
      <sheetName val="CONSTRUCTION_COMPONENT1"/>
      <sheetName val="New_Rates1"/>
      <sheetName val="Labour_Rates1"/>
      <sheetName val="Status_1"/>
      <sheetName val="CLIENT_BUDGET1"/>
      <sheetName val="Reco-June_20191"/>
      <sheetName val="REMINING_PROGRESS1"/>
      <sheetName val="OS&amp;E__IT1"/>
      <sheetName val="PAID_AMOUNT1"/>
      <sheetName val="IPA_211"/>
      <sheetName val="Order_by_owner1"/>
      <sheetName val="PERLIM__Sammary1"/>
      <sheetName val="RECOVER_OF_DOUBLE_PAYMENT1"/>
      <sheetName val="rathath_al_matar1"/>
      <sheetName val="INTERNAL_LINE_1"/>
      <sheetName val="MINOVA_AL_DEYAR1"/>
      <sheetName val="BLUE_RHINE1"/>
      <sheetName val="NATIONAL_PAINT1"/>
      <sheetName val="FIRE_RATED1"/>
      <sheetName val="Dashboard_(1)2"/>
      <sheetName val="VO_Agreed_to_Unifier_Sum2"/>
      <sheetName val="VO_Not_yet_Agreed_to_Unifier2"/>
      <sheetName val="VO_Anticipated_to_Unifier2"/>
      <sheetName val="EW_to_Unifier2"/>
      <sheetName val="Prov_Sums2"/>
      <sheetName val="Other_Amounts2"/>
      <sheetName val="Asset_Allocation_(CR)2"/>
      <sheetName val="Project_Benchmarking2"/>
      <sheetName val="Estimate_for_approval1"/>
      <sheetName val="Drop_Down_Data"/>
      <sheetName val="Rules_"/>
      <sheetName val="Update_list"/>
      <sheetName val="Sinh_Nam_systems"/>
      <sheetName val="DIE_profile"/>
      <sheetName val="Import_tax"/>
      <sheetName val="TONG_HOP_VL-NC"/>
      <sheetName val="TONGKE3p_"/>
      <sheetName val="TH_VL,_NC,_DDHT_Thanhphuoc"/>
      <sheetName val="DON_GIA"/>
      <sheetName val="CHITIET_VL-NC"/>
      <sheetName val="TH_kinh_phi"/>
      <sheetName val="KLDT_DIEN"/>
      <sheetName val="Dinh_muc_CP_KTCB_khac"/>
      <sheetName val="_SHOPLIST_xls__SHOPLIST_xls_704"/>
      <sheetName val="_SHOPLIST_xls__SHOPLIST_xls_705"/>
      <sheetName val="quotation_"/>
      <sheetName val="Bill_5_-_Carpark"/>
      <sheetName val="BOQ_-_summary__3"/>
      <sheetName val="NKSC_thue"/>
      <sheetName val="05__Data_Cash_Flow"/>
      <sheetName val="MTO_REV_2(ARMOR)"/>
      <sheetName val="L3-WBS_Mapping"/>
      <sheetName val="BAFO_CCL_Submission"/>
      <sheetName val="Abs_PMRL"/>
      <sheetName val="[SHOPLIST_xls]/VWVU))tÏØ0__81"/>
      <sheetName val="[SHOPLIST_xls]/VWVU))tÏØ0__91"/>
      <sheetName val="[SHOPLIST_xls][SH1"/>
      <sheetName val="[SHOPLIST_xls]70_1"/>
      <sheetName val="Master_data"/>
      <sheetName val="P15_Cost_Implications"/>
      <sheetName val="P15_uPVC_ducts-Rate_Summary"/>
      <sheetName val="P13_uPVC_ducts"/>
      <sheetName val="P13_Mass_Concrete"/>
      <sheetName val="P13_Imported_Fill"/>
      <sheetName val="P14_uPVC_ducts"/>
      <sheetName val="P14_Mass_Concrete"/>
      <sheetName val="P14_Imported_Fill"/>
      <sheetName val="P14_Sand_bed_to_cable"/>
      <sheetName val="P15_uPVC_ducts"/>
      <sheetName val="[SHOPLIST_xls]70,/0s«i_x"/>
      <sheetName val="Basic_Rate"/>
      <sheetName val="MASTER_RATE_ANALYSIS"/>
      <sheetName val="_SHOPLIST_xls__SHOPLIST_xls_706"/>
      <sheetName val="___________2"/>
      <sheetName val="MAIN_SUMMARY"/>
      <sheetName val="[SHOPLIST_xls]/VWVU))tÏØ0__64"/>
      <sheetName val="[SHOPLIST_xls]/VWVU))tÏØ0__65"/>
      <sheetName val="B2-DV_No_02"/>
      <sheetName val="BOQ_1_92"/>
      <sheetName val="Other_Cost_Norms"/>
      <sheetName val="개시대사_(2)"/>
      <sheetName val="TB_ALJADA"/>
      <sheetName val="Plot_Area"/>
      <sheetName val="Closing_entries"/>
      <sheetName val="Executive_Summary"/>
      <sheetName val="Sales_Tracking_Report_(STR)"/>
      <sheetName val="Blocking_Tracking_Report_(BTR)"/>
      <sheetName val="Bill_No_1"/>
      <sheetName val="SITE_WORKS"/>
      <sheetName val="WOOD_WORK"/>
      <sheetName val="THERMAL_&amp;_MOISTURE_"/>
      <sheetName val="DOORS_&amp;_WINDOWS"/>
      <sheetName val="Additional_Items"/>
      <sheetName val="L_(4)"/>
      <sheetName val="Quotation_FM_administration"/>
      <sheetName val="Quotation_Visitor_and_Sec"/>
      <sheetName val="Service_Charge"/>
      <sheetName val="CABLES_"/>
      <sheetName val="Quotation_Offices_108,9,10,11)"/>
      <sheetName val="Quotation_modification"/>
      <sheetName val="DIV_01_General_Requirements"/>
      <sheetName val="Bill_(1)_Main_Building"/>
      <sheetName val="Bill_(2)_General_Site_&amp;_Parking"/>
      <sheetName val="wd_points"/>
      <sheetName val="Bill_(3)_Guest_House"/>
      <sheetName val="Bill_(4)_Family_Buildings"/>
      <sheetName val="Bill_(5)_Villa_Buildings"/>
      <sheetName val="Bill_(6)_Entrance_Building"/>
      <sheetName val="Bill_(7)_Masjid"/>
      <sheetName val="Bill_(8)_Auditorium"/>
      <sheetName val="Bill_(9)_Site_Prep__&amp;_Roadway"/>
      <sheetName val="Summary_Cost"/>
      <sheetName val="lighting_points"/>
      <sheetName val="ESTIMATE_(2)"/>
      <sheetName val="COM_Summary"/>
      <sheetName val="Geneí¬_i_0"/>
      <sheetName val="70,_0s«_iÆ"/>
      <sheetName val="_SHOPLIST_xls__VWVU_x0"/>
      <sheetName val="_SHOPLIST_xls_70,"/>
      <sheetName val="_SHOPLIST_xls__VW"/>
      <sheetName val="_SHOPLIST_xls__VWVU))tÏØ0__"/>
      <sheetName val="_SHOPLIST_xls__VWVU))tÏØ0__1"/>
      <sheetName val="_SHOPLIST_xls__SHOPLIST_xls__SH"/>
      <sheetName val="_SHOPLIST_xls__VWVU))tÏØ0__11"/>
      <sheetName val="_SHOPLIST_xls__VWVU))tÏØ0__2"/>
      <sheetName val="_SHOPLIST_xls__VWVU))tÏØ0__3"/>
      <sheetName val="_SHOPLIST_xls_70,_0s«_iÆø_í¬_i"/>
      <sheetName val="_SHOPLIST_xls_70_,_0_s«i_Æøí¬i_"/>
      <sheetName val="_SHOPLIST_xls__VWVU))tÏØ0__4"/>
      <sheetName val="Ref_Arch"/>
      <sheetName val="6_2_Floor_Finishes"/>
      <sheetName val="Data_"/>
      <sheetName val="Cumulative_Rail_"/>
      <sheetName val="[SHOPLIST_xls]/VWVU))tÏØ0__66"/>
      <sheetName val="Staff_OLD_"/>
      <sheetName val="d-7"/>
      <sheetName val="rate"/>
      <sheetName val="Bldg"/>
      <sheetName val="COST"/>
      <sheetName val="Sheet112"/>
      <sheetName val="Sheet116"/>
      <sheetName val="Sheet117"/>
      <sheetName val="Sheet118"/>
      <sheetName val="Sheet119"/>
      <sheetName val="Sheet120"/>
      <sheetName val="Sheet121"/>
      <sheetName val="Sheet122"/>
      <sheetName val="Sheet123"/>
      <sheetName val="Sheet124"/>
      <sheetName val="Sheet357"/>
      <sheetName val="Sheet358"/>
      <sheetName val="Sheet360"/>
      <sheetName val="Sheet362"/>
      <sheetName val="Sheet363"/>
      <sheetName val="Sheet364"/>
      <sheetName val="Sheet365"/>
      <sheetName val="[SHOPLIST.xls]70___0_s__i_____2"/>
      <sheetName val="[SHOPLIST.xls]_VW__VU_________2"/>
      <sheetName val="[SHOPLIST.xls]_VW__VU_________3"/>
      <sheetName val="/VWVU))tÏØ0__21"/>
      <sheetName val="Landscape No.1"/>
      <sheetName val="MEP No.3"/>
      <sheetName val="BULD.3"/>
      <sheetName val="BLOCK K"/>
      <sheetName val="예가표"/>
      <sheetName val="제출내역 (2)"/>
      <sheetName val="Reference"/>
      <sheetName val="MFG"/>
      <sheetName val="[SHOPLIST.xls]70___0_s__i_____3"/>
      <sheetName val="[SHOPLIST.xls]70_x005f_x0000___0_x0_2"/>
      <sheetName val="[SHOPLIST.xls]70___0_s__i_____4"/>
      <sheetName val="[SHOPLIST.xls][SHOPLIST_xls]7_2"/>
      <sheetName val="[SHOPLIST.xls][SHOPLIST_xls]7_3"/>
      <sheetName val="[SHOPLIST.xls][SHOPLIST_xls]7_4"/>
      <sheetName val="[SHOPLIST.xls][SHOPLIST_xls]7_5"/>
      <sheetName val="[SHOPLIST.xls][SHOPLIST_xls]7_6"/>
      <sheetName val="[SHOPLIST.xls][SHOPLIST_xls]7_7"/>
      <sheetName val="[SHOPLIST.xls][SHOPLIST_xls]7_8"/>
      <sheetName val="[SHOPLIST.xls][SHOPLIST_xls]__2"/>
      <sheetName val="[SHOPLIST.xls][SHOPLIST_xls]__3"/>
      <sheetName val="[SHOPLIST.xls][SHOPLIST_xls]__4"/>
      <sheetName val="[SHOPLIST.xls][SHOPLIST_xls]7_9"/>
      <sheetName val="[SHOPLIST.xls][SHOPLIST_xls]__5"/>
      <sheetName val="[SHOPLIST.xls][SHOPLIST_xls]__6"/>
      <sheetName val="[SHOPLIST.xls][SHOPLIST_xls]__7"/>
      <sheetName val="[SHOPLIST.xls][SHOPLIST_xls]__8"/>
      <sheetName val="[SHOPLIST.xls][SHOPLIST_xls]_10"/>
      <sheetName val="[SHOPLIST.xls][SHOPLIST_xls]_11"/>
      <sheetName val="[SHOPLIST.xls][SHOPLIST_xls]_12"/>
      <sheetName val="[SHOPLIST.xls][SHOPLIST_xls]__9"/>
      <sheetName val="[SHOPLIST.xls][SHOPLIST_xls]_13"/>
      <sheetName val="[SHOPLIST.xls][SHOPLIST_xls]_14"/>
      <sheetName val="[SHOPLIST.xls][SHOPLIST_xls]_15"/>
      <sheetName val="[SHOPLIST.xls][SHOPLIST_xls]_16"/>
      <sheetName val="[SHOPLIST.xls][SHOPLIST_xls]_17"/>
      <sheetName val="[SHOPLIST.xls][SHOPLIST_xls]_18"/>
      <sheetName val="[SHOPLIST.xls][SHOPLIST_xls]_19"/>
      <sheetName val="[SHOPLIST.xls][SHOPLIST_xls]_20"/>
      <sheetName val="[SHOPLIST.xls][SHOPLIST_xls]_21"/>
      <sheetName val="[SHOPLIST.xls][SHOPLIST_xls]_22"/>
      <sheetName val="[SHOPLIST.xls][SHOPLIST_xls]_23"/>
      <sheetName val="[SHOPLIST.xls][SHOPLIST_xls]_24"/>
      <sheetName val="[SHOPLIST.xls][SHOPLIST_xls]_25"/>
      <sheetName val="[SHOPLIST.xls][SHOPLIST_xls]_26"/>
      <sheetName val="[SHOPLIST.xls][SHOPLIST_xls]_27"/>
      <sheetName val="[SHOPLIST.xls][SHOPLIST_xls]_28"/>
      <sheetName val="[SHOPLIST.xls][SHOPLIST_xls]_29"/>
      <sheetName val="[SHOPLIST.xls][SHOPLIST_xls]_30"/>
      <sheetName val="[SHOPLIST.xls][SHOPLIST_xls]_31"/>
      <sheetName val="[SHOPLIST.xls][SHOPLIST_xls]_32"/>
      <sheetName val="[SHOPLIST.xls][SHOPLIST_xls]_33"/>
      <sheetName val="[SHOPLIST.xls][SHOPLIST_xls]_34"/>
      <sheetName val="[SHOPLIST.xls][SHOPLIST_xls]_35"/>
      <sheetName val="[SHOPLIST.xls][SHOPLIST_xls]_36"/>
      <sheetName val="[SHOPLIST.xls][SHOPLIST_xls]_37"/>
      <sheetName val="[SHOPLIST.xls][SHOPLIST_xls]_38"/>
      <sheetName val="[SHOPLIST.xls][SHOPLIST_xls]_39"/>
      <sheetName val="[SHOPLIST.xls][SHOPLIST_xls]_40"/>
      <sheetName val="[SHOPLIST.xls][SHOPLIST_xls]_41"/>
      <sheetName val="[SHOPLIST.xls][SHOPLIST_xls]_42"/>
      <sheetName val="[SHOPLIST.xls][SHOPLIST_xls]_43"/>
      <sheetName val="[SHOPLIST.xls][SHOPLIST_xls]_44"/>
      <sheetName val="[SHOPLIST.xls][SHOPLIST_xls]_45"/>
      <sheetName val="[SHOPLIST.xls][SHOPLIST_xls]_46"/>
      <sheetName val="[SHOPLIST.xls][SHOPLIST_xls]_47"/>
      <sheetName val="[SHOPLIST.xls][SHOPLIST_xls]_48"/>
      <sheetName val="[SHOPLIST.xls][SHOPLIST_xls]_49"/>
      <sheetName val="[SHOPLIST.xls][SHOPLIST_xls]_50"/>
      <sheetName val="[SHOPLIST.xls][SHOPLIST_xls]_51"/>
      <sheetName val="[SHOPLIST.xls][SHOPLIST_xls]_52"/>
      <sheetName val="[SHOPLIST.xls][SHOPLIST_xls]_53"/>
      <sheetName val="[SHOPLIST.xls][SHOPLIST_xls]_54"/>
      <sheetName val="[SHOPLIST.xls][SHOPLIST_xls]_55"/>
      <sheetName val="[SHOPLIST.xls][SHOPLIST_xls]_56"/>
      <sheetName val="[SHOPLIST.xls][SHOPLIST_xls]_57"/>
      <sheetName val="[SHOPLIST.xls][SHOPLIST_xls]_58"/>
      <sheetName val="[SHOPLIST.xls][SHOPLIST_xls]_59"/>
      <sheetName val="[SHOPLIST.xls][SHOPLIST_xls]_60"/>
      <sheetName val="[SHOPLIST.xls][SHOPLIST_xls]_61"/>
      <sheetName val="[SHOPLIST.xls][SHOPLIST_xls]_62"/>
      <sheetName val="[SHOPLIST.xls][SHOPLIST_xls]_63"/>
      <sheetName val="[SHOPLIST.xls][SHOPLIST_xls]_64"/>
      <sheetName val="[SHOPLIST.xls][SHOPLIST_xls]_65"/>
      <sheetName val="[SHOPLIST.xls][SHOPLIST_xls]_66"/>
      <sheetName val="[SHOPLIST.xls][SHOPLIST_xls]_67"/>
      <sheetName val="[SHOPLIST.xls][SHOPLIST_xls]_68"/>
      <sheetName val="[SHOPLIST.xls][SHOPLIST_xls]_69"/>
      <sheetName val="[SHOPLIST.xls][SHOPLIST_xls]_70"/>
      <sheetName val="[SHOPLIST.xls][SHOPLIST_xls]_71"/>
      <sheetName val="[SHOPLIST.xls][SHOPLIST_xls]_72"/>
      <sheetName val="[SHOPLIST.xls][SHOPLIST_xls]_73"/>
      <sheetName val="[SHOPLIST.xls][SHOPLIST_xls]_74"/>
      <sheetName val="[SHOPLIST.xls][SHOPLIST_xls]_75"/>
      <sheetName val="[SHOPLIST.xls][SHOPLIST_xls]_76"/>
      <sheetName val="[SHOPLIST.xls][SHOPLIST_xls]_77"/>
      <sheetName val="[SHOPLIST.xls][SHOPLIST_xls]_78"/>
      <sheetName val="[SHOPLIST.xls][SHOPLIST_xls]_79"/>
      <sheetName val="[SHOPLIST.xls][SHOPLIST_xls]_80"/>
      <sheetName val="[SHOPLIST.xls][SHOPLIST_xls]_81"/>
      <sheetName val="[SHOPLIST.xls][SHOPLIST_xls]_82"/>
      <sheetName val="[SHOPLIST.xls][SHOPLIST_xls]_83"/>
      <sheetName val="[SHOPLIST.xls][SHOPLIST_xls]_84"/>
      <sheetName val="[SHOPLIST.xls][SHOPLIST_xls]_85"/>
      <sheetName val="[SHOPLIST.xls][SHOPLIST_xls]_86"/>
      <sheetName val="[SHOPLIST.xls][SHOPLIST_xls]_87"/>
      <sheetName val="[SHOPLIST.xls][SHOPLIST_xls]_88"/>
      <sheetName val="[SHOPLIST.xls][SHOPLIST_xls]_89"/>
      <sheetName val="[SHOPLIST.xls][SHOPLIST_xls]_90"/>
      <sheetName val="[SHOPLIST.xls][SHOPLIST_xls]_91"/>
      <sheetName val="[SHOPLIST.xls][SHOPLIST_xls]_92"/>
      <sheetName val="[SHOPLIST.xls][SHOPLIST_xls]_93"/>
      <sheetName val="[SHOPLIST.xls][SHOPLIST_xls]_94"/>
      <sheetName val="[SHOPLIST.xls][SHOPLIST_xls]_95"/>
      <sheetName val="[SHOPLIST.xls][SHOPLIST_xls]_96"/>
      <sheetName val="[SHOPLIST.xls][SHOPLIST_xls]_97"/>
      <sheetName val="[SHOPLIST.xls][SHOPLIST_xls]_98"/>
      <sheetName val="[SHOPLIST.xls][SHOPLIST_xls]_99"/>
      <sheetName val="[SHOPLIST.xls]_SHOPLIST_xls_100"/>
      <sheetName val="[SHOPLIST.xls][SHOPLIST.xls]_16"/>
      <sheetName val="[SHOPLIST.xls][SHOPLIST.xls]_17"/>
      <sheetName val="[SHOPLIST.xls][SHOPLIST.xls]7_8"/>
      <sheetName val="[SHOPLIST.xls]/VWVU))"/>
      <sheetName val="[SHOPLIST.xls]70_x005f_x005f_x005f_x0000__2"/>
      <sheetName val="[SHOPLIST.xls]_SHOPLIST_xls_101"/>
      <sheetName val="[SHOPLIST.xls]_SHOPLIST_xls_102"/>
      <sheetName val="[SHOPLIST.xls]_SHOPLIST_xls_103"/>
      <sheetName val="Portfolio_List"/>
      <sheetName val="[SHOPLIST_xls][SHOPLIST_xls]/V1"/>
      <sheetName val="[SHOPLIST_xls]70,/0s«iÆøí¬1"/>
      <sheetName val="Spacing of Delineators"/>
      <sheetName val="P-Ins &amp; Bonds"/>
      <sheetName val="Surbhi"/>
      <sheetName val="70,/0s«iÆøí¬i6"/>
      <sheetName val="/VW1"/>
      <sheetName val="70,/0s«iÆøí¬i7"/>
      <sheetName val="/VW2"/>
      <sheetName val="/VWVU))tÏØ0__31"/>
      <sheetName val="70,/0s«_iÆø_í¬_i1"/>
      <sheetName val="70?,/0?s«i?Æøí¬i1"/>
      <sheetName val="/VWVU))tÏØ0__22"/>
      <sheetName val="/VWVU))tÏØ0__32"/>
      <sheetName val="70,/0s«_iÆø_í¬_i2"/>
      <sheetName val="70?,/0?s«i?Æøí¬i2"/>
      <sheetName val="704"/>
      <sheetName val="[S1"/>
      <sheetName val="705"/>
      <sheetName val="706"/>
      <sheetName val="[S2"/>
      <sheetName val="[SHOPLIST_xls]710"/>
      <sheetName val="70,/0s«iÆøí¬i8"/>
      <sheetName val="/VW3"/>
      <sheetName val="[SHOPLIST_xls]711"/>
      <sheetName val="[SHOPLIST_xls][S3"/>
      <sheetName val="70,3"/>
      <sheetName val="/VWVU))tÏØ0__23"/>
      <sheetName val="/VWVU))tÏØ0__33"/>
      <sheetName val="70,/0s«_iÆø_í¬_i3"/>
      <sheetName val="70?,/0?s«i?Æøí¬i3"/>
      <sheetName val="[SHOPLIST_xls]720"/>
      <sheetName val="70,/0s«iÆøí¬i13"/>
      <sheetName val="/VW8"/>
      <sheetName val="/VWVU))tÏØ0__40"/>
      <sheetName val="/VWVU))tÏØ0__41"/>
      <sheetName val="[SHOPLIST_xls]721"/>
      <sheetName val="[SHOPLIST_xls][S8"/>
      <sheetName val="708"/>
      <sheetName val="70,8"/>
      <sheetName val="/VWVU))tÏØ0__42"/>
      <sheetName val="/VWVU))tÏØ0__43"/>
      <sheetName val="/VWVU))tÏØ0__44"/>
      <sheetName val="70,/0s«_iÆø_í¬_i8"/>
      <sheetName val="70?,/0?s«i?Æøí¬i8"/>
      <sheetName val="70,/0s«iÆøí¬i10"/>
      <sheetName val="[SHOPLIST_xls]714"/>
      <sheetName val="/VW5"/>
      <sheetName val="[SHOPLIST_xls]715"/>
      <sheetName val="[SHOPLIST_xls][S5"/>
      <sheetName val="70,5"/>
      <sheetName val="/VWVU))tÏØ0__25"/>
      <sheetName val="/VWVU))tÏØ0__35"/>
      <sheetName val="70,/0s«_iÆø_í¬_i5"/>
      <sheetName val="70?,/0?s«i?Æøí¬i5"/>
      <sheetName val="70,/0s«iÆøí¬i9"/>
      <sheetName val="[SHOPLIST_xls]712"/>
      <sheetName val="/VW4"/>
      <sheetName val="[SHOPLIST_xls]713"/>
      <sheetName val="[SHOPLIST_xls][S4"/>
      <sheetName val="70,4"/>
      <sheetName val="/VWVU))tÏØ0__24"/>
      <sheetName val="/VWVU))tÏØ0__34"/>
      <sheetName val="70,/0s«_iÆø_í¬_i4"/>
      <sheetName val="70?,/0?s«i?Æøí¬i4"/>
      <sheetName val="70,/0s«iÆøí¬i12"/>
      <sheetName val="[SHOPLIST_xls]718"/>
      <sheetName val="/VW7"/>
      <sheetName val="/VWVU))tÏØ0__29"/>
      <sheetName val="/VWVU))tÏØ0__30"/>
      <sheetName val="[SHOPLIST_xls]719"/>
      <sheetName val="[SHOPLIST_xls][S7"/>
      <sheetName val="707"/>
      <sheetName val="70,7"/>
      <sheetName val="/VWVU))tÏØ0__37"/>
      <sheetName val="/VWVU))tÏØ0__38"/>
      <sheetName val="/VWVU))tÏØ0__39"/>
      <sheetName val="70,/0s«_iÆø_í¬_i7"/>
      <sheetName val="70?,/0?s«i?Æøí¬i7"/>
      <sheetName val="70,/0s«iÆøí¬i11"/>
      <sheetName val="[SHOPLIST_xls]716"/>
      <sheetName val="/VW6"/>
      <sheetName val="/VWVU))tÏØ0__26"/>
      <sheetName val="[SHOPLIST_xls]717"/>
      <sheetName val="[SHOPLIST_xls][S6"/>
      <sheetName val="70,6"/>
      <sheetName val="/VWVU))tÏØ0__27"/>
      <sheetName val="/VWVU))tÏØ0__28"/>
      <sheetName val="/VWVU))tÏØ0__36"/>
      <sheetName val="70,/0s«_iÆø_í¬_i6"/>
      <sheetName val="70?,/0?s«i?Æøí¬i6"/>
      <sheetName val="[SHOPLIST_xls]722"/>
      <sheetName val="70,/0s«iÆøí¬i14"/>
      <sheetName val="/VW9"/>
      <sheetName val="/VWVU))tÏØ0__45"/>
      <sheetName val="/VWVU))tÏØ0__46"/>
      <sheetName val="[SHOPLIST_xls]723"/>
      <sheetName val="[SHOPLIST_xls][S9"/>
      <sheetName val="709"/>
      <sheetName val="70,9"/>
      <sheetName val="/VWVU))tÏØ0__47"/>
      <sheetName val="/VWVU))tÏØ0__48"/>
      <sheetName val="/VWVU))tÏØ0__49"/>
      <sheetName val="70,/0s«_iÆø_í¬_i9"/>
      <sheetName val="70?,/0?s«i?Æøí¬i9"/>
      <sheetName val="[SHOPLIST_xls]724"/>
      <sheetName val="70,/0s«iÆøí¬i15"/>
      <sheetName val="/VW10"/>
      <sheetName val="/VWVU))tÏØ0__50"/>
      <sheetName val="/VWVU))tÏØ0__51"/>
      <sheetName val="[SHOPLIST_xls]725"/>
      <sheetName val="[SHOPLIST_xls][10"/>
      <sheetName val="7010"/>
      <sheetName val="70,10"/>
      <sheetName val="/VWVU))tÏØ0__52"/>
      <sheetName val="/VWVU))tÏØ0__53"/>
      <sheetName val="/VWVU))tÏØ0__54"/>
      <sheetName val="70,/0s«_iÆø_í¬_10"/>
      <sheetName val="70?,/0?s«i?Æøí¬10"/>
      <sheetName val="/VW"/>
      <sheetName val="MI"/>
      <sheetName val="5"/>
      <sheetName val="GFA_HQ_Building32"/>
      <sheetName val="GFA_Conference31"/>
      <sheetName val="BQ_External31"/>
      <sheetName val="Projet,_methodes_&amp;_couts29"/>
      <sheetName val="Risques_majeurs_&amp;_Frais_Ind_29"/>
      <sheetName val="Penthouse_Apartment30"/>
      <sheetName val="LABOUR_HISTOGRAM31"/>
      <sheetName val="StattCo_yCharges30"/>
      <sheetName val="Chiet_tinh_dz2230"/>
      <sheetName val="Chiet_tinh_dz3530"/>
      <sheetName val="Raw_Data30"/>
      <sheetName val="CT_Thang_Mo30"/>
      <sheetName val="@risk_rents_and_incentives30"/>
      <sheetName val="Car_park_lease30"/>
      <sheetName val="Net_rent_analysis30"/>
      <sheetName val="Poz-1_30"/>
      <sheetName val="Lab_Cum_Hist30"/>
      <sheetName val="Graph_Data_(DO_NOT_PRINT)30"/>
      <sheetName val="budget_summary_(2)29"/>
      <sheetName val="Budget_Analysis_Summary29"/>
      <sheetName val="Bill_No__230"/>
      <sheetName val="LEVEL_SHEET30"/>
      <sheetName val="SPT_vs_PHI30"/>
      <sheetName val="CT__PL29"/>
      <sheetName val="FOL_-_Bar30"/>
      <sheetName val="Customize_Your_Invoice30"/>
      <sheetName val="HVAC_BoQ30"/>
      <sheetName val="Tender_Summary30"/>
      <sheetName val="Insurance_Ext30"/>
      <sheetName val="Top_sheet29"/>
      <sheetName val="intr_stool_brkup29"/>
      <sheetName val="PROJECT_BRIEF27"/>
      <sheetName val="Body_Sheet29"/>
      <sheetName val="1_0_Executive_Summary29"/>
      <sheetName val="2_Div_14_27"/>
      <sheetName val="Bill_228"/>
      <sheetName val="Ap_A27"/>
      <sheetName val="Bill_127"/>
      <sheetName val="Bill_327"/>
      <sheetName val="Bill_427"/>
      <sheetName val="Bill_527"/>
      <sheetName val="Bill_627"/>
      <sheetName val="Bill_727"/>
      <sheetName val="SHOPLIST_xls26"/>
      <sheetName val="C_(3)27"/>
      <sheetName val="Invoice_Summary26"/>
      <sheetName val="beam-reinft-IIInd_floor26"/>
      <sheetName val="Dubai_golf26"/>
      <sheetName val="POWER_ASSUMPTIONS26"/>
      <sheetName val="beam-reinft-machine_rm26"/>
      <sheetName val="Civil_Boq25"/>
      <sheetName val="WITHOUT_C&amp;I_PROFIT_(3)25"/>
      <sheetName val="Activity_List25"/>
      <sheetName val="Softscape_Buildup25"/>
      <sheetName val="Mat'l_Rate25"/>
      <sheetName val="HIRED_LABOUR_CODE23"/>
      <sheetName val="PA-_Consutant_23"/>
      <sheetName val="foot-slab_reinft23"/>
      <sheetName val="DETAILED__BOQ23"/>
      <sheetName val="M-Book_for_Conc23"/>
      <sheetName val="M-Book_for_FW23"/>
      <sheetName val="BILL_COV23"/>
      <sheetName val="Ra__stair23"/>
      <sheetName val="VALVE_CHAMBERS22"/>
      <sheetName val="Fire_Hydrants22"/>
      <sheetName val="B_GATE_VALVE22"/>
      <sheetName val="Sub_G1_Fire22"/>
      <sheetName val="Sub_G12_Fire22"/>
      <sheetName val="Day_work22"/>
      <sheetName val="Materials_Cost(PCC)22"/>
      <sheetName val="India_F&amp;S_Template22"/>
      <sheetName val="IO_LIST22"/>
      <sheetName val="Material_22"/>
      <sheetName val="Quote_Sheet22"/>
      <sheetName val="Eq__Mobilization21"/>
      <sheetName val="Working_for_RCC21"/>
      <sheetName val="B185-B-9_121"/>
      <sheetName val="B185-B-9_221"/>
      <sheetName val="BOQ_Direct_selling_cost22"/>
      <sheetName val="CHART_OF_ACCOUNTS21"/>
      <sheetName val="E-Bill_No_6_A-O21"/>
      <sheetName val="B09_121"/>
      <sheetName val="bill_nb2-Plumbing_&amp;_Drainag20"/>
      <sheetName val="Pl_&amp;_Dr_B20"/>
      <sheetName val="Pl_&amp;_Dr_G20"/>
      <sheetName val="Pl_&amp;_Dr_M20"/>
      <sheetName val="Pl_&amp;_Dr_120"/>
      <sheetName val="Pl_&amp;_Dr_220"/>
      <sheetName val="Pl_&amp;_Dr_320"/>
      <sheetName val="Pl_&amp;_Dr_420"/>
      <sheetName val="Pl_&amp;_Dr_520"/>
      <sheetName val="Pl_&amp;_Dr_620"/>
      <sheetName val="Pl_&amp;_Dr_720"/>
      <sheetName val="Pl_&amp;_Dr_820"/>
      <sheetName val="Pl_&amp;_Dr_R20"/>
      <sheetName val="FF_B20"/>
      <sheetName val="FF_G20"/>
      <sheetName val="FF_M20"/>
      <sheetName val="FF_120"/>
      <sheetName val="FF_2_20"/>
      <sheetName val="FF_320"/>
      <sheetName val="FF_420"/>
      <sheetName val="FF_520"/>
      <sheetName val="FF_6_20"/>
      <sheetName val="FF_720"/>
      <sheetName val="FF_820"/>
      <sheetName val="FF_R20"/>
      <sheetName val="bill_nb3-FF20"/>
      <sheetName val="HVAC_B20"/>
      <sheetName val="HVAC_G20"/>
      <sheetName val="HVAC_M20"/>
      <sheetName val="HVAC_120"/>
      <sheetName val="HVAC_220"/>
      <sheetName val="HVAC_320"/>
      <sheetName val="HVAC_420"/>
      <sheetName val="HVAC_520"/>
      <sheetName val="HVAC_620"/>
      <sheetName val="HVAC_720"/>
      <sheetName val="HVAC_820"/>
      <sheetName val="HVAC_R20"/>
      <sheetName val="bill_nb4-HVAC20"/>
      <sheetName val="SC_B20"/>
      <sheetName val="SC_G20"/>
      <sheetName val="SC_M20"/>
      <sheetName val="SC_120"/>
      <sheetName val="SC_220"/>
      <sheetName val="SC_320"/>
      <sheetName val="SC_420"/>
      <sheetName val="SC_520"/>
      <sheetName val="SC_620"/>
      <sheetName val="SC_720"/>
      <sheetName val="SC_820"/>
      <sheetName val="SC_R20"/>
      <sheetName val="AV_B20"/>
      <sheetName val="AV_G20"/>
      <sheetName val="AV_M20"/>
      <sheetName val="AV_120"/>
      <sheetName val="AV_220"/>
      <sheetName val="AV_320"/>
      <sheetName val="AV_420"/>
      <sheetName val="AV_520"/>
      <sheetName val="AV_620"/>
      <sheetName val="AV_720"/>
      <sheetName val="AV_820"/>
      <sheetName val="EL_B20"/>
      <sheetName val="EL_M20"/>
      <sheetName val="EL_120"/>
      <sheetName val="EL_220"/>
      <sheetName val="EL_320"/>
      <sheetName val="EL_420"/>
      <sheetName val="EL_520"/>
      <sheetName val="EL_620"/>
      <sheetName val="EL_720"/>
      <sheetName val="EL_820"/>
      <sheetName val="EL_R20"/>
      <sheetName val="EL_TR20"/>
      <sheetName val="8-_EL20"/>
      <sheetName val="FA_B20"/>
      <sheetName val="FA_G20"/>
      <sheetName val="FA_M20"/>
      <sheetName val="FA_120"/>
      <sheetName val="FA_220"/>
      <sheetName val="FA_320"/>
      <sheetName val="FA_420"/>
      <sheetName val="FA_520"/>
      <sheetName val="FA_620"/>
      <sheetName val="FA_720"/>
      <sheetName val="FA_820"/>
      <sheetName val="FA_R20"/>
      <sheetName val="9-_FA20"/>
      <sheetName val="Div__0221"/>
      <sheetName val="Div__0321"/>
      <sheetName val="Div__0421"/>
      <sheetName val="Div__0521"/>
      <sheetName val="Div__0621"/>
      <sheetName val="Div__0721"/>
      <sheetName val="Div__0821"/>
      <sheetName val="Div__0921"/>
      <sheetName val="Div__1021"/>
      <sheetName val="Div__1121"/>
      <sheetName val="Div__1221"/>
      <sheetName val="Div_1321"/>
      <sheetName val="EXTERNAL_WORKS21"/>
      <sheetName val="PRODUCTIVITY_RATE21"/>
      <sheetName val="U_R_A_-_MASONRY21"/>
      <sheetName val="U_R_A_-_PLASTERING21"/>
      <sheetName val="U_R_A_-_TILING21"/>
      <sheetName val="U_R_A_-_GRANITE21"/>
      <sheetName val="V_C_2_-_EARTHWORK21"/>
      <sheetName val="V_C_9_-_CERAMIC21"/>
      <sheetName val="V_C_9_-_FINISHES21"/>
      <sheetName val="PMWeb_data21"/>
      <sheetName val="w't_table20"/>
      <sheetName val="2_2)Revised_Cash_Flow20"/>
      <sheetName val="Elemental_Buildup20"/>
      <sheetName val="PointNo_520"/>
      <sheetName val="SS_MH21"/>
      <sheetName val="Chiet_t20"/>
      <sheetName val="Staffing_and_Rates_IA20"/>
      <sheetName val="Index_List20"/>
      <sheetName val="Type_List20"/>
      <sheetName val="File_Types20"/>
      <sheetName val="입찰내역_발주처_양식20"/>
      <sheetName val="Material_List_20"/>
      <sheetName val="PRECAST_lightconc-II22"/>
      <sheetName val="Item-_Compact18"/>
      <sheetName val="final_abstract22"/>
      <sheetName val="E_&amp;_R18"/>
      <sheetName val="B6_2_19"/>
      <sheetName val="LIST_DO_NOT_REMOVE19"/>
      <sheetName val="Division_249"/>
      <sheetName val="Division_420"/>
      <sheetName val="Division_520"/>
      <sheetName val="Division_620"/>
      <sheetName val="Division_720"/>
      <sheetName val="Division_820"/>
      <sheetName val="Division_920"/>
      <sheetName val="Division_1020"/>
      <sheetName val="Division_1220"/>
      <sheetName val="Division_1420"/>
      <sheetName val="Division_2123"/>
      <sheetName val="Division_2221"/>
      <sheetName val="Division_2320"/>
      <sheetName val="Division_2620"/>
      <sheetName val="Division_2720"/>
      <sheetName val="Division_2820"/>
      <sheetName val="Division_3120"/>
      <sheetName val="Division_3220"/>
      <sheetName val="Division_3320"/>
      <sheetName val="Summary_of_Work18"/>
      <sheetName val="Staff_Acco_18"/>
      <sheetName val="TBAL9697_-group_wise__sdpl18"/>
      <sheetName val="Employee_List18"/>
      <sheetName val="Project_Cost_Breakdown18"/>
      <sheetName val="Рабочий_лист17"/>
      <sheetName val="Rate_summary17"/>
      <sheetName val="Annex_1_Sect_3a18"/>
      <sheetName val="Annex_1_Sect_3a_118"/>
      <sheetName val="Annex_1_Sect_3b18"/>
      <sheetName val="Annex_1_Sect_3c18"/>
      <sheetName val="HOURLY_RATES18"/>
      <sheetName val="RAB_AR&amp;STR17"/>
      <sheetName val="SITE_WORK17"/>
      <sheetName val="Back_up17"/>
      <sheetName val="PT_141-_Site_A_Landscape17"/>
      <sheetName val="INDIGINEOUS_ITEMS_17"/>
      <sheetName val="Duct_Accesories17"/>
      <sheetName val="????_???_??17"/>
      <sheetName val="d-safe_DELUXE17"/>
      <sheetName val="Common_Variables17"/>
      <sheetName val="train_cash17"/>
      <sheetName val="accom_cash17"/>
      <sheetName val="Mall_waterproofing17"/>
      <sheetName val="MSCP_waterproofing17"/>
      <sheetName val="[SHOPLIST_xls]70,/0s«iÆøí¬i17"/>
      <sheetName val="Labour_&amp;_Plant17"/>
      <sheetName val="GPL_Revenu_Update17"/>
      <sheetName val="DO_NOT_TOUCH17"/>
      <sheetName val="Work_Type17"/>
      <sheetName val="[SHOPLIST_xls][SHOPLIST_xls]729"/>
      <sheetName val="Ave_wtd_rates17"/>
      <sheetName val="Debits_as_on_12_04_0817"/>
      <sheetName val="STAFFSCHED_17"/>
      <sheetName val="TRIAL_BALANCE17"/>
      <sheetName val="Geneí¬_i16"/>
      <sheetName val="PROJECT_BRIEF(EX_NEW)17"/>
      <sheetName val="Cashflow_projection12"/>
      <sheetName val="PPA_Summary13"/>
      <sheetName val="Risk_Breakdown_Structure16"/>
      <sheetName val="AREA_OF_APPLICATION16"/>
      <sheetName val="steel_total16"/>
      <sheetName val="ELE_BOQ16"/>
      <sheetName val="Area_Breakdown_PER_LEVEL_LINK12"/>
      <sheetName val="CF_Input12"/>
      <sheetName val="DATA_INPUT12"/>
      <sheetName val="Vordruck-Nr__7_1_3_D12"/>
      <sheetName val="M&amp;A_D12"/>
      <sheetName val="M&amp;A_E12"/>
      <sheetName val="M&amp;A_G12"/>
      <sheetName val="Floor_Box_14"/>
      <sheetName val="[SHOPLIST_xls]7012"/>
      <sheetName val="[SHOPLIST_xls]70,12"/>
      <sheetName val="Base_BM-rebar12"/>
      <sheetName val="Z-_GENERAL_PRICE_SUMMARY13"/>
      <sheetName val="Equipment_Rates12"/>
      <sheetName val="[SHOPLIST_xls][SHOPLIST_xls]730"/>
      <sheetName val="E_H_-_H__W_P_12"/>
      <sheetName val="E__H__Treatment_for_pile_cap12"/>
      <sheetName val="%_prog_figs_-u5_and_total13"/>
      <sheetName val="_VWVU))tÏØ0__14"/>
      <sheetName val="Service_Type10"/>
      <sheetName val="Contract_Division10"/>
      <sheetName val="SubContract_Type10"/>
      <sheetName val="_SHOPLIST_xls_709"/>
      <sheetName val="_SHOPLIST_xls_70,_0s«iÆøí¬i9"/>
      <sheetName val="Resumo_Empreitadas13"/>
      <sheetName val="Data_Sheet12"/>
      <sheetName val="tender_allowances12"/>
      <sheetName val="_Summary_BKG_03412"/>
      <sheetName val="BILL_3R12"/>
      <sheetName val="1_2_Staff_Schedule13"/>
      <sheetName val="[SHOPLIST_xls]/VW12"/>
      <sheetName val="BLOCK-A_(MEA_SHEET)12"/>
      <sheetName val="[SHOPLIST_xls][SHOPLIST_xls][12"/>
      <sheetName val="Materials_12"/>
      <sheetName val="Attach_4-189"/>
      <sheetName val="Labour_Costs12"/>
      <sheetName val="Ewaan_Show_Kitchen_(2)9"/>
      <sheetName val="Cash_Flow_Working9"/>
      <sheetName val="MN_T_B_9"/>
      <sheetName val="Mix_Design13"/>
      <sheetName val="Form_612"/>
      <sheetName val="Risk_Register12"/>
      <sheetName val="Revised_Front_Page12"/>
      <sheetName val="Diff_Run01&amp;Run0212"/>
      <sheetName val="CCS_Summary12"/>
      <sheetName val="1_Carillion_Staff12"/>
      <sheetName val="_2_Staff_&amp;_Gen_labour12"/>
      <sheetName val="3_Offices12"/>
      <sheetName val="4_TempServ12"/>
      <sheetName val="__5_Temp_Wks12"/>
      <sheetName val="_6_Addn_Plant12"/>
      <sheetName val="_7__Transport12"/>
      <sheetName val="_8_Testing12"/>
      <sheetName val="9__Miscellaneous12"/>
      <sheetName val="10__Design12"/>
      <sheetName val="_11_Insurances12"/>
      <sheetName val="_12_Client_Req_12"/>
      <sheetName val="Risk_List12"/>
      <sheetName val="Track_of_Changes12"/>
      <sheetName val="Bill_8_Doors_&amp;_Windows12"/>
      <sheetName val="Bill_9_Finishes_12"/>
      <sheetName val="Bill_10_Specialities12"/>
      <sheetName val="Bill_1012"/>
      <sheetName val="Cost_Heading9"/>
      <sheetName val="2F_회의실견적(5_14_일대)5"/>
      <sheetName val="_HIT-&gt;HMC_견적(3900)5"/>
      <sheetName val="Appendix_B5"/>
      <sheetName val="PRICE_INFO9"/>
      <sheetName val="RC_SUMMARY9"/>
      <sheetName val="LABOUR_PRODUCTIVITY-TAV9"/>
      <sheetName val="MATERIAL_PRICES9"/>
      <sheetName val="P-100_MRF_DB_R19"/>
      <sheetName val="Site_Dev_BOQ12"/>
      <sheetName val="D_&amp;_W_sizes9"/>
      <sheetName val="SOPMA_DD9"/>
      <sheetName val="Finansal_tamamlanma_Eğrisi3"/>
      <sheetName val="BOQ_(2)3"/>
      <sheetName val="LABOUR_RATE3"/>
      <sheetName val="Material_Rate3"/>
      <sheetName val="Labor_abs-PW3"/>
      <sheetName val="Labor_abs-NMR3"/>
      <sheetName val="kppl_pl3"/>
      <sheetName val="Basic_Rates3"/>
      <sheetName val="Combined_Results_3"/>
      <sheetName val="Labour_Rate_9"/>
      <sheetName val="[SHOPLIST_xls]/VWVU))tÏØ0__67"/>
      <sheetName val="[SHOPLIST_xls]70,/0s«_iÆø_í¬_12"/>
      <sheetName val="[SHOPLIST_xls]70?,/0?s«i?Æøí¬12"/>
      <sheetName val="Data_I_(2)9"/>
      <sheetName val="rEFERENCES_9"/>
      <sheetName val="Qtys_ZamZam_(Del__before)9"/>
      <sheetName val="Qtys_Relocation_(Del_before)9"/>
      <sheetName val="_Qtys_Sub_&amp;_Tents_(Del__before9"/>
      <sheetName val="Qtys__Signages_(Del__before)9"/>
      <sheetName val="Qtys_Temporary_Passages_(Del)9"/>
      <sheetName val="_Qtys_Ser__Rooms_(Del_before)9"/>
      <sheetName val="Div_07_Thermal_&amp;_Moisture3"/>
      <sheetName val="Data_Validation3"/>
      <sheetName val="Div26_-_Elect3"/>
      <sheetName val="CHUNG_CU_CARRILON3"/>
      <sheetName val="precast_RC_element3"/>
      <sheetName val="pile_Fabrication3"/>
      <sheetName val="New_Bld3"/>
      <sheetName val="[SHOPLIST_xls]/VWVU))tÏØ0__68"/>
      <sheetName val="Dash_board12"/>
      <sheetName val="HB_CEC_schd_4_23"/>
      <sheetName val="HB_CEC_schd_4_33"/>
      <sheetName val="HB_CEC_schd_5_23"/>
      <sheetName val="HB_CEC_schd_6_23"/>
      <sheetName val="HB_CEC_schd_7_23"/>
      <sheetName val="HB_CEC_schd_9_23"/>
      <sheetName val="Doha_Farm3"/>
      <sheetName val="Dropdown_List3"/>
      <sheetName val="CIF_COST_ITEM1"/>
      <sheetName val="Rates_for_public_areas1"/>
      <sheetName val="[SHOPLIST_xls][SHOPLIST_xls]731"/>
      <sheetName val="Recon_Template1"/>
      <sheetName val="[SHOPLIST_xls]/VWVU))tÏØ0__69"/>
      <sheetName val="[SHOPLIST_xls]/VWVU))tÏØ0__70"/>
      <sheetName val="Drop_Down_Data1"/>
      <sheetName val="Rules_1"/>
      <sheetName val="Update_list1"/>
      <sheetName val="Sinh_Nam_systems1"/>
      <sheetName val="DIE_profile1"/>
      <sheetName val="Import_tax1"/>
      <sheetName val="TONG_HOP_VL-NC1"/>
      <sheetName val="TONGKE3p_1"/>
      <sheetName val="TH_VL,_NC,_DDHT_Thanhphuoc1"/>
      <sheetName val="DON_GIA1"/>
      <sheetName val="CHITIET_VL-NC1"/>
      <sheetName val="TH_kinh_phi1"/>
      <sheetName val="KLDT_DIEN1"/>
      <sheetName val="Dinh_muc_CP_KTCB_khac1"/>
      <sheetName val="quotation_1"/>
      <sheetName val="Bill_5_-_Carpark1"/>
      <sheetName val="BOQ_-_summary__31"/>
      <sheetName val="NKSC_thue1"/>
      <sheetName val="05__Data_Cash_Flow1"/>
      <sheetName val="MTO_REV_2(ARMOR)1"/>
      <sheetName val="L3-WBS_Mapping1"/>
      <sheetName val="BAFO_CCL_Submission1"/>
      <sheetName val="Core_Data1"/>
      <sheetName val="[SHOPLIST_xls]/VWVU))tÏØ0__82"/>
      <sheetName val="[SHOPLIST_xls]/VWVU))tÏØ0__92"/>
      <sheetName val="P1926-H2B_Pkg_2A&amp;2B1"/>
      <sheetName val="P1940-H2B_Pkg_1_Guestrooms1"/>
      <sheetName val="BOQ_1_921"/>
      <sheetName val="Abs_PMRL1"/>
      <sheetName val="[SHOPLIST_xls]/VWVU))tÏØ0__73"/>
      <sheetName val="[SHOPLIST_xls]/VWVU))tÏØ0__74"/>
      <sheetName val="[SHOPLIST_xls]/VWVU))tÏØ0__75"/>
      <sheetName val="Appendix-A_-GRAND_SUMMARY"/>
      <sheetName val="D9_(New_Rate)"/>
      <sheetName val="Grand_Summary_"/>
      <sheetName val="Bill_No_01_-_GI_"/>
      <sheetName val="combined_"/>
      <sheetName val="summary-Optional_"/>
      <sheetName val="B14_02_"/>
      <sheetName val="Prov_Sum_"/>
      <sheetName val="Joseph_Record"/>
      <sheetName val="Cover_Page"/>
      <sheetName val="Approved_INR_Claimed_Log_(2)"/>
      <sheetName val="INR_Data"/>
      <sheetName val="Dec_OCR"/>
      <sheetName val="OCR_(APR"/>
      <sheetName val="Survey_"/>
      <sheetName val="INR_Summary_Sheet"/>
      <sheetName val="ITR_Form_(Rev0)"/>
      <sheetName val="ITR_Form_(SS)"/>
      <sheetName val="ITR_Form_(Rev1)"/>
      <sheetName val="Method_Statements"/>
      <sheetName val="Initial_Data"/>
      <sheetName val="Package_Status"/>
      <sheetName val="C-1"/>
      <sheetName val="PC "/>
      <sheetName val="Val"/>
      <sheetName val="App - A "/>
      <sheetName val="App- B "/>
      <sheetName val="App - C "/>
      <sheetName val="App - D "/>
      <sheetName val="App - E "/>
      <sheetName val="App - F"/>
      <sheetName val="App - G "/>
      <sheetName val="App - H"/>
      <sheetName val="2"/>
      <sheetName val="7"/>
      <sheetName val="8"/>
      <sheetName val="9"/>
      <sheetName val="10"/>
      <sheetName val="13"/>
      <sheetName val="14"/>
      <sheetName val="15"/>
      <sheetName val="16"/>
      <sheetName val="17"/>
      <sheetName val="18"/>
      <sheetName val="C-2"/>
      <sheetName val="Concrete Breakdown"/>
      <sheetName val="Masonry Breakdown"/>
      <sheetName val="6"/>
      <sheetName val="Comp_equip1"/>
      <sheetName val="Contractor_Application1"/>
      <sheetName val="08_MEP_Summary1"/>
      <sheetName val="Addnl_works1"/>
      <sheetName val="B3__Material_on_Site-Detail1"/>
      <sheetName val="[SHOPLIST_xls]70_x005f_x0000_,/0_x000"/>
      <sheetName val="SI_22"/>
      <sheetName val="TO_List"/>
      <sheetName val="CCTV_DATA"/>
      <sheetName val="_boaboard_(1)"/>
      <sheetName val="Gene��i0_"/>
      <sheetName val="70,/0s�i����i"/>
      <sheetName val="Top_shԀ"/>
      <sheetName val="_Estimate__"/>
      <sheetName val="Equip_"/>
      <sheetName val="Div_Summary"/>
      <sheetName val="Detail_Page"/>
      <sheetName val="BREAKDOWN"/>
      <sheetName val="Top_s灨ὔ밀ὔ턀"/>
      <sheetName val="BQMPALOC"/>
      <sheetName val="COLUMNS"/>
      <sheetName val="VESSELS "/>
      <sheetName val="XL4Test5"/>
      <sheetName val="P-Ins_&amp;_Bonds"/>
      <sheetName val="BFS"/>
      <sheetName val="[SHOPLIST.xls][SHOPLIST.xls]7_9"/>
      <sheetName val="[SHOPLIST.xls][SHOPLIST.xls]_18"/>
      <sheetName val="[SHOPLIST.xls][SHOPLIST.xls]_19"/>
      <sheetName val="[SHOPLIST.xls][SHOPLIST.xls]_20"/>
      <sheetName val="[SHOPLIST.xls][SHOPLIST.xls]_21"/>
      <sheetName val="[SHOPLIST.xls][SHOPLIST.xls]_22"/>
      <sheetName val="[SHOPLIST.xls][SHOPLIST.xls]_23"/>
      <sheetName val="[SHOPLIST.xls][SHOPLIST.xls]_24"/>
      <sheetName val="[SHOPLIST.xls][SHOPLIST.xls]_25"/>
      <sheetName val="[SHOPLIST.xls]70___0_s__i_____5"/>
      <sheetName val="[SHOPLIST.xls]_VW__VU_________4"/>
      <sheetName val="[SHOPLIST.xls]_VW__VU_________5"/>
      <sheetName val="[SHOPLIST.xls]70___0_s__i_____6"/>
      <sheetName val="[SHOPLIST.xls]70_x005f_x0000___0_x0_3"/>
      <sheetName val="[SHOPLIST.xls][SHOPLIST.xls]_26"/>
      <sheetName val="[SHOPLIST.xls][SHOPLIST.xls]_27"/>
      <sheetName val="[SHOPLIST.xls]70___0_s__i_____7"/>
      <sheetName val="[SHOPLIST.xls][SHOPLIST.xls]_28"/>
      <sheetName val="[SHOPLIST.xls][SHOPLIST.xls]_29"/>
      <sheetName val="[SHOPLIST.xls][SHOPLIST.xls]_30"/>
      <sheetName val="[SHOPLIST.xls][SHOPLIST.xls]_31"/>
      <sheetName val="[SHOPLIST.xls][SHOPLIST.xls]_32"/>
      <sheetName val="[SHOPLIST.xls][SHOPLIST.xls]_33"/>
      <sheetName val="[SHOPLIST.xls][SHOPLIST.xls]_34"/>
      <sheetName val="[SHOPLIST.xls][SHOPLIST.xls]_35"/>
      <sheetName val="[SHOPLIST.xls][SHOPLIST.xls]_36"/>
      <sheetName val="[SHOPLIST.xls][SHOPLIST.xls]_37"/>
      <sheetName val="[SHOPLIST.xls]_SHOPLIST_xls_104"/>
      <sheetName val="[SHOPLIST.xls]_SHOPLIST_xls_105"/>
      <sheetName val="[SHOPLIST.xls]_SHOPLIST_xls_106"/>
      <sheetName val="[SHOPLIST.xls]_SHOPLIST_xls_107"/>
      <sheetName val="[SHOPLIST.xls][SHOPLIST.xls]_38"/>
      <sheetName val="[SHOPLIST.xls][SHOPLIST.xls]_39"/>
      <sheetName val="[SHOPLIST.xls][SHOPLIST.xls]_40"/>
      <sheetName val="[SHOPLIST.xls]_SHOPLIST_xls_108"/>
      <sheetName val="[SHOPLIST.xls]_SHOPLIST_xls_109"/>
      <sheetName val="[SHOPLIST.xls]_SHOPLIST_xls_110"/>
      <sheetName val="[SHOPLIST.xls]_SHOPLIST_xls_111"/>
      <sheetName val="[SHOPLIST.xls]_SHOPLIST_xls_112"/>
      <sheetName val="[SHOPLIST.xls]_SHOPLIST_xls_113"/>
      <sheetName val="[SHOPLIST.xls]_SHOPLIST_xls_114"/>
      <sheetName val="[SHOPLIST.xls]_SHOPLIST_xls_115"/>
      <sheetName val="[SHOPLIST.xls]_SHOPLIST_xls_116"/>
      <sheetName val="[SHOPLIST.xls]_SHOPLIST_xls_117"/>
      <sheetName val="[SHOPLIST.xls]_SHOPLIST_xls_118"/>
      <sheetName val="[SHOPLIST.xls][SHOPLIST.xls]_41"/>
      <sheetName val="[SHOPLIST.xls][SHOPLIST.xls]_42"/>
      <sheetName val="[SHOPLIST.xls][SHOPLIST.xls]_43"/>
      <sheetName val="[SHOPLIST.xls][SHOPLIST.xls]_44"/>
      <sheetName val="[SHOPLIST.xls]_SHOPLIST_xls_119"/>
      <sheetName val="[SHOPLIST.xls]_SHOPLIST_xls_120"/>
      <sheetName val="[SHOPLIST.xls]_SHOPLIST_xls_121"/>
      <sheetName val="[SHOPLIST.xls]_SHOPLIST_xls_122"/>
      <sheetName val="[SHOPLIST.xls]_SHOPLIST_xls_123"/>
      <sheetName val="[SHOPLIST.xls]_SHOPLIST_xls_124"/>
      <sheetName val="[SHOPLIST.xls]_SHOPLIST_xls_125"/>
      <sheetName val="[SHOPLIST.xls]_SHOPLIST_xls_126"/>
      <sheetName val="[SHOPLIST.xls]_SHOPLIST_xls_127"/>
      <sheetName val="[SHOPLIST.xls]_SHOPLIST_xls_128"/>
      <sheetName val="[SHOPLIST.xls]_SHOPLIST_xls_129"/>
      <sheetName val="[SHOPLIST.xls][SHOPLIST.xls]_45"/>
      <sheetName val="[SHOPLIST.xls]_SHOPLIST_xls_130"/>
      <sheetName val="[SHOPLIST.xls]_SHOPLIST_xls_131"/>
      <sheetName val="[SHOPLIST.xls]_SHOPLIST_xls_132"/>
      <sheetName val="[SHOPLIST.xls]_SHOPLIST_xls_133"/>
      <sheetName val="[SHOPLIST.xls]_SHOPLIST_xls_134"/>
      <sheetName val="[SHOPLIST.xls]_SHOPLIST_xls_135"/>
      <sheetName val="[SHOPLIST.xls]_SHOPLIST_xls_136"/>
      <sheetName val="[SHOPLIST.xls]_SHOPLIST_xls_137"/>
      <sheetName val="[SHOPLIST.xls]_SHOPLIST_xls_138"/>
      <sheetName val="[SHOPLIST.xls]_SHOPLIST_xls_139"/>
      <sheetName val="[SHOPLIST.xls]_SHOPLIST_xls_140"/>
      <sheetName val="[SHOPLIST.xls]_SHOPLIST_xls_141"/>
      <sheetName val="[SHOPLIST.xls]_SHOPLIST_xls_142"/>
      <sheetName val="[SHOPLIST.xls][SHOPLIST.xls]_46"/>
      <sheetName val="[SHOPLIST.xls][SHOPLIST.xls]_47"/>
      <sheetName val="[SHOPLIST.xls][SHOPLIST.xls]_48"/>
      <sheetName val="[SHOPLIST.xls][SHOPLIST.xls]_49"/>
      <sheetName val="[SHOPLIST.xls]_SHOPLIST_xls_143"/>
      <sheetName val="[SHOPLIST.xls]_SHOPLIST_xls_144"/>
      <sheetName val="[SHOPLIST.xls]_SHOPLIST_xls_145"/>
      <sheetName val="[SHOPLIST.xls]_SHOPLIST_xls_146"/>
      <sheetName val="[SHOPLIST.xls]_SHOPLIST_xls_147"/>
      <sheetName val="[SHOPLIST.xls]_SHOPLIST_xls_148"/>
      <sheetName val="[SHOPLIST.xls]_SHOPLIST_xls_149"/>
      <sheetName val="[SHOPLIST.xls]_SHOPLIST_xls_150"/>
      <sheetName val="[SHOPLIST.xls]_SHOPLIST_xls_151"/>
      <sheetName val="[SHOPLIST.xls]_SHOPLIST_xls_152"/>
      <sheetName val="[SHOPLIST.xls]_SHOPLIST_xls_153"/>
      <sheetName val="[SHOPLIST.xls]_SHOPLIST_xls_154"/>
      <sheetName val="[SHOPLIST.xls]_SHOPLIST_xls_155"/>
      <sheetName val="[SHOPLIST.xls]_SHOPLIST_xls_156"/>
      <sheetName val="[SHOPLIST.xls]_SHOPLIST_xls_157"/>
      <sheetName val="[SHOPLIST.xls]_SHOPLIST_xls_158"/>
      <sheetName val="[SHOPLIST.xls]_SHOPLIST_xls_159"/>
      <sheetName val="[SHOPLIST.xls]_SHOPLIST_xls_160"/>
      <sheetName val="[SHOPLIST.xls]_SHOPLIST_xls_161"/>
      <sheetName val="[SHOPLIST.xls]_SHOPLIST_xls_162"/>
      <sheetName val="[SHOPLIST.xls]_SHOPLIST_xls_163"/>
      <sheetName val="[SHOPLIST.xls]_SHOPLIST_xls_164"/>
      <sheetName val="[SHOPLIST.xls]_SHOPLIST_xls_165"/>
      <sheetName val="[SHOPLIST.xls]_SHOPLIST_xls_166"/>
      <sheetName val="[SHOPLIST.xls]_SHOPLIST_xls_167"/>
      <sheetName val="[SHOPLIST.xls]_SHOPLIST_xls_168"/>
      <sheetName val="[SHOPLIST.xls]_SHOPLIST_xls_169"/>
      <sheetName val="[SHOPLIST.xls]_SHOPLIST_xls_170"/>
      <sheetName val="[SHOPLIST.xls]_SHOPLIST_xls_171"/>
      <sheetName val="[SHOPLIST.xls]_SHOPLIST_xls_172"/>
      <sheetName val="[SHOPLIST.xls]_SHOPLIST_xls_173"/>
      <sheetName val="[SHOPLIST.xls]_SHOPLIST_xls_174"/>
      <sheetName val="[SHOPLIST.xls]_SHOPLIST_xls_175"/>
      <sheetName val="[SHOPLIST.xls]_SHOPLIST_xls_176"/>
      <sheetName val="[SHOPLIST.xls]_SHOPLIST_xls_177"/>
      <sheetName val="[SHOPLIST.xls]_SHOPLIST_xls_178"/>
      <sheetName val="[SHOPLIST.xls]_SHOPLIST_xls_179"/>
      <sheetName val="[SHOPLIST.xls]_SHOPLIST_xls_180"/>
      <sheetName val="[SHOPLIST.xls]_SHOPLIST_xls_181"/>
      <sheetName val="[SHOPLIST.xls]_SHOPLIST_xls_182"/>
      <sheetName val="[SHOPLIST.xls]_SHOPLIST_xls_183"/>
      <sheetName val="[SHOPLIST.xls]_SHOPLIST_xls_184"/>
      <sheetName val="[SHOPLIST.xls]_SHOPLIST_xls_185"/>
      <sheetName val="[SHOPLIST.xls]_SHOPLIST_xls_186"/>
      <sheetName val="[SHOPLIST.xls]_SHOPLIST_xls_187"/>
      <sheetName val="[SHOPLIST.xls]_SHOPLIST_xls_188"/>
      <sheetName val="[SHOPLIST.xls]_SHOPLIST_xls_189"/>
      <sheetName val="[SHOPLIST.xls]_SHOPLIST_xls_190"/>
      <sheetName val="[SHOPLIST.xls]_SHOPLIST_xls_191"/>
      <sheetName val="[SHOPLIST.xls]_SHOPLIST_xls_192"/>
      <sheetName val="[SHOPLIST.xls]_SHOPLIST_xls_193"/>
      <sheetName val="[SHOPLIST.xls]_SHOPLIST_xls_194"/>
      <sheetName val="[SHOPLIST.xls]_SHOPLIST_xls_195"/>
      <sheetName val="[SHOPLIST.xls]_SHOPLIST_xls_196"/>
      <sheetName val="[SHOPLIST.xls]_SHOPLIST_xls_197"/>
      <sheetName val="[SHOPLIST.xls]_SHOPLIST_xls_198"/>
      <sheetName val="[SHOPLIST.xls]_SHOPLIST_xls_199"/>
      <sheetName val="[SHOPLIST.xls]_SHOPLIST_xls_200"/>
      <sheetName val="[SHOPLIST.xls]_SHOPLIST_xls_201"/>
      <sheetName val="[SHOPLIST.xls]_SHOPLIST_xls_202"/>
      <sheetName val="[SHOPLIST.xls]_SHOPLIST_xls_203"/>
      <sheetName val="[SHOPLIST.xls]_SHOPLIST_xls_204"/>
      <sheetName val="[SHOPLIST.xls]_SHOPLIST_xls_205"/>
      <sheetName val="[SHOPLIST.xls]_SHOPLIST_xls_206"/>
      <sheetName val="[SHOPLIST.xls]_SHOPLIST_xls_207"/>
      <sheetName val="[SHOPLIST.xls]_SHOPLIST_xls_208"/>
      <sheetName val="[SHOPLIST.xls]_SHOPLIST_xls_209"/>
      <sheetName val="[SHOPLIST.xls][SHOPLIST.xls]_50"/>
      <sheetName val="[SHOPLIST.xls][SHOPLIST.xls]_51"/>
      <sheetName val="[SHOPLIST.xls][SHOPLIST.xls]_52"/>
      <sheetName val="[SHOPLIST.xls][SHOPLIST.xls]_53"/>
      <sheetName val="[SHOPLIST.xls][SHOPLIST.xls]_54"/>
      <sheetName val="[SHOPLIST.xls][SHOPLIST.xls]_55"/>
      <sheetName val="[SHOPLIST.xls][SHOPLIST.xls]_56"/>
      <sheetName val="[SHOPLIST.xls][SHOPLIST.xls]_57"/>
      <sheetName val="[SHOPLIST.xls][SHOPLIST.xls]_58"/>
      <sheetName val="[SHOPLIST.xls][SHOPLIST.xls]_59"/>
      <sheetName val="[SHOPLIST.xls][SHOPLIST.xls]_60"/>
      <sheetName val="[SHOPLIST.xls][SHOPLIST.xls]_61"/>
      <sheetName val="GFA_HQ_Building33"/>
      <sheetName val="GFA_Conference32"/>
      <sheetName val="BQ_External32"/>
      <sheetName val="Projet,_methodes_&amp;_couts30"/>
      <sheetName val="Risques_majeurs_&amp;_Frais_Ind_30"/>
      <sheetName val="Penthouse_Apartment31"/>
      <sheetName val="LABOUR_HISTOGRAM32"/>
      <sheetName val="StattCo_yCharges31"/>
      <sheetName val="Chiet_tinh_dz2231"/>
      <sheetName val="Chiet_tinh_dz3531"/>
      <sheetName val="Raw_Data31"/>
      <sheetName val="CT_Thang_Mo31"/>
      <sheetName val="@risk_rents_and_incentives31"/>
      <sheetName val="Car_park_lease31"/>
      <sheetName val="Net_rent_analysis31"/>
      <sheetName val="Poz-1_31"/>
      <sheetName val="Lab_Cum_Hist31"/>
      <sheetName val="Graph_Data_(DO_NOT_PRINT)31"/>
      <sheetName val="budget_summary_(2)30"/>
      <sheetName val="Budget_Analysis_Summary30"/>
      <sheetName val="Bill_No__231"/>
      <sheetName val="LEVEL_SHEET31"/>
      <sheetName val="SPT_vs_PHI31"/>
      <sheetName val="CT__PL30"/>
      <sheetName val="FOL_-_Bar31"/>
      <sheetName val="Customize_Your_Invoice31"/>
      <sheetName val="HVAC_BoQ31"/>
      <sheetName val="Tender_Summary31"/>
      <sheetName val="Insurance_Ext31"/>
      <sheetName val="Top_sheet30"/>
      <sheetName val="intr_stool_brkup30"/>
      <sheetName val="PROJECT_BRIEF28"/>
      <sheetName val="Body_Sheet30"/>
      <sheetName val="1_0_Executive_Summary30"/>
      <sheetName val="2_Div_14_28"/>
      <sheetName val="Rate_analysis17"/>
      <sheetName val="Bill_229"/>
      <sheetName val="Ap_A28"/>
      <sheetName val="Bill_128"/>
      <sheetName val="Bill_328"/>
      <sheetName val="Bill_428"/>
      <sheetName val="Bill_528"/>
      <sheetName val="Bill_628"/>
      <sheetName val="Bill_728"/>
      <sheetName val="SHOPLIST_xls27"/>
      <sheetName val="C_(3)28"/>
      <sheetName val="Invoice_Summary27"/>
      <sheetName val="beam-reinft-IIInd_floor27"/>
      <sheetName val="Dubai_golf27"/>
      <sheetName val="POWER_ASSUMPTIONS27"/>
      <sheetName val="beam-reinft-machine_rm27"/>
      <sheetName val="Civil_Boq26"/>
      <sheetName val="WITHOUT_C&amp;I_PROFIT_(3)26"/>
      <sheetName val="Activity_List26"/>
      <sheetName val="Softscape_Buildup26"/>
      <sheetName val="Mat'l_Rate26"/>
      <sheetName val="HIRED_LABOUR_CODE24"/>
      <sheetName val="PA-_Consutant_24"/>
      <sheetName val="foot-slab_reinft24"/>
      <sheetName val="DETAILED__BOQ24"/>
      <sheetName val="M-Book_for_Conc24"/>
      <sheetName val="M-Book_for_FW24"/>
      <sheetName val="BILL_COV24"/>
      <sheetName val="Ra__stair24"/>
      <sheetName val="VALVE_CHAMBERS23"/>
      <sheetName val="Fire_Hydrants23"/>
      <sheetName val="B_GATE_VALVE23"/>
      <sheetName val="Sub_G1_Fire23"/>
      <sheetName val="Sub_G12_Fire23"/>
      <sheetName val="Day_work23"/>
      <sheetName val="Materials_Cost(PCC)23"/>
      <sheetName val="India_F&amp;S_Template23"/>
      <sheetName val="IO_LIST23"/>
      <sheetName val="Material_23"/>
      <sheetName val="Quote_Sheet23"/>
      <sheetName val="Eq__Mobilization22"/>
      <sheetName val="Working_for_RCC22"/>
      <sheetName val="B185-B-9_122"/>
      <sheetName val="B185-B-9_222"/>
      <sheetName val="BOQ_Direct_selling_cost23"/>
      <sheetName val="CHART_OF_ACCOUNTS22"/>
      <sheetName val="E-Bill_No_6_A-O22"/>
      <sheetName val="B09_122"/>
      <sheetName val="bill_nb2-Plumbing_&amp;_Drainag21"/>
      <sheetName val="Pl_&amp;_Dr_B21"/>
      <sheetName val="Pl_&amp;_Dr_G21"/>
      <sheetName val="Pl_&amp;_Dr_M21"/>
      <sheetName val="Pl_&amp;_Dr_121"/>
      <sheetName val="Pl_&amp;_Dr_221"/>
      <sheetName val="Pl_&amp;_Dr_321"/>
      <sheetName val="Pl_&amp;_Dr_421"/>
      <sheetName val="Pl_&amp;_Dr_521"/>
      <sheetName val="Pl_&amp;_Dr_621"/>
      <sheetName val="Pl_&amp;_Dr_721"/>
      <sheetName val="Pl_&amp;_Dr_821"/>
      <sheetName val="Pl_&amp;_Dr_R21"/>
      <sheetName val="FF_B21"/>
      <sheetName val="FF_G21"/>
      <sheetName val="FF_M21"/>
      <sheetName val="FF_121"/>
      <sheetName val="FF_2_21"/>
      <sheetName val="FF_321"/>
      <sheetName val="FF_421"/>
      <sheetName val="FF_521"/>
      <sheetName val="FF_6_21"/>
      <sheetName val="FF_721"/>
      <sheetName val="FF_821"/>
      <sheetName val="FF_R21"/>
      <sheetName val="bill_nb3-FF21"/>
      <sheetName val="HVAC_B21"/>
      <sheetName val="HVAC_G21"/>
      <sheetName val="HVAC_M21"/>
      <sheetName val="HVAC_121"/>
      <sheetName val="HVAC_221"/>
      <sheetName val="HVAC_321"/>
      <sheetName val="HVAC_421"/>
      <sheetName val="HVAC_521"/>
      <sheetName val="HVAC_621"/>
      <sheetName val="HVAC_721"/>
      <sheetName val="HVAC_821"/>
      <sheetName val="HVAC_R21"/>
      <sheetName val="bill_nb4-HVAC21"/>
      <sheetName val="SC_B21"/>
      <sheetName val="SC_G21"/>
      <sheetName val="SC_M21"/>
      <sheetName val="SC_121"/>
      <sheetName val="SC_221"/>
      <sheetName val="SC_321"/>
      <sheetName val="SC_421"/>
      <sheetName val="SC_521"/>
      <sheetName val="SC_621"/>
      <sheetName val="SC_721"/>
      <sheetName val="SC_821"/>
      <sheetName val="SC_R21"/>
      <sheetName val="AV_B21"/>
      <sheetName val="AV_G21"/>
      <sheetName val="AV_M21"/>
      <sheetName val="AV_121"/>
      <sheetName val="AV_221"/>
      <sheetName val="AV_321"/>
      <sheetName val="AV_421"/>
      <sheetName val="AV_521"/>
      <sheetName val="AV_621"/>
      <sheetName val="AV_721"/>
      <sheetName val="AV_821"/>
      <sheetName val="EL_B21"/>
      <sheetName val="EL_M21"/>
      <sheetName val="EL_121"/>
      <sheetName val="EL_221"/>
      <sheetName val="EL_321"/>
      <sheetName val="EL_421"/>
      <sheetName val="EL_521"/>
      <sheetName val="EL_621"/>
      <sheetName val="EL_721"/>
      <sheetName val="EL_821"/>
      <sheetName val="EL_R21"/>
      <sheetName val="EL_TR21"/>
      <sheetName val="8-_EL21"/>
      <sheetName val="FA_B21"/>
      <sheetName val="FA_G21"/>
      <sheetName val="FA_M21"/>
      <sheetName val="FA_121"/>
      <sheetName val="FA_221"/>
      <sheetName val="FA_321"/>
      <sheetName val="FA_421"/>
      <sheetName val="FA_521"/>
      <sheetName val="FA_621"/>
      <sheetName val="FA_721"/>
      <sheetName val="FA_821"/>
      <sheetName val="FA_R21"/>
      <sheetName val="9-_FA21"/>
      <sheetName val="Div__0222"/>
      <sheetName val="Div__0322"/>
      <sheetName val="Div__0422"/>
      <sheetName val="Div__0522"/>
      <sheetName val="Div__0622"/>
      <sheetName val="Div__0722"/>
      <sheetName val="Div__0822"/>
      <sheetName val="Div__0922"/>
      <sheetName val="Div__1022"/>
      <sheetName val="Div__1122"/>
      <sheetName val="Div__1222"/>
      <sheetName val="Div_1322"/>
      <sheetName val="EXTERNAL_WORKS22"/>
      <sheetName val="PRODUCTIVITY_RATE22"/>
      <sheetName val="U_R_A_-_MASONRY22"/>
      <sheetName val="U_R_A_-_PLASTERING22"/>
      <sheetName val="U_R_A_-_TILING22"/>
      <sheetName val="U_R_A_-_GRANITE22"/>
      <sheetName val="V_C_2_-_EARTHWORK22"/>
      <sheetName val="V_C_9_-_CERAMIC22"/>
      <sheetName val="V_C_9_-_FINISHES22"/>
      <sheetName val="PMWeb_data22"/>
      <sheetName val="w't_table21"/>
      <sheetName val="2_2)Revised_Cash_Flow21"/>
      <sheetName val="Elemental_Buildup21"/>
      <sheetName val="PointNo_521"/>
      <sheetName val="SS_MH22"/>
      <sheetName val="Chiet_t21"/>
      <sheetName val="Staffing_and_Rates_IA21"/>
      <sheetName val="Index_List21"/>
      <sheetName val="Type_List21"/>
      <sheetName val="File_Types21"/>
      <sheetName val="입찰내역_발주처_양식21"/>
      <sheetName val="Material_List_21"/>
      <sheetName val="PRECAST_lightconc-II23"/>
      <sheetName val="Item-_Compact19"/>
      <sheetName val="final_abstract23"/>
      <sheetName val="E_&amp;_R19"/>
      <sheetName val="B6_2_20"/>
      <sheetName val="LIST_DO_NOT_REMOVE20"/>
      <sheetName val="Division_250"/>
      <sheetName val="Division_421"/>
      <sheetName val="Division_521"/>
      <sheetName val="Division_621"/>
      <sheetName val="Division_721"/>
      <sheetName val="Division_821"/>
      <sheetName val="Division_921"/>
      <sheetName val="Division_1021"/>
      <sheetName val="Division_1221"/>
      <sheetName val="Division_1421"/>
      <sheetName val="Division_2124"/>
      <sheetName val="Division_2222"/>
      <sheetName val="Division_2321"/>
      <sheetName val="Division_2621"/>
      <sheetName val="Division_2721"/>
      <sheetName val="Division_2821"/>
      <sheetName val="Division_3121"/>
      <sheetName val="Division_3221"/>
      <sheetName val="Division_3321"/>
      <sheetName val="Summary_of_Work19"/>
      <sheetName val="Staff_Acco_19"/>
      <sheetName val="TBAL9697_-group_wise__sdpl19"/>
      <sheetName val="Employee_List19"/>
      <sheetName val="Project_Cost_Breakdown19"/>
      <sheetName val="Рабочий_лист18"/>
      <sheetName val="Rate_summary18"/>
      <sheetName val="Annex_1_Sect_3a19"/>
      <sheetName val="Annex_1_Sect_3a_119"/>
      <sheetName val="Annex_1_Sect_3b19"/>
      <sheetName val="Annex_1_Sect_3c19"/>
      <sheetName val="HOURLY_RATES19"/>
      <sheetName val="RAB_AR&amp;STR18"/>
      <sheetName val="SITE_WORK18"/>
      <sheetName val="Back_up18"/>
      <sheetName val="PT_141-_Site_A_Landscape18"/>
      <sheetName val="INDIGINEOUS_ITEMS_18"/>
      <sheetName val="Duct_Accesories18"/>
      <sheetName val="????_???_??18"/>
      <sheetName val="d-safe_DELUXE18"/>
      <sheetName val="Common_Variables18"/>
      <sheetName val="train_cash18"/>
      <sheetName val="accom_cash18"/>
      <sheetName val="Mall_waterproofing18"/>
      <sheetName val="MSCP_waterproofing18"/>
      <sheetName val="[SHOPLIST_xls]70,/0s«iÆøí¬i18"/>
      <sheetName val="Labour_&amp;_Plant18"/>
      <sheetName val="GPL_Revenu_Update18"/>
      <sheetName val="DO_NOT_TOUCH18"/>
      <sheetName val="Work_Type18"/>
      <sheetName val="[SHOPLIST_xls][SHOPLIST_xls]732"/>
      <sheetName val="Ave_wtd_rates18"/>
      <sheetName val="Debits_as_on_12_04_0818"/>
      <sheetName val="STAFFSCHED_18"/>
      <sheetName val="TRIAL_BALANCE18"/>
      <sheetName val="Geneí¬_i17"/>
      <sheetName val="PROJECT_BRIEF(EX_NEW)18"/>
      <sheetName val="Cashflow_projection13"/>
      <sheetName val="PPA_Summary14"/>
      <sheetName val="Risk_Breakdown_Structure17"/>
      <sheetName val="AREA_OF_APPLICATION17"/>
      <sheetName val="steel_total17"/>
      <sheetName val="ELE_BOQ17"/>
      <sheetName val="Area_Breakdown_PER_LEVEL_LINK13"/>
      <sheetName val="CF_Input13"/>
      <sheetName val="DATA_INPUT13"/>
      <sheetName val="Vordruck-Nr__7_1_3_D13"/>
      <sheetName val="M&amp;A_D13"/>
      <sheetName val="M&amp;A_E13"/>
      <sheetName val="M&amp;A_G13"/>
      <sheetName val="Floor_Box_15"/>
      <sheetName val="[SHOPLIST_xls]7013"/>
      <sheetName val="[SHOPLIST_xls]70,13"/>
      <sheetName val="Base_BM-rebar13"/>
      <sheetName val="Z-_GENERAL_PRICE_SUMMARY14"/>
      <sheetName val="Equipment_Rates13"/>
      <sheetName val="[SHOPLIST_xls][SHOPLIST_xls]733"/>
      <sheetName val="E_H_-_H__W_P_13"/>
      <sheetName val="E__H__Treatment_for_pile_cap13"/>
      <sheetName val="%_prog_figs_-u5_and_total14"/>
      <sheetName val="_VWVU))tÏØ0__15"/>
      <sheetName val="Service_Type11"/>
      <sheetName val="Contract_Division11"/>
      <sheetName val="SubContract_Type11"/>
      <sheetName val="_SHOPLIST_xls_7010"/>
      <sheetName val="_SHOPLIST_xls_70,_0s«iÆøí¬i10"/>
      <sheetName val="Resumo_Empreitadas14"/>
      <sheetName val="Data_Sheet13"/>
      <sheetName val="tender_allowances13"/>
      <sheetName val="_Summary_BKG_03413"/>
      <sheetName val="BILL_3R13"/>
      <sheetName val="1_2_Staff_Schedule14"/>
      <sheetName val="[SHOPLIST_xls]/VW13"/>
      <sheetName val="[SHOPLIST_xls]/VWVU))tÏØ0__76"/>
      <sheetName val="[SHOPLIST_xls]/VWVU))tÏØ0__77"/>
      <sheetName val="BLOCK-A_(MEA_SHEET)13"/>
      <sheetName val="[SHOPLIST_xls][SHOPLIST_xls][13"/>
      <sheetName val="Materials_13"/>
      <sheetName val="Attach_4-1810"/>
      <sheetName val="Labour_Costs13"/>
      <sheetName val="Ewaan_Show_Kitchen_(2)10"/>
      <sheetName val="Cash_Flow_Working10"/>
      <sheetName val="MN_T_B_10"/>
      <sheetName val="Mix_Design14"/>
      <sheetName val="Form_613"/>
      <sheetName val="Risk_Register13"/>
      <sheetName val="Revised_Front_Page13"/>
      <sheetName val="Diff_Run01&amp;Run0213"/>
      <sheetName val="CCS_Summary13"/>
      <sheetName val="1_Carillion_Staff13"/>
      <sheetName val="_2_Staff_&amp;_Gen_labour13"/>
      <sheetName val="3_Offices13"/>
      <sheetName val="4_TempServ13"/>
      <sheetName val="__5_Temp_Wks13"/>
      <sheetName val="_6_Addn_Plant13"/>
      <sheetName val="_7__Transport13"/>
      <sheetName val="_8_Testing13"/>
      <sheetName val="9__Miscellaneous13"/>
      <sheetName val="10__Design13"/>
      <sheetName val="_11_Insurances13"/>
      <sheetName val="_12_Client_Req_13"/>
      <sheetName val="Risk_List13"/>
      <sheetName val="Track_of_Changes13"/>
      <sheetName val="Bill_8_Doors_&amp;_Windows13"/>
      <sheetName val="Bill_9_Finishes_13"/>
      <sheetName val="Bill_10_Specialities13"/>
      <sheetName val="Bill_1013"/>
      <sheetName val="Cost_Heading10"/>
      <sheetName val="2F_회의실견적(5_14_일대)6"/>
      <sheetName val="_HIT-&gt;HMC_견적(3900)6"/>
      <sheetName val="Appendix_B6"/>
      <sheetName val="PRICE_INFO10"/>
      <sheetName val="RC_SUMMARY10"/>
      <sheetName val="LABOUR_PRODUCTIVITY-TAV10"/>
      <sheetName val="MATERIAL_PRICES10"/>
      <sheetName val="P-100_MRF_DB_R110"/>
      <sheetName val="Site_Dev_BOQ13"/>
      <sheetName val="[SHOPLIST_xls]/VWVU))tÏØ0__78"/>
      <sheetName val="[SHOPLIST_xls]/VWVU))tÏØ0__79"/>
      <sheetName val="D_&amp;_W_sizes10"/>
      <sheetName val="SOPMA_DD10"/>
      <sheetName val="Finansal_tamamlanma_Eğrisi4"/>
      <sheetName val="May_054"/>
      <sheetName val="April_054"/>
      <sheetName val="Aug_054"/>
      <sheetName val="July_054"/>
      <sheetName val="June_054"/>
      <sheetName val="Nov_054"/>
      <sheetName val="Oct_054"/>
      <sheetName val="Sep_054"/>
      <sheetName val="BOQ_(2)4"/>
      <sheetName val="LABOUR_RATE4"/>
      <sheetName val="Material_Rate4"/>
      <sheetName val="Labor_abs-PW4"/>
      <sheetName val="Labor_abs-NMR4"/>
      <sheetName val="kppl_pl4"/>
      <sheetName val="Basic_Rates4"/>
      <sheetName val="Combined_Results_4"/>
      <sheetName val="Labour_Rate_10"/>
      <sheetName val="[SHOPLIST_xls]/VWVU))tÏØ0__80"/>
      <sheetName val="[SHOPLIST_xls]70,/0s«_iÆø_í¬_13"/>
      <sheetName val="[SHOPLIST_xls]70?,/0?s«i?Æøí¬13"/>
      <sheetName val="Data_I_(2)10"/>
      <sheetName val="rEFERENCES_10"/>
      <sheetName val="1_-_Main_Building3"/>
      <sheetName val="1_-_Summary3"/>
      <sheetName val="2_-_Landscaping_Works3"/>
      <sheetName val="2_-_Summary3"/>
      <sheetName val="4_-_Bldg_Infra3"/>
      <sheetName val="4_-_Summary3"/>
      <sheetName val="Qtys_ZamZam_(Del__before)10"/>
      <sheetName val="Qtys_Relocation_(Del_before)10"/>
      <sheetName val="_Qtys_Sub_&amp;_Tents_(Del__befor10"/>
      <sheetName val="Qtys__Signages_(Del__before)10"/>
      <sheetName val="Qtys_Temporary_Passages_(Del)10"/>
      <sheetName val="_Qtys_Ser__Rooms_(Del_before)10"/>
      <sheetName val="Asset_Allocation_(CR)3"/>
      <sheetName val="Project_Benchmarking3"/>
      <sheetName val="Dashboard_(1)3"/>
      <sheetName val="VO_Agreed_to_Unifier_Sum3"/>
      <sheetName val="VO_Not_yet_Agreed_to_Unifier3"/>
      <sheetName val="VO_Anticipated_to_Unifier3"/>
      <sheetName val="EW_to_Unifier3"/>
      <sheetName val="Prov_Sums3"/>
      <sheetName val="Other_Amounts3"/>
      <sheetName val="Div_07_Thermal_&amp;_Moisture4"/>
      <sheetName val="Data_Validation4"/>
      <sheetName val="Div26_-_Elect4"/>
      <sheetName val="CHUNG_CU_CARRILON4"/>
      <sheetName val="precast_RC_element4"/>
      <sheetName val="pile_Fabrication4"/>
      <sheetName val="New_Bld4"/>
      <sheetName val="[SHOPLIST_xls]/VWVU))tÏØ0__83"/>
      <sheetName val="New_Rates2"/>
      <sheetName val="Labour_Rates2"/>
      <sheetName val="Status_2"/>
      <sheetName val="CLIENT_BUDGET2"/>
      <sheetName val="Reco-June_20192"/>
      <sheetName val="REMINING_PROGRESS2"/>
      <sheetName val="OS&amp;E__IT2"/>
      <sheetName val="PAID_AMOUNT2"/>
      <sheetName val="IPA_212"/>
      <sheetName val="Order_by_owner2"/>
      <sheetName val="PERLIM__Sammary2"/>
      <sheetName val="RECOVER_OF_DOUBLE_PAYMENT2"/>
      <sheetName val="rathath_al_matar2"/>
      <sheetName val="INTERNAL_LINE_2"/>
      <sheetName val="MINOVA_AL_DEYAR2"/>
      <sheetName val="BLUE_RHINE2"/>
      <sheetName val="NATIONAL_PAINT2"/>
      <sheetName val="FIRE_RATED2"/>
      <sheetName val="2_Plex3"/>
      <sheetName val="Sheet1_(2)3"/>
      <sheetName val="4_Plex3"/>
      <sheetName val="6_Plex_3"/>
      <sheetName val="Detailed_Summary3"/>
      <sheetName val="Sheet1_(3)3"/>
      <sheetName val="Sheet1_(4)3"/>
      <sheetName val="Dash_board13"/>
      <sheetName val="HB_CEC_schd_4_24"/>
      <sheetName val="HB_CEC_schd_4_34"/>
      <sheetName val="HB_CEC_schd_5_24"/>
      <sheetName val="HB_CEC_schd_6_24"/>
      <sheetName val="HB_CEC_schd_7_24"/>
      <sheetName val="HB_CEC_schd_9_24"/>
      <sheetName val="Doha_Farm4"/>
      <sheetName val="Dropdown_List4"/>
      <sheetName val="CIF_COST_ITEM2"/>
      <sheetName val="Rates_for_public_areas2"/>
      <sheetName val="[SHOPLIST_xls][SHOPLIST_xls]734"/>
      <sheetName val="Estimate_for_approval2"/>
      <sheetName val="Balance_Sheet2"/>
      <sheetName val="B-3_2_EB2"/>
      <sheetName val="Trade_Summary2"/>
      <sheetName val="AOP_Summary-24"/>
      <sheetName val="B04-A_-_DIA_SUDEER2"/>
      <sheetName val="04D_-_Tanmyat2"/>
      <sheetName val="13-_B04-B_&amp;_C2"/>
      <sheetName val="_SITE_09_B04-B&amp;C-AFAQ2"/>
      <sheetName val="Tender_Docs2"/>
      <sheetName val="Miral_Emails2"/>
      <sheetName val="LOAs_(061619)2"/>
      <sheetName val="Contract_Conditions_(Tender)2"/>
      <sheetName val="Contract_Qualifications2"/>
      <sheetName val="YVPI_&amp;_GII2"/>
      <sheetName val="LOA_(live_sheet)2"/>
      <sheetName val="LOA_Log_(082419)2"/>
      <sheetName val="Key_Docs_Ref_2"/>
      <sheetName val="To_Mr__Boota_(072519)2"/>
      <sheetName val="Sec__A-PQ3"/>
      <sheetName val="Preamble_B3"/>
      <sheetName val="Sec__C-Dayworks3"/>
      <sheetName val="d5_3"/>
      <sheetName val="Sheet_Index2"/>
      <sheetName val="Status_Summary3"/>
      <sheetName val="CONSTRUCTION_COMPONENT2"/>
      <sheetName val="Recon_Template2"/>
      <sheetName val="[SHOPLIST_xls]/VWVU))tÏØ0__84"/>
      <sheetName val="[SHOPLIST_xls]/VWVU))tÏØ0__85"/>
      <sheetName val="[SHOPLIST_xls]/VWVU))tÏØ0__86"/>
      <sheetName val="Drop_Down_Data2"/>
      <sheetName val="Rules_2"/>
      <sheetName val="Update_list2"/>
      <sheetName val="Sinh_Nam_systems2"/>
      <sheetName val="DIE_profile2"/>
      <sheetName val="Import_tax2"/>
      <sheetName val="TONG_HOP_VL-NC2"/>
      <sheetName val="TONGKE3p_2"/>
      <sheetName val="TH_VL,_NC,_DDHT_Thanhphuoc2"/>
      <sheetName val="DON_GIA2"/>
      <sheetName val="CHITIET_VL-NC2"/>
      <sheetName val="TH_kinh_phi2"/>
      <sheetName val="KLDT_DIEN2"/>
      <sheetName val="Dinh_muc_CP_KTCB_khac2"/>
      <sheetName val="_SHOPLIST_xls__SHOPLIST_xls_707"/>
      <sheetName val="_SHOPLIST_xls__SHOPLIST_xls_708"/>
      <sheetName val="quotation_2"/>
      <sheetName val="Bill_5_-_Carpark2"/>
      <sheetName val="BOQ_-_summary__32"/>
      <sheetName val="NKSC_thue2"/>
      <sheetName val="05__Data_Cash_Flow2"/>
      <sheetName val="MTO_REV_2(ARMOR)2"/>
      <sheetName val="L3-WBS_Mapping2"/>
      <sheetName val="BAFO_CCL_Submission2"/>
      <sheetName val="[SHOPLIST_xls][SHOPLIST_xls]/V2"/>
      <sheetName val="Core_Data2"/>
      <sheetName val="[SHOPLIST_xls]/VWVU))tÏØ0__87"/>
      <sheetName val="[SHOPLIST_xls]/VWVU))tÏØ0__93"/>
      <sheetName val="_SHOPLIST_xls__SHOPLIST_xls_709"/>
      <sheetName val="___________3"/>
      <sheetName val="[SHOPLIST_xls][SH2"/>
      <sheetName val="[SHOPLIST_xls]70_2"/>
      <sheetName val="P1926-H2B_Pkg_2A&amp;2B2"/>
      <sheetName val="P1940-H2B_Pkg_1_Guestrooms2"/>
      <sheetName val="BOQ_1_922"/>
      <sheetName val="Abs_PMRL2"/>
      <sheetName val="B2-DV_No_021"/>
      <sheetName val="GENERAL_SUMMARY1"/>
      <sheetName val="SITE_WORKS1"/>
      <sheetName val="WOOD_WORK1"/>
      <sheetName val="THERMAL_&amp;_MOISTURE_1"/>
      <sheetName val="DOORS_&amp;_WINDOWS1"/>
      <sheetName val="Additional_Items1"/>
      <sheetName val="Master_data1"/>
      <sheetName val="[SHOPLIST_xls]/VWVU))tÏØ0__88"/>
      <sheetName val="Staff_OLD_1"/>
      <sheetName val="Basic_Rate1"/>
      <sheetName val="MASTER_RATE_ANALYSIS1"/>
      <sheetName val="MAIN_SUMMARY1"/>
      <sheetName val="[SHOPLIST_xls]/VWVU))tÏØ0__89"/>
      <sheetName val="[SHOPLIST_xls]/VWVU))tÏØ0__90"/>
      <sheetName val="Appendix-A_-GRAND_SUMMARY1"/>
      <sheetName val="D9_(New_Rate)1"/>
      <sheetName val="Grand_Summary_1"/>
      <sheetName val="Bill_No_01_-_GI_1"/>
      <sheetName val="combined_1"/>
      <sheetName val="summary-Optional_1"/>
      <sheetName val="B14_02_1"/>
      <sheetName val="Prov_Sum_1"/>
      <sheetName val="Joseph_Record1"/>
      <sheetName val="Cover_Page1"/>
      <sheetName val="Approved_INR_Claimed_Log_(2)1"/>
      <sheetName val="INR_Data1"/>
      <sheetName val="Dec_OCR1"/>
      <sheetName val="OCR_(APR1"/>
      <sheetName val="Survey_1"/>
      <sheetName val="INR_Summary_Sheet1"/>
      <sheetName val="ITR_Form_(Rev0)1"/>
      <sheetName val="ITR_Form_(SS)1"/>
      <sheetName val="ITR_Form_(Rev1)1"/>
      <sheetName val="Method_Statements1"/>
      <sheetName val="P15_Cost_Implications1"/>
      <sheetName val="P15_uPVC_ducts-Rate_Summary1"/>
      <sheetName val="P13_uPVC_ducts1"/>
      <sheetName val="P13_Mass_Concrete1"/>
      <sheetName val="P13_Imported_Fill1"/>
      <sheetName val="P14_uPVC_ducts1"/>
      <sheetName val="P14_Mass_Concrete1"/>
      <sheetName val="P14_Imported_Fill1"/>
      <sheetName val="P14_Sand_bed_to_cable1"/>
      <sheetName val="P15_uPVC_ducts1"/>
      <sheetName val="_SHOPLIST_xls_70,1"/>
      <sheetName val="_SHOPLIST_xls__VW1"/>
      <sheetName val="_SHOPLIST_xls__VWVU))tÏØ0__5"/>
      <sheetName val="_SHOPLIST_xls__VWVU))tÏØ0__6"/>
      <sheetName val="_SHOPLIST_xls__SHOPLIST_xls__S1"/>
      <sheetName val="_SHOPLIST_xls__VWVU))tÏØ0__12"/>
      <sheetName val="_SHOPLIST_xls__VWVU))tÏØ0__21"/>
      <sheetName val="_SHOPLIST_xls__VWVU))tÏØ0__31"/>
      <sheetName val="_SHOPLIST_xls_70,_0s«_iÆø_í¬_i1"/>
      <sheetName val="_SHOPLIST_xls_70_,_0_s«i_Æøí¬i1"/>
      <sheetName val="_SHOPLIST_xls__VWVU))tÏØ0__41"/>
      <sheetName val="Cumulative_Rail_1"/>
      <sheetName val="TB_ALJADA1"/>
      <sheetName val="Plot_Area1"/>
      <sheetName val="Closing_entries1"/>
      <sheetName val="Executive_Summary1"/>
      <sheetName val="Sales_Tracking_Report_(STR)1"/>
      <sheetName val="Blocking_Tracking_Report_(BTR)1"/>
      <sheetName val="[SHOPLIST_xls]70,/0s«iÆøí¬2"/>
      <sheetName val="Bill_No_11"/>
      <sheetName val="Portfolio_List1"/>
      <sheetName val="Quotation_FM_administration1"/>
      <sheetName val="Quotation_Visitor_and_Sec1"/>
      <sheetName val="Service_Charge1"/>
      <sheetName val="CABLES_1"/>
      <sheetName val="Quotation_Offices_108,9,10,11)1"/>
      <sheetName val="Quotation_modification1"/>
      <sheetName val="DIV_01_General_Requirements1"/>
      <sheetName val="Bill_(1)_Main_Building1"/>
      <sheetName val="Bill_(2)_General_Site_&amp;_Parkin1"/>
      <sheetName val="wd_points1"/>
      <sheetName val="Bill_(3)_Guest_House1"/>
      <sheetName val="Bill_(4)_Family_Buildings1"/>
      <sheetName val="Bill_(5)_Villa_Buildings1"/>
      <sheetName val="Bill_(6)_Entrance_Building1"/>
      <sheetName val="Bill_(7)_Masjid1"/>
      <sheetName val="Bill_(8)_Auditorium1"/>
      <sheetName val="Bill_(9)_Site_Prep__&amp;_Roadway1"/>
      <sheetName val="Summary_Cost1"/>
      <sheetName val="lighting_points1"/>
      <sheetName val="ESTIMATE_(2)1"/>
      <sheetName val="COM_Summary1"/>
      <sheetName val="L_(4)1"/>
      <sheetName val="Initial_Data1"/>
      <sheetName val="Package_Status1"/>
      <sheetName val="Account_Codes"/>
      <sheetName val="WATER_DUCT_-_IC_21"/>
      <sheetName val="Asset_Desc"/>
      <sheetName val="BUAs_and_Sales_Forecast"/>
      <sheetName val="Lagoons_Breakdown_Prices"/>
      <sheetName val="Cover_HW_Z2_"/>
      <sheetName val="TOTAL_WORK"/>
      <sheetName val="part_3"/>
      <sheetName val="pile_Length_for_Easter_fence"/>
      <sheetName val="Div_10-Specialities_"/>
      <sheetName val="MALE_&amp;_FEMALE_"/>
      <sheetName val="Drop_down"/>
      <sheetName val="Item List OLD"/>
      <sheetName val="KEYFIGURES"/>
      <sheetName val="GFA_HQ_Building34"/>
      <sheetName val="GFA_Conference33"/>
      <sheetName val="BQ_External33"/>
      <sheetName val="Projet,_methodes_&amp;_couts31"/>
      <sheetName val="Risques_majeurs_&amp;_Frais_Ind_31"/>
      <sheetName val="Penthouse_Apartment32"/>
      <sheetName val="LABOUR_HISTOGRAM33"/>
      <sheetName val="StattCo_yCharges32"/>
      <sheetName val="Chiet_tinh_dz2232"/>
      <sheetName val="Chiet_tinh_dz3532"/>
      <sheetName val="Raw_Data32"/>
      <sheetName val="CT_Thang_Mo32"/>
      <sheetName val="@risk_rents_and_incentives32"/>
      <sheetName val="Car_park_lease32"/>
      <sheetName val="Net_rent_analysis32"/>
      <sheetName val="Poz-1_32"/>
      <sheetName val="Lab_Cum_Hist32"/>
      <sheetName val="Graph_Data_(DO_NOT_PRINT)32"/>
      <sheetName val="budget_summary_(2)31"/>
      <sheetName val="Budget_Analysis_Summary31"/>
      <sheetName val="Bill_No__232"/>
      <sheetName val="LEVEL_SHEET32"/>
      <sheetName val="SPT_vs_PHI32"/>
      <sheetName val="CT__PL31"/>
      <sheetName val="FOL_-_Bar32"/>
      <sheetName val="Customize_Your_Invoice32"/>
      <sheetName val="HVAC_BoQ32"/>
      <sheetName val="Tender_Summary32"/>
      <sheetName val="Insurance_Ext32"/>
      <sheetName val="Top_sheet31"/>
      <sheetName val="intr_stool_brkup31"/>
      <sheetName val="PROJECT_BRIEF29"/>
      <sheetName val="Body_Sheet31"/>
      <sheetName val="1_0_Executive_Summary31"/>
      <sheetName val="2_Div_14_29"/>
      <sheetName val="Rate_analysis18"/>
      <sheetName val="Bill_230"/>
      <sheetName val="Ap_A29"/>
      <sheetName val="Bill_129"/>
      <sheetName val="Bill_329"/>
      <sheetName val="Bill_429"/>
      <sheetName val="Bill_529"/>
      <sheetName val="Bill_629"/>
      <sheetName val="Bill_729"/>
      <sheetName val="SHOPLIST_xls28"/>
      <sheetName val="C_(3)29"/>
      <sheetName val="Invoice_Summary28"/>
      <sheetName val="beam-reinft-IIInd_floor28"/>
      <sheetName val="Dubai_golf28"/>
      <sheetName val="POWER_ASSUMPTIONS28"/>
      <sheetName val="beam-reinft-machine_rm28"/>
      <sheetName val="Civil_Boq27"/>
      <sheetName val="WITHOUT_C&amp;I_PROFIT_(3)27"/>
      <sheetName val="Activity_List27"/>
      <sheetName val="Softscape_Buildup27"/>
      <sheetName val="Mat'l_Rate27"/>
      <sheetName val="HIRED_LABOUR_CODE25"/>
      <sheetName val="PA-_Consutant_25"/>
      <sheetName val="foot-slab_reinft25"/>
      <sheetName val="DETAILED__BOQ25"/>
      <sheetName val="M-Book_for_Conc25"/>
      <sheetName val="M-Book_for_FW25"/>
      <sheetName val="BILL_COV25"/>
      <sheetName val="Ra__stair25"/>
      <sheetName val="VALVE_CHAMBERS24"/>
      <sheetName val="Fire_Hydrants24"/>
      <sheetName val="B_GATE_VALVE24"/>
      <sheetName val="Sub_G1_Fire24"/>
      <sheetName val="Sub_G12_Fire24"/>
      <sheetName val="Day_work24"/>
      <sheetName val="Materials_Cost(PCC)24"/>
      <sheetName val="India_F&amp;S_Template24"/>
      <sheetName val="IO_LIST24"/>
      <sheetName val="Material_24"/>
      <sheetName val="Quote_Sheet24"/>
      <sheetName val="Eq__Mobilization23"/>
      <sheetName val="Working_for_RCC23"/>
      <sheetName val="B185-B-9_123"/>
      <sheetName val="B185-B-9_223"/>
      <sheetName val="BOQ_Direct_selling_cost24"/>
      <sheetName val="CHART_OF_ACCOUNTS23"/>
      <sheetName val="E-Bill_No_6_A-O23"/>
      <sheetName val="B09_123"/>
      <sheetName val="bill_nb2-Plumbing_&amp;_Drainag22"/>
      <sheetName val="Pl_&amp;_Dr_B22"/>
      <sheetName val="Pl_&amp;_Dr_G22"/>
      <sheetName val="Pl_&amp;_Dr_M22"/>
      <sheetName val="Pl_&amp;_Dr_122"/>
      <sheetName val="Pl_&amp;_Dr_222"/>
      <sheetName val="Pl_&amp;_Dr_322"/>
      <sheetName val="Pl_&amp;_Dr_422"/>
      <sheetName val="Pl_&amp;_Dr_522"/>
      <sheetName val="Pl_&amp;_Dr_622"/>
      <sheetName val="Pl_&amp;_Dr_722"/>
      <sheetName val="Pl_&amp;_Dr_822"/>
      <sheetName val="Pl_&amp;_Dr_R22"/>
      <sheetName val="FF_B22"/>
      <sheetName val="FF_G22"/>
      <sheetName val="FF_M22"/>
      <sheetName val="FF_122"/>
      <sheetName val="FF_2_22"/>
      <sheetName val="FF_322"/>
      <sheetName val="FF_422"/>
      <sheetName val="FF_522"/>
      <sheetName val="FF_6_22"/>
      <sheetName val="FF_722"/>
      <sheetName val="FF_822"/>
      <sheetName val="FF_R22"/>
      <sheetName val="bill_nb3-FF22"/>
      <sheetName val="HVAC_B22"/>
      <sheetName val="HVAC_G22"/>
      <sheetName val="HVAC_M22"/>
      <sheetName val="HVAC_122"/>
      <sheetName val="HVAC_222"/>
      <sheetName val="HVAC_322"/>
      <sheetName val="HVAC_422"/>
      <sheetName val="HVAC_522"/>
      <sheetName val="HVAC_622"/>
      <sheetName val="HVAC_722"/>
      <sheetName val="HVAC_822"/>
      <sheetName val="HVAC_R22"/>
      <sheetName val="bill_nb4-HVAC22"/>
      <sheetName val="SC_B22"/>
      <sheetName val="SC_G22"/>
      <sheetName val="SC_M22"/>
      <sheetName val="SC_122"/>
      <sheetName val="SC_222"/>
      <sheetName val="SC_322"/>
      <sheetName val="SC_422"/>
      <sheetName val="SC_522"/>
      <sheetName val="SC_622"/>
      <sheetName val="SC_722"/>
      <sheetName val="SC_822"/>
      <sheetName val="SC_R22"/>
      <sheetName val="AV_B22"/>
      <sheetName val="AV_G22"/>
      <sheetName val="AV_M22"/>
      <sheetName val="AV_122"/>
      <sheetName val="AV_222"/>
      <sheetName val="AV_322"/>
      <sheetName val="AV_422"/>
      <sheetName val="AV_522"/>
      <sheetName val="AV_622"/>
      <sheetName val="AV_722"/>
      <sheetName val="AV_822"/>
      <sheetName val="EL_B22"/>
      <sheetName val="EL_M22"/>
      <sheetName val="EL_122"/>
      <sheetName val="EL_222"/>
      <sheetName val="EL_322"/>
      <sheetName val="EL_422"/>
      <sheetName val="EL_522"/>
      <sheetName val="EL_622"/>
      <sheetName val="EL_722"/>
      <sheetName val="EL_822"/>
      <sheetName val="EL_R22"/>
      <sheetName val="EL_TR22"/>
      <sheetName val="8-_EL22"/>
      <sheetName val="FA_B22"/>
      <sheetName val="FA_G22"/>
      <sheetName val="FA_M22"/>
      <sheetName val="FA_122"/>
      <sheetName val="FA_222"/>
      <sheetName val="FA_322"/>
      <sheetName val="FA_422"/>
      <sheetName val="FA_522"/>
      <sheetName val="FA_622"/>
      <sheetName val="FA_722"/>
      <sheetName val="FA_822"/>
      <sheetName val="FA_R22"/>
      <sheetName val="9-_FA22"/>
      <sheetName val="Div__0223"/>
      <sheetName val="Div__0323"/>
      <sheetName val="Div__0423"/>
      <sheetName val="Div__0523"/>
      <sheetName val="Div__0623"/>
      <sheetName val="Div__0723"/>
      <sheetName val="Div__0823"/>
      <sheetName val="Div__0923"/>
      <sheetName val="Div__1023"/>
      <sheetName val="Div__1123"/>
      <sheetName val="Div__1223"/>
      <sheetName val="Div_1323"/>
      <sheetName val="EXTERNAL_WORKS23"/>
      <sheetName val="PRODUCTIVITY_RATE23"/>
      <sheetName val="U_R_A_-_MASONRY23"/>
      <sheetName val="U_R_A_-_PLASTERING23"/>
      <sheetName val="U_R_A_-_TILING23"/>
      <sheetName val="U_R_A_-_GRANITE23"/>
      <sheetName val="V_C_2_-_EARTHWORK23"/>
      <sheetName val="V_C_9_-_CERAMIC23"/>
      <sheetName val="V_C_9_-_FINISHES23"/>
      <sheetName val="PMWeb_data23"/>
      <sheetName val="w't_table22"/>
      <sheetName val="2_2)Revised_Cash_Flow22"/>
      <sheetName val="Elemental_Buildup22"/>
      <sheetName val="PointNo_522"/>
      <sheetName val="SS_MH23"/>
      <sheetName val="Chiet_t22"/>
      <sheetName val="Staffing_and_Rates_IA22"/>
      <sheetName val="Index_List22"/>
      <sheetName val="Type_List22"/>
      <sheetName val="File_Types22"/>
      <sheetName val="입찰내역_발주처_양식22"/>
      <sheetName val="Material_List_22"/>
      <sheetName val="PRECAST_lightconc-II24"/>
      <sheetName val="Item-_Compact20"/>
      <sheetName val="final_abstract24"/>
      <sheetName val="E_&amp;_R20"/>
      <sheetName val="B6_2_21"/>
      <sheetName val="LIST_DO_NOT_REMOVE21"/>
      <sheetName val="Division_251"/>
      <sheetName val="Division_422"/>
      <sheetName val="Division_522"/>
      <sheetName val="Division_622"/>
      <sheetName val="Division_722"/>
      <sheetName val="Division_822"/>
      <sheetName val="Division_922"/>
      <sheetName val="Division_1022"/>
      <sheetName val="Division_1222"/>
      <sheetName val="Division_1422"/>
      <sheetName val="Division_2125"/>
      <sheetName val="Division_2223"/>
      <sheetName val="Division_2322"/>
      <sheetName val="Division_2622"/>
      <sheetName val="Division_2722"/>
      <sheetName val="Division_2822"/>
      <sheetName val="Division_3122"/>
      <sheetName val="Division_3222"/>
      <sheetName val="Division_3322"/>
      <sheetName val="Summary_of_Work20"/>
      <sheetName val="Staff_Acco_20"/>
      <sheetName val="TBAL9697_-group_wise__sdpl20"/>
      <sheetName val="Employee_List20"/>
      <sheetName val="Project_Cost_Breakdown20"/>
      <sheetName val="Рабочий_лист19"/>
      <sheetName val="Rate_summary19"/>
      <sheetName val="Annex_1_Sect_3a20"/>
      <sheetName val="Annex_1_Sect_3a_120"/>
      <sheetName val="Annex_1_Sect_3b20"/>
      <sheetName val="Annex_1_Sect_3c20"/>
      <sheetName val="HOURLY_RATES20"/>
      <sheetName val="RAB_AR&amp;STR19"/>
      <sheetName val="SITE_WORK19"/>
      <sheetName val="Back_up19"/>
      <sheetName val="PT_141-_Site_A_Landscape19"/>
      <sheetName val="INDIGINEOUS_ITEMS_19"/>
      <sheetName val="Duct_Accesories19"/>
      <sheetName val="????_???_??19"/>
      <sheetName val="d-safe_DELUXE19"/>
      <sheetName val="Common_Variables19"/>
      <sheetName val="train_cash19"/>
      <sheetName val="accom_cash19"/>
      <sheetName val="Mall_waterproofing19"/>
      <sheetName val="MSCP_waterproofing19"/>
      <sheetName val="[SHOPLIST_xls]70,/0s«iÆøí¬i19"/>
      <sheetName val="Labour_&amp;_Plant19"/>
      <sheetName val="GPL_Revenu_Update19"/>
      <sheetName val="DO_NOT_TOUCH19"/>
      <sheetName val="Work_Type19"/>
      <sheetName val="[SHOPLIST_xls][SHOPLIST_xls]735"/>
      <sheetName val="Ave_wtd_rates19"/>
      <sheetName val="Debits_as_on_12_04_0819"/>
      <sheetName val="STAFFSCHED_19"/>
      <sheetName val="TRIAL_BALANCE19"/>
      <sheetName val="Geneí¬_i18"/>
      <sheetName val="PROJECT_BRIEF(EX_NEW)19"/>
      <sheetName val="Cashflow_projection14"/>
      <sheetName val="PPA_Summary15"/>
      <sheetName val="Risk_Breakdown_Structure18"/>
      <sheetName val="AREA_OF_APPLICATION18"/>
      <sheetName val="steel_total18"/>
      <sheetName val="ELE_BOQ18"/>
      <sheetName val="Area_Breakdown_PER_LEVEL_LINK14"/>
      <sheetName val="CF_Input14"/>
      <sheetName val="DATA_INPUT14"/>
      <sheetName val="Vordruck-Nr__7_1_3_D14"/>
      <sheetName val="M&amp;A_D14"/>
      <sheetName val="M&amp;A_E14"/>
      <sheetName val="M&amp;A_G14"/>
      <sheetName val="Floor_Box_16"/>
      <sheetName val="[SHOPLIST_xls]7014"/>
      <sheetName val="[SHOPLIST_xls]70,14"/>
      <sheetName val="Base_BM-rebar14"/>
      <sheetName val="Z-_GENERAL_PRICE_SUMMARY15"/>
      <sheetName val="Equipment_Rates14"/>
      <sheetName val="[SHOPLIST_xls][SHOPLIST_xls]736"/>
      <sheetName val="E_H_-_H__W_P_14"/>
      <sheetName val="E__H__Treatment_for_pile_cap14"/>
      <sheetName val="%_prog_figs_-u5_and_total15"/>
      <sheetName val="_VWVU))tÏØ0__16"/>
      <sheetName val="Service_Type12"/>
      <sheetName val="Contract_Division12"/>
      <sheetName val="SubContract_Type12"/>
      <sheetName val="_SHOPLIST_xls_7011"/>
      <sheetName val="_SHOPLIST_xls_70,_0s«iÆøí¬i11"/>
      <sheetName val="Resumo_Empreitadas15"/>
      <sheetName val="Data_Sheet14"/>
      <sheetName val="tender_allowances14"/>
      <sheetName val="_Summary_BKG_03414"/>
      <sheetName val="BILL_3R14"/>
      <sheetName val="1_2_Staff_Schedule15"/>
      <sheetName val="[SHOPLIST_xls]/VW14"/>
      <sheetName val="[SHOPLIST_xls]/VWVU))tÏØ0__94"/>
      <sheetName val="[SHOPLIST_xls]/VWVU))tÏØ0__95"/>
      <sheetName val="BLOCK-A_(MEA_SHEET)14"/>
      <sheetName val="[SHOPLIST_xls][SHOPLIST_xls][14"/>
      <sheetName val="Materials_14"/>
      <sheetName val="Attach_4-1811"/>
      <sheetName val="Labour_Costs14"/>
      <sheetName val="Ewaan_Show_Kitchen_(2)11"/>
      <sheetName val="Cash_Flow_Working11"/>
      <sheetName val="MN_T_B_11"/>
      <sheetName val="Mix_Design15"/>
      <sheetName val="Form_614"/>
      <sheetName val="Risk_Register14"/>
      <sheetName val="Revised_Front_Page14"/>
      <sheetName val="Diff_Run01&amp;Run0214"/>
      <sheetName val="CCS_Summary14"/>
      <sheetName val="1_Carillion_Staff14"/>
      <sheetName val="_2_Staff_&amp;_Gen_labour14"/>
      <sheetName val="3_Offices14"/>
      <sheetName val="4_TempServ14"/>
      <sheetName val="__5_Temp_Wks14"/>
      <sheetName val="_6_Addn_Plant14"/>
      <sheetName val="_7__Transport14"/>
      <sheetName val="_8_Testing14"/>
      <sheetName val="9__Miscellaneous14"/>
      <sheetName val="10__Design14"/>
      <sheetName val="_11_Insurances14"/>
      <sheetName val="_12_Client_Req_14"/>
      <sheetName val="Risk_List14"/>
      <sheetName val="Track_of_Changes14"/>
      <sheetName val="Bill_8_Doors_&amp;_Windows14"/>
      <sheetName val="Bill_9_Finishes_14"/>
      <sheetName val="Bill_10_Specialities14"/>
      <sheetName val="Bill_1014"/>
      <sheetName val="Cost_Heading11"/>
      <sheetName val="2F_회의실견적(5_14_일대)7"/>
      <sheetName val="_HIT-&gt;HMC_견적(3900)7"/>
      <sheetName val="Appendix_B7"/>
      <sheetName val="PRICE_INFO11"/>
      <sheetName val="RC_SUMMARY11"/>
      <sheetName val="LABOUR_PRODUCTIVITY-TAV11"/>
      <sheetName val="MATERIAL_PRICES11"/>
      <sheetName val="P-100_MRF_DB_R111"/>
      <sheetName val="Site_Dev_BOQ14"/>
      <sheetName val="[SHOPLIST_xls]/VWVU))tÏØ0__96"/>
      <sheetName val="[SHOPLIST_xls]/VWVU))tÏØ0__97"/>
      <sheetName val="D_&amp;_W_sizes11"/>
      <sheetName val="SOPMA_DD11"/>
      <sheetName val="Finansal_tamamlanma_Eğrisi5"/>
      <sheetName val="May_055"/>
      <sheetName val="April_055"/>
      <sheetName val="Aug_055"/>
      <sheetName val="July_055"/>
      <sheetName val="June_055"/>
      <sheetName val="Nov_055"/>
      <sheetName val="Oct_055"/>
      <sheetName val="Sep_055"/>
      <sheetName val="BOQ_(2)5"/>
      <sheetName val="LABOUR_RATE5"/>
      <sheetName val="Material_Rate5"/>
      <sheetName val="Labor_abs-PW5"/>
      <sheetName val="Labor_abs-NMR5"/>
      <sheetName val="kppl_pl5"/>
      <sheetName val="Basic_Rates5"/>
      <sheetName val="Combined_Results_5"/>
      <sheetName val="Labour_Rate_11"/>
      <sheetName val="[SHOPLIST_xls]/VWVU))tÏØ0__98"/>
      <sheetName val="[SHOPLIST_xls]70,/0s«_iÆø_í¬_14"/>
      <sheetName val="[SHOPLIST_xls]70?,/0?s«i?Æøí¬14"/>
      <sheetName val="Data_I_(2)11"/>
      <sheetName val="rEFERENCES_11"/>
      <sheetName val="1_-_Main_Building4"/>
      <sheetName val="1_-_Summary4"/>
      <sheetName val="2_-_Landscaping_Works4"/>
      <sheetName val="2_-_Summary4"/>
      <sheetName val="4_-_Bldg_Infra4"/>
      <sheetName val="4_-_Summary4"/>
      <sheetName val="Qtys_ZamZam_(Del__before)11"/>
      <sheetName val="Qtys_Relocation_(Del_before)11"/>
      <sheetName val="_Qtys_Sub_&amp;_Tents_(Del__befor11"/>
      <sheetName val="Qtys__Signages_(Del__before)11"/>
      <sheetName val="Qtys_Temporary_Passages_(Del)11"/>
      <sheetName val="_Qtys_Ser__Rooms_(Del_before)11"/>
      <sheetName val="Asset_Allocation_(CR)4"/>
      <sheetName val="Project_Benchmarking4"/>
      <sheetName val="Dashboard_(1)4"/>
      <sheetName val="VO_Agreed_to_Unifier_Sum4"/>
      <sheetName val="VO_Not_yet_Agreed_to_Unifier4"/>
      <sheetName val="VO_Anticipated_to_Unifier4"/>
      <sheetName val="EW_to_Unifier4"/>
      <sheetName val="Prov_Sums4"/>
      <sheetName val="Other_Amounts4"/>
      <sheetName val="Div_07_Thermal_&amp;_Moisture5"/>
      <sheetName val="Data_Validation5"/>
      <sheetName val="Div26_-_Elect5"/>
      <sheetName val="CHUNG_CU_CARRILON5"/>
      <sheetName val="precast_RC_element5"/>
      <sheetName val="pile_Fabrication5"/>
      <sheetName val="New_Bld5"/>
      <sheetName val="[SHOPLIST_xls]/VWVU))tÏØ0__99"/>
      <sheetName val="New_Rates3"/>
      <sheetName val="Labour_Rates3"/>
      <sheetName val="Status_3"/>
      <sheetName val="CLIENT_BUDGET3"/>
      <sheetName val="Reco-June_20193"/>
      <sheetName val="REMINING_PROGRESS3"/>
      <sheetName val="OS&amp;E__IT3"/>
      <sheetName val="PAID_AMOUNT3"/>
      <sheetName val="IPA_213"/>
      <sheetName val="Order_by_owner3"/>
      <sheetName val="PERLIM__Sammary3"/>
      <sheetName val="RECOVER_OF_DOUBLE_PAYMENT3"/>
      <sheetName val="rathath_al_matar3"/>
      <sheetName val="INTERNAL_LINE_3"/>
      <sheetName val="MINOVA_AL_DEYAR3"/>
      <sheetName val="BLUE_RHINE3"/>
      <sheetName val="NATIONAL_PAINT3"/>
      <sheetName val="FIRE_RATED3"/>
      <sheetName val="2_Plex4"/>
      <sheetName val="Sheet1_(2)4"/>
      <sheetName val="4_Plex4"/>
      <sheetName val="6_Plex_4"/>
      <sheetName val="Detailed_Summary4"/>
      <sheetName val="Sheet1_(3)4"/>
      <sheetName val="Sheet1_(4)4"/>
      <sheetName val="Dash_board14"/>
      <sheetName val="HB_CEC_schd_4_25"/>
      <sheetName val="HB_CEC_schd_4_35"/>
      <sheetName val="HB_CEC_schd_5_25"/>
      <sheetName val="HB_CEC_schd_6_25"/>
      <sheetName val="HB_CEC_schd_7_25"/>
      <sheetName val="HB_CEC_schd_9_25"/>
      <sheetName val="Doha_Farm5"/>
      <sheetName val="Dropdown_List5"/>
      <sheetName val="CIF_COST_ITEM3"/>
      <sheetName val="Rates_for_public_areas3"/>
      <sheetName val="[SHOPLIST_xls][SHOPLIST_xls]737"/>
      <sheetName val="Estimate_for_approval3"/>
      <sheetName val="Balance_Sheet3"/>
      <sheetName val="B-3_2_EB3"/>
      <sheetName val="Trade_Summary3"/>
      <sheetName val="AOP_Summary-25"/>
      <sheetName val="Summary_3"/>
      <sheetName val="B04-A_-_DIA_SUDEER3"/>
      <sheetName val="04D_-_Tanmyat3"/>
      <sheetName val="13-_B04-B_&amp;_C3"/>
      <sheetName val="_SITE_09_B04-B&amp;C-AFAQ3"/>
      <sheetName val="Tender_Docs3"/>
      <sheetName val="Miral_Emails3"/>
      <sheetName val="LOAs_(061619)3"/>
      <sheetName val="Contract_Conditions_(Tender)3"/>
      <sheetName val="Contract_Qualifications3"/>
      <sheetName val="YVPI_&amp;_GII3"/>
      <sheetName val="LOA_(live_sheet)3"/>
      <sheetName val="LOA_Log_(082419)3"/>
      <sheetName val="Key_Docs_Ref_3"/>
      <sheetName val="To_Mr__Boota_(072519)3"/>
      <sheetName val="Sec__A-PQ4"/>
      <sheetName val="Preamble_B4"/>
      <sheetName val="Sec__C-Dayworks4"/>
      <sheetName val="d5_4"/>
      <sheetName val="Sheet_Index3"/>
      <sheetName val="Status_Summary4"/>
      <sheetName val="CONSTRUCTION_COMPONENT3"/>
      <sheetName val="Recon_Template3"/>
      <sheetName val="[SHOPLIST_xls]/VWVU))tÏØ0_100"/>
      <sheetName val="[SHOPLIST_xls]/VWVU))tÏØ0_101"/>
      <sheetName val="[SHOPLIST_xls]/VWVU))tÏØ0_102"/>
      <sheetName val="Drop_Down_Data3"/>
      <sheetName val="Rules_3"/>
      <sheetName val="Update_list3"/>
      <sheetName val="Sinh_Nam_systems3"/>
      <sheetName val="DIE_profile3"/>
      <sheetName val="Import_tax3"/>
      <sheetName val="TONG_HOP_VL-NC3"/>
      <sheetName val="TONGKE3p_3"/>
      <sheetName val="TH_VL,_NC,_DDHT_Thanhphuoc3"/>
      <sheetName val="DON_GIA3"/>
      <sheetName val="CHITIET_VL-NC3"/>
      <sheetName val="TH_kinh_phi3"/>
      <sheetName val="KLDT_DIEN3"/>
      <sheetName val="Dinh_muc_CP_KTCB_khac3"/>
      <sheetName val="_SHOPLIST_xls__SHOPLIST_xls_710"/>
      <sheetName val="_SHOPLIST_xls__SHOPLIST_xls_711"/>
      <sheetName val="quotation_3"/>
      <sheetName val="Bill_5_-_Carpark3"/>
      <sheetName val="BOQ_-_summary__33"/>
      <sheetName val="NKSC_thue3"/>
      <sheetName val="05__Data_Cash_Flow3"/>
      <sheetName val="MTO_REV_2(ARMOR)3"/>
      <sheetName val="L3-WBS_Mapping3"/>
      <sheetName val="BAFO_CCL_Submission3"/>
      <sheetName val="[SHOPLIST_xls][SHOPLIST_xls]/V3"/>
      <sheetName val="Core_Data3"/>
      <sheetName val="[SHOPLIST_xls]/VWVU))tÏØ0_103"/>
      <sheetName val="[SHOPLIST_xls]/VWVU))tÏØ0_104"/>
      <sheetName val="_SHOPLIST_xls__SHOPLIST_xls_712"/>
      <sheetName val="___________4"/>
      <sheetName val="[SHOPLIST_xls][SH3"/>
      <sheetName val="[SHOPLIST_xls]70_3"/>
      <sheetName val="P1926-H2B_Pkg_2A&amp;2B3"/>
      <sheetName val="P1940-H2B_Pkg_1_Guestrooms3"/>
      <sheetName val="BOQ_1_923"/>
      <sheetName val="Abs_PMRL3"/>
      <sheetName val="B2-DV_No_022"/>
      <sheetName val="GENERAL_SUMMARY2"/>
      <sheetName val="SITE_WORKS2"/>
      <sheetName val="WOOD_WORK2"/>
      <sheetName val="THERMAL_&amp;_MOISTURE_2"/>
      <sheetName val="DOORS_&amp;_WINDOWS2"/>
      <sheetName val="Additional_Items2"/>
      <sheetName val="Master_data2"/>
      <sheetName val="[SHOPLIST_xls]/VWVU))tÏØ0_105"/>
      <sheetName val="Staff_OLD_2"/>
      <sheetName val="Comp_equip2"/>
      <sheetName val="Basic_Rate2"/>
      <sheetName val="MASTER_RATE_ANALYSIS2"/>
      <sheetName val="MAIN_SUMMARY2"/>
      <sheetName val="[SHOPLIST_xls]/VWVU))tÏØ0_106"/>
      <sheetName val="[SHOPLIST_xls]/VWVU))tÏØ0_107"/>
      <sheetName val="Appendix-A_-GRAND_SUMMARY2"/>
      <sheetName val="D9_(New_Rate)2"/>
      <sheetName val="Grand_Summary_2"/>
      <sheetName val="Bill_No_01_-_GI_2"/>
      <sheetName val="combined_2"/>
      <sheetName val="summary-Optional_2"/>
      <sheetName val="B14_02_2"/>
      <sheetName val="Prov_Sum_2"/>
      <sheetName val="Contractor_Application2"/>
      <sheetName val="08_MEP_Summary2"/>
      <sheetName val="Addnl_works2"/>
      <sheetName val="B3__Material_on_Site-Detail2"/>
      <sheetName val="Joseph_Record2"/>
      <sheetName val="Cover_Page2"/>
      <sheetName val="Approved_INR_Claimed_Log_(2)2"/>
      <sheetName val="INR_Data2"/>
      <sheetName val="Dec_OCR2"/>
      <sheetName val="OCR_(APR2"/>
      <sheetName val="Survey_2"/>
      <sheetName val="INR_Summary_Sheet2"/>
      <sheetName val="ITR_Form_(Rev0)2"/>
      <sheetName val="ITR_Form_(SS)2"/>
      <sheetName val="ITR_Form_(Rev1)2"/>
      <sheetName val="Method_Statements2"/>
      <sheetName val="P15_Cost_Implications2"/>
      <sheetName val="P15_uPVC_ducts-Rate_Summary2"/>
      <sheetName val="P13_uPVC_ducts2"/>
      <sheetName val="P13_Mass_Concrete2"/>
      <sheetName val="P13_Imported_Fill2"/>
      <sheetName val="P14_uPVC_ducts2"/>
      <sheetName val="P14_Mass_Concrete2"/>
      <sheetName val="P14_Imported_Fill2"/>
      <sheetName val="P14_Sand_bed_to_cable2"/>
      <sheetName val="P15_uPVC_ducts2"/>
      <sheetName val="_SHOPLIST_xls_70,2"/>
      <sheetName val="_SHOPLIST_xls__VW2"/>
      <sheetName val="_SHOPLIST_xls__VWVU))tÏØ0__7"/>
      <sheetName val="_SHOPLIST_xls__VWVU))tÏØ0__8"/>
      <sheetName val="_SHOPLIST_xls__SHOPLIST_xls__S2"/>
      <sheetName val="_SHOPLIST_xls__VWVU))tÏØ0__13"/>
      <sheetName val="_SHOPLIST_xls__VWVU))tÏØ0__22"/>
      <sheetName val="_SHOPLIST_xls__VWVU))tÏØ0__32"/>
      <sheetName val="_SHOPLIST_xls_70,_0s«_iÆø_í¬_i2"/>
      <sheetName val="_SHOPLIST_xls_70_,_0_s«i_Æøí¬i2"/>
      <sheetName val="_SHOPLIST_xls__VWVU))tÏØ0__42"/>
      <sheetName val="Cumulative_Rail_2"/>
      <sheetName val="TB_ALJADA2"/>
      <sheetName val="Plot_Area2"/>
      <sheetName val="Closing_entries2"/>
      <sheetName val="Executive_Summary2"/>
      <sheetName val="Sales_Tracking_Report_(STR)2"/>
      <sheetName val="Blocking_Tracking_Report_(BTR)2"/>
      <sheetName val="[SHOPLIST_xls]70,/0s«iÆøí¬3"/>
      <sheetName val="Bill_No_12"/>
      <sheetName val="Portfolio_List2"/>
      <sheetName val="Quotation_FM_administration2"/>
      <sheetName val="Quotation_Visitor_and_Sec2"/>
      <sheetName val="Service_Charge2"/>
      <sheetName val="CABLES_2"/>
      <sheetName val="Quotation_Offices_108,9,10,11)2"/>
      <sheetName val="Quotation_modification2"/>
      <sheetName val="DIV_01_General_Requirements2"/>
      <sheetName val="Bill_(1)_Main_Building2"/>
      <sheetName val="Bill_(2)_General_Site_&amp;_Parkin2"/>
      <sheetName val="wd_points2"/>
      <sheetName val="Bill_(3)_Guest_House2"/>
      <sheetName val="Bill_(4)_Family_Buildings2"/>
      <sheetName val="Bill_(5)_Villa_Buildings2"/>
      <sheetName val="Bill_(6)_Entrance_Building2"/>
      <sheetName val="Bill_(7)_Masjid2"/>
      <sheetName val="Bill_(8)_Auditorium2"/>
      <sheetName val="Bill_(9)_Site_Prep__&amp;_Roadway2"/>
      <sheetName val="Summary_Cost2"/>
      <sheetName val="lighting_points2"/>
      <sheetName val="ESTIMATE_(2)2"/>
      <sheetName val="COM_Summary2"/>
      <sheetName val="L_(4)2"/>
      <sheetName val="Initial_Data2"/>
      <sheetName val="Package_Status2"/>
      <sheetName val="개시대사_(2)1"/>
      <sheetName val="Other_Cost_Norms1"/>
      <sheetName val="_Estimate__1"/>
      <sheetName val="Equip_1"/>
      <sheetName val="6_2_Floor_Finishes1"/>
      <sheetName val="Account_Codes1"/>
      <sheetName val="Ref_Arch1"/>
      <sheetName val="Data_1"/>
      <sheetName val="WATER_DUCT_-_IC_211"/>
      <sheetName val="Asset_Desc1"/>
      <sheetName val="BUAs_and_Sales_Forecast1"/>
      <sheetName val="Lagoons_Breakdown_Prices1"/>
      <sheetName val="Cover_HW_Z2_1"/>
      <sheetName val="TOTAL_WORK1"/>
      <sheetName val="part_31"/>
      <sheetName val="pile_Length_for_Easter_fence1"/>
      <sheetName val="Div_10-Specialities_1"/>
      <sheetName val="MALE_&amp;_FEMALE_1"/>
      <sheetName val="Div_Summary1"/>
      <sheetName val="Drop_down1"/>
      <sheetName val="_SHOPLIST.xls__VWVU))tÏØ0__5"/>
      <sheetName val="_SHOPLIST.xls__VWVU))tÏØ0__6"/>
      <sheetName val="_SHOPLIST.xls__VWVU))tÏØ0__7"/>
      <sheetName val="Geneí¬_x005f_x0008_"/>
      <sheetName val="70_x005f_x0000_,_0_"/>
      <sheetName val="___________5"/>
      <sheetName val="_SHOPLIST_xls__VWVU))"/>
      <sheetName val="___________6"/>
      <sheetName val="___________7"/>
      <sheetName val="___________8"/>
      <sheetName val="_SHOPLIST_xls__VW3"/>
      <sheetName val="_SHOPLIST_xls__VWVU))tÏØ0__9"/>
      <sheetName val="_SHOPLIST_xls__SHOPLIST_xls__S3"/>
      <sheetName val="_SHOPLIST_xls_70,3"/>
      <sheetName val="_SHOPLIST_xls__VWVU))tÏØ0__14"/>
      <sheetName val="_SHOPLIST_xls__VWVU))tÏØ0__23"/>
      <sheetName val="_SHOPLIST_xls__VWVU))tÏØ0__33"/>
      <sheetName val="_SHOPLIST_xls_70,_0s«_iÆø_í¬_i3"/>
      <sheetName val="_SHOPLIST_xls_70_,_0_s«i_Æøí¬i3"/>
      <sheetName val="_VWVU))tÏØ0__17"/>
      <sheetName val="___________13"/>
      <sheetName val="_SHOPLIST_xls__SHOPLIST_xls_720"/>
      <sheetName val="_SHOPLIST_xls_70,_0s«iÆøí¬i13"/>
      <sheetName val="_SHOPLIST_xls__VW8"/>
      <sheetName val="_SHOPLIST_xls__VWVU))tÏØ0__40"/>
      <sheetName val="_SHOPLIST_xls__SHOPLIST_xls_721"/>
      <sheetName val="_SHOPLIST_xls__SHOPLIST_xls__S8"/>
      <sheetName val="_SHOPLIST_xls_70,8"/>
      <sheetName val="_SHOPLIST_xls__VWVU))tÏØ0__43"/>
      <sheetName val="_SHOPLIST_xls__VWVU))tÏØ0__44"/>
      <sheetName val="_SHOPLIST_xls_70,_0s«_iÆø_í¬_i8"/>
      <sheetName val="_SHOPLIST_xls_70_,_0_s«i_Æøí¬i8"/>
      <sheetName val="___________10"/>
      <sheetName val="_SHOPLIST_xls__SHOPLIST_xls_714"/>
      <sheetName val="_SHOPLIST_xls__VW5"/>
      <sheetName val="_SHOPLIST_xls__VWVU))tÏØ0__17"/>
      <sheetName val="_SHOPLIST_xls__VWVU))tÏØ0__18"/>
      <sheetName val="_SHOPLIST_xls__SHOPLIST_xls_715"/>
      <sheetName val="_SHOPLIST_xls__SHOPLIST_xls__S5"/>
      <sheetName val="_SHOPLIST_xls_70,5"/>
      <sheetName val="_SHOPLIST_xls__VWVU))tÏØ0__19"/>
      <sheetName val="_SHOPLIST_xls__VWVU))tÏØ0__25"/>
      <sheetName val="_SHOPLIST_xls__VWVU))tÏØ0__35"/>
      <sheetName val="_SHOPLIST_xls_70,_0s«_iÆø_í¬_i5"/>
      <sheetName val="_SHOPLIST_xls_70_,_0_s«i_Æøí¬i5"/>
      <sheetName val="___________9"/>
      <sheetName val="_SHOPLIST_xls__VW4"/>
      <sheetName val="_SHOPLIST_xls__VWVU))tÏØ0__10"/>
      <sheetName val="_SHOPLIST_xls__VWVU))tÏØ0__15"/>
      <sheetName val="_SHOPLIST_xls__SHOPLIST_xls_713"/>
      <sheetName val="_SHOPLIST_xls__SHOPLIST_xls__S4"/>
      <sheetName val="_SHOPLIST_xls_70,4"/>
      <sheetName val="_SHOPLIST_xls__VWVU))tÏØ0__16"/>
      <sheetName val="_SHOPLIST_xls__VWVU))tÏØ0__24"/>
      <sheetName val="_SHOPLIST_xls__VWVU))tÏØ0__34"/>
      <sheetName val="_SHOPLIST_xls_70,_0s«_iÆø_í¬_i4"/>
      <sheetName val="_SHOPLIST_xls_70_,_0_s«i_Æøí¬i4"/>
      <sheetName val="_SHOPLIST_xls_70,_0s«iÆøí¬i12"/>
      <sheetName val="___________12"/>
      <sheetName val="_SHOPLIST_xls__SHOPLIST_xls_718"/>
      <sheetName val="_SHOPLIST_xls__VW7"/>
      <sheetName val="_SHOPLIST_xls__VWVU))tÏØ0__29"/>
      <sheetName val="_SHOPLIST_xls__VWVU))tÏØ0__30"/>
      <sheetName val="_SHOPLIST_xls__SHOPLIST_xls_719"/>
      <sheetName val="_SHOPLIST_xls__SHOPLIST_xls__S7"/>
      <sheetName val="_SHOPLIST_xls_70,7"/>
      <sheetName val="_SHOPLIST_xls__VWVU))tÏØ0__37"/>
      <sheetName val="_SHOPLIST_xls__VWVU))tÏØ0__38"/>
      <sheetName val="_SHOPLIST_xls__VWVU))tÏØ0__39"/>
      <sheetName val="_SHOPLIST_xls_70,_0s«_iÆø_í¬_i7"/>
      <sheetName val="_SHOPLIST_xls_70_,_0_s«i_Æøí¬i7"/>
      <sheetName val="___________11"/>
      <sheetName val="_SHOPLIST_xls__SHOPLIST_xls_716"/>
      <sheetName val="_SHOPLIST_xls__VW6"/>
      <sheetName val="_SHOPLIST_xls__VWVU))tÏØ0__20"/>
      <sheetName val="_SHOPLIST_xls__VWVU))tÏØ0__26"/>
      <sheetName val="_SHOPLIST_xls__SHOPLIST_xls_717"/>
      <sheetName val="_SHOPLIST_xls__SHOPLIST_xls__S6"/>
      <sheetName val="_SHOPLIST_xls_70,6"/>
      <sheetName val="_SHOPLIST_xls__VWVU))tÏØ0__27"/>
      <sheetName val="_SHOPLIST_xls__VWVU))tÏØ0__28"/>
      <sheetName val="_SHOPLIST_xls__VWVU))tÏØ0__36"/>
      <sheetName val="_SHOPLIST_xls_70,_0s«_iÆø_í¬_i6"/>
      <sheetName val="_SHOPLIST_xls_70_,_0_s«i_Æøí¬i6"/>
      <sheetName val="70,_0s«iÆøí¬"/>
      <sheetName val="_SHOPLIST.xls__SHOPLIST.xls__VW"/>
      <sheetName val="_VWVU))tÏØ0__18"/>
      <sheetName val="___________14"/>
      <sheetName val="_SHOPLIST_xls__SHOPLIST_xls_722"/>
      <sheetName val="_SHOPLIST_xls_70,_0s«iÆøí¬i14"/>
      <sheetName val="_SHOPLIST_xls__VW9"/>
      <sheetName val="_SHOPLIST_xls__VWVU))tÏØ0__45"/>
      <sheetName val="_SHOPLIST_xls__VWVU))tÏØ0__46"/>
      <sheetName val="_SHOPLIST_xls__SHOPLIST_xls_723"/>
      <sheetName val="_SHOPLIST_xls__SHOPLIST_xls__S9"/>
      <sheetName val="_SHOPLIST_xls_70,9"/>
      <sheetName val="_SHOPLIST_xls__VWVU))tÏØ0__47"/>
      <sheetName val="_SHOPLIST_xls__VWVU))tÏØ0__48"/>
      <sheetName val="_SHOPLIST_xls__VWVU))tÏØ0__49"/>
      <sheetName val="_SHOPLIST_xls_70,_0s«_iÆø_í¬_i9"/>
      <sheetName val="_SHOPLIST_xls_70_,_0_s«i_Æøí¬i9"/>
      <sheetName val="_VWVU))tÏØ0__19"/>
      <sheetName val="___________15"/>
      <sheetName val="_SHOPLIST_xls__SHOPLIST_xls_724"/>
      <sheetName val="_SHOPLIST_xls_70,_0s«iÆøí¬i15"/>
      <sheetName val="_SHOPLIST_xls__VW10"/>
      <sheetName val="_SHOPLIST_xls__VWVU))tÏØ0__50"/>
      <sheetName val="_SHOPLIST_xls__VWVU))tÏØ0__51"/>
      <sheetName val="_SHOPLIST_xls__SHOPLIST_xls_725"/>
      <sheetName val="_SHOPLIST_xls__SHOPLIST_xls__10"/>
      <sheetName val="_SHOPLIST_xls_70,10"/>
      <sheetName val="_SHOPLIST_xls__VWVU))tÏØ0__52"/>
      <sheetName val="_SHOPLIST_xls__VWVU))tÏØ0__53"/>
      <sheetName val="_SHOPLIST_xls__VWVU))tÏØ0__54"/>
      <sheetName val="_SHOPLIST_xls_70,_0s«_iÆø_í¬_10"/>
      <sheetName val="_SHOPLIST_xls_70_,_0_s«i_Æøí¬10"/>
      <sheetName val="Geneí¬_x005f_x005f_"/>
      <sheetName val="70_x005f_x005f_x005"/>
      <sheetName val="_SHOPLIST.xls__VWVU))tÏØ0__8"/>
      <sheetName val="_SHOPLIST.xls__VWVU))tÏØ0__9"/>
      <sheetName val="_SHOPLIST_xls__VWVU))tÏØ0__61"/>
      <sheetName val="_SHOPLIST_xls__VWVU))tÏØ0__71"/>
      <sheetName val="ConferenceCentre_x0"/>
      <sheetName val="BULD_3"/>
      <sheetName val="BLOCK_K"/>
      <sheetName val="제출내역_(2)"/>
      <sheetName val="8.0 Programme"/>
      <sheetName val="[SHOPLIST_xls]/VW"/>
      <sheetName val="Bill 3 Boutique"/>
      <sheetName val="Closing"/>
      <sheetName val="[SHOPLIST.xls][SHOPLIST.xls]_62"/>
      <sheetName val="[SHOPLIST.xls][SHOPLIST.xls]_63"/>
      <sheetName val="[SHOPLIST.xls][SHOPLIST.xls]_64"/>
      <sheetName val="[SHOPLIST.xls][SHOPLIST.xls]_65"/>
      <sheetName val="[SHOPLIST.xls][SHOPLIST.xls]_66"/>
      <sheetName val="[SHOPLIST.xls][SHOPLIST.xls]_67"/>
      <sheetName val="[SHOPLIST.xls][SHOPLIST.xls]_68"/>
      <sheetName val="[SHOPLIST.xls][SHOPLIST.xls]_69"/>
      <sheetName val="[SHOPLIST.xls][SHOPLIST.xls]_70"/>
      <sheetName val="[SHOPLIST.xls][SHOPLIST.xls]_71"/>
      <sheetName val="[SHOPLIST.xls][SHOPLIST.xls]_72"/>
      <sheetName val="[SHOPLIST.xls][SHOPLIST.xls]_73"/>
      <sheetName val="[SHOPLIST.xls][SHOPLIST.xls]_74"/>
      <sheetName val="[SHOPLIST.xls][SHOPLIST.xls]_75"/>
      <sheetName val="[SHOPLIST.xls][SHOPLIST.xls]_76"/>
      <sheetName val="[SHOPLIST.xls][SHOPLIST.xls]_77"/>
      <sheetName val="[SHOPLIST.xls][SHOPLIST.xls]_78"/>
      <sheetName val="[SHOPLIST.xls][SHOPLIST.xls]_79"/>
      <sheetName val="[SHOPLIST.xls][SHOPLIST.xls]_80"/>
      <sheetName val="[SHOPLIST.xls][SHOPLIST.xls]_81"/>
      <sheetName val="[SHOPLIST.xls][SHOPLIST.xls]_82"/>
      <sheetName val="[SHOPLIST.xls][SHOPLIST.xls]_83"/>
      <sheetName val="[SHOPLIST.xls][SHOPLIST.xls]_84"/>
      <sheetName val="[SHOPLIST.xls][SHOPLIST.xls]_85"/>
      <sheetName val="[SHOPLIST.xls][SHOPLIST.xls]_86"/>
      <sheetName val="[SHOPLIST.xls][SHOPLIST.xls]_87"/>
      <sheetName val="[SHOPLIST.xls][SHOPLIST.xls]_88"/>
      <sheetName val="[SHOPLIST.xls][SHOPLIST.xls]_89"/>
      <sheetName val="[SHOPLIST.xls][SHOPLIST.xls]_90"/>
      <sheetName val="[SHOPLIST.xls][SHOPLIST.xls]_91"/>
      <sheetName val="[SHOPLIST.xls][SHOPLIST.xls]_92"/>
      <sheetName val="[SHOPLIST.xls][SHOPLIST.xls]_93"/>
      <sheetName val="[SHOPLIST.xls]70___0_s__i_____8"/>
      <sheetName val="[SHOPLIST.xls]_VW__VU_________6"/>
      <sheetName val="[SHOPLIST.xls]_VW__VU_________7"/>
      <sheetName val="[SHOPLIST.xls]70___0_s__i_____9"/>
      <sheetName val="[SHOPLIST.xls]70_x005f_x0000___0_x0_4"/>
      <sheetName val="[SHOPLIST.xls][SHOPLIST.xls]_94"/>
      <sheetName val="[SHOPLIST.xls]70___0_s__i____10"/>
      <sheetName val="[SHOPLIST.xls]_SHOPLIST_xls_210"/>
      <sheetName val="[SHOPLIST.xls]_SHOPLIST_xls_211"/>
      <sheetName val="[SHOPLIST.xls][SHOPLIST.xls]_95"/>
      <sheetName val="[SHOPLIST.xls][SHOPLIST.xls]_96"/>
      <sheetName val="[SHOPLIST.xls]_SHOPLIST_xls_212"/>
      <sheetName val="[SHOPLIST.xls]_SHOPLIST_xls_213"/>
      <sheetName val="[SHOPLIST.xls]_SHOPLIST_xls_214"/>
      <sheetName val="[SHOPLIST.xls]_SHOPLIST_xls_215"/>
      <sheetName val="[SHOPLIST.xls]_SHOPLIST_xls_216"/>
      <sheetName val="[SHOPLIST.xls]_SHOPLIST_xls_217"/>
      <sheetName val="[SHOPLIST.xls]_SHOPLIST_xls_218"/>
      <sheetName val="[SHOPLIST.xls]_SHOPLIST_xls_219"/>
      <sheetName val="[SHOPLIST.xls]_SHOPLIST_xls_220"/>
      <sheetName val="[SHOPLIST.xls]_SHOPLIST_xls_221"/>
      <sheetName val="[SHOPLIST.xls]_SHOPLIST_xls_222"/>
      <sheetName val="[SHOPLIST.xls]_SHOPLIST_xls_223"/>
      <sheetName val="[SHOPLIST.xls]_SHOPLIST_xls_224"/>
      <sheetName val="[SHOPLIST.xls]_SHOPLIST_xls_225"/>
      <sheetName val="[SHOPLIST.xls]_SHOPLIST_xls_226"/>
      <sheetName val="[SHOPLIST.xls]_SHOPLIST_xls_227"/>
      <sheetName val="[SHOPLIST.xls]_SHOPLIST_xls_228"/>
      <sheetName val="[SHOPLIST.xls]_SHOPLIST_xls_229"/>
      <sheetName val="[SHOPLIST.xls]_SHOPLIST_xls_230"/>
      <sheetName val="[SHOPLIST.xls]_SHOPLIST_xls_231"/>
      <sheetName val="[SHOPLIST.xls]_SHOPLIST_xls_232"/>
      <sheetName val="[SHOPLIST.xls]_SHOPLIST_xls_233"/>
      <sheetName val="[SHOPLIST.xls]_SHOPLIST_xls_234"/>
      <sheetName val="[SHOPLIST.xls]_SHOPLIST_xls_235"/>
      <sheetName val="[SHOPLIST.xls]_SHOPLIST_xls_236"/>
      <sheetName val="[SHOPLIST.xls]_SHOPLIST_xls_237"/>
      <sheetName val="[SHOPLIST.xls]_SHOPLIST_xls_238"/>
      <sheetName val="[SHOPLIST.xls]_SHOPLIST_xls_239"/>
      <sheetName val="[SHOPLIST.xls]_SHOPLIST_xls_240"/>
      <sheetName val="[SHOPLIST.xls]_SHOPLIST_xls_241"/>
      <sheetName val="[SHOPLIST.xls]_SHOPLIST_xls_242"/>
      <sheetName val="[SHOPLIST.xls]_SHOPLIST_xls_243"/>
      <sheetName val="[SHOPLIST.xls]_SHOPLIST_xls_244"/>
      <sheetName val="[SHOPLIST.xls]_SHOPLIST_xls_245"/>
      <sheetName val="[SHOPLIST.xls]_SHOPLIST_xls_246"/>
      <sheetName val="[SHOPLIST.xls]_SHOPLIST_xls_247"/>
      <sheetName val="[SHOPLIST.xls]_SHOPLIST_xls_248"/>
      <sheetName val="[SHOPLIST.xls]_SHOPLIST_xls_249"/>
      <sheetName val="[SHOPLIST.xls]_SHOPLIST_xls_250"/>
      <sheetName val="[SHOPLIST.xls][SHOPLIST.xls]_97"/>
      <sheetName val="[SHOPLIST.xls]_SHOPLIST_xls_251"/>
      <sheetName val="[SHOPLIST.xls]_SHOPLIST_xls_252"/>
      <sheetName val="[SHOPLIST.xls]_SHOPLIST_xls_253"/>
      <sheetName val="[SHOPLIST.xls]_SHOPLIST_xls_254"/>
      <sheetName val="[SHOPLIST.xls]_SHOPLIST_xls_255"/>
      <sheetName val="[SHOPLIST.xls]_SHOPLIST_xls_256"/>
      <sheetName val="[SHOPLIST.xls]_SHOPLIST_xls_257"/>
      <sheetName val="[SHOPLIST.xls]_SHOPLIST_xls_258"/>
      <sheetName val="[SHOPLIST.xls]_SHOPLIST_xls_259"/>
      <sheetName val="[SHOPLIST.xls]_SHOPLIST_xls_260"/>
      <sheetName val="[SHOPLIST.xls]_SHOPLIST_xls_261"/>
      <sheetName val="[SHOPLIST.xls]_SHOPLIST_xls_262"/>
      <sheetName val="[SHOPLIST.xls]_SHOPLIST_xls_263"/>
      <sheetName val="[SHOPLIST.xls]_SHOPLIST_xls_264"/>
      <sheetName val="[SHOPLIST.xls]_SHOPLIST_xls_265"/>
      <sheetName val="[SHOPLIST.xls]_SHOPLIST_xls_266"/>
      <sheetName val="[SHOPLIST.xls]_SHOPLIST_xls_267"/>
      <sheetName val="[SHOPLIST.xls]_SHOPLIST_xls_268"/>
      <sheetName val="[SHOPLIST.xls]_SHOPLIST_xls_269"/>
      <sheetName val="[SHOPLIST.xls]_SHOPLIST_xls_270"/>
      <sheetName val="[SHOPLIST.xls]_SHOPLIST_xls_271"/>
      <sheetName val="[SHOPLIST.xls]_SHOPLIST_xls_272"/>
      <sheetName val="[SHOPLIST.xls]_SHOPLIST_xls_273"/>
      <sheetName val="[SHOPLIST.xls]_SHOPLIST_xls_274"/>
      <sheetName val="[SHOPLIST.xls]_SHOPLIST_xls_275"/>
      <sheetName val="[SHOPLIST.xls]_SHOPLIST_xls_276"/>
      <sheetName val="[SHOPLIST.xls]_SHOPLIST_xls_277"/>
      <sheetName val="[SHOPLIST.xls]_SHOPLIST_xls_278"/>
      <sheetName val="[SHOPLIST.xls]_SHOPLIST_xls_279"/>
      <sheetName val="[SHOPLIST.xls]_SHOPLIST_xls_280"/>
      <sheetName val="[SHOPLIST.xls]_SHOPLIST_xls_281"/>
      <sheetName val="[SHOPLIST.xls]_SHOPLIST_xls_282"/>
      <sheetName val="[SHOPLIST.xls]_SHOPLIST_xls_283"/>
      <sheetName val="[SHOPLIST.xls]_SHOPLIST_xls_284"/>
      <sheetName val="[SHOPLIST.xls]_SHOPLIST_xls_285"/>
      <sheetName val="[SHOPLIST.xls]_SHOPLIST_xls_286"/>
      <sheetName val="[SHOPLIST.xls]_SHOPLIST_xls_287"/>
      <sheetName val="[SHOPLIST.xls]_SHOPLIST_xls_288"/>
      <sheetName val="[SHOPLIST.xls]_SHOPLIST_xls_289"/>
      <sheetName val="[SHOPLIST.xls]_SHOPLIST_xls_290"/>
      <sheetName val="[SHOPLIST.xls]_SHOPLIST_xls_291"/>
      <sheetName val="[SHOPLIST.xls]_SHOPLIST_xls_292"/>
      <sheetName val="[SHOPLIST.xls]_SHOPLIST_xls_293"/>
      <sheetName val="[SHOPLIST.xls]_SHOPLIST_xls_294"/>
      <sheetName val="[SHOPLIST.xls]_SHOPLIST_xls_295"/>
      <sheetName val="[SHOPLIST.xls]_SHOPLIST_xls_296"/>
      <sheetName val="[SHOPLIST.xls]_SHOPLIST_xls_297"/>
      <sheetName val="[SHOPLIST.xls]_SHOPLIST_xls_298"/>
      <sheetName val="[SHOPLIST.xls]_SHOPLIST_xls_299"/>
      <sheetName val="[SHOPLIST.xls]_SHOPLIST_xls_300"/>
      <sheetName val="[SHOPLIST.xls]_SHOPLIST_xls_301"/>
      <sheetName val="[SHOPLIST.xls]_SHOPLIST_xls_302"/>
      <sheetName val="[SHOPLIST.xls]_SHOPLIST_xls_303"/>
      <sheetName val="[SHOPLIST.xls]_SHOPLIST_xls_304"/>
      <sheetName val="[SHOPLIST.xls]_SHOPLIST_xls_305"/>
      <sheetName val="[SHOPLIST.xls]_SHOPLIST_xls_306"/>
      <sheetName val="[SHOPLIST.xls]_SHOPLIST_xls_307"/>
      <sheetName val="[SHOPLIST.xls]_SHOPLIST_xls_308"/>
      <sheetName val="[SHOPLIST.xls]_SHOPLIST_xls_309"/>
      <sheetName val="[SHOPLIST.xls]_SHOPLIST_xls_310"/>
      <sheetName val="[SHOPLIST.xls]_SHOPLIST_xls_311"/>
      <sheetName val="[SHOPLIST.xls]_SHOPLIST_xls_312"/>
      <sheetName val="[SHOPLIST.xls]_SHOPLIST_xls_313"/>
      <sheetName val="[SHOPLIST.xls]_SHOPLIST_xls_314"/>
      <sheetName val="[SHOPLIST.xls]_SHOPLIST_xls_315"/>
      <sheetName val="[SHOPLIST.xls]_SHOPLIST_xls_316"/>
      <sheetName val="[SHOPLIST.xls]_SHOPLIST_xls_317"/>
      <sheetName val="[SHOPLIST.xls][SHOPLIST.xls]_98"/>
      <sheetName val="[SHOPLIST.xls][SHOPLIST.xls]_99"/>
      <sheetName val="[SHOPLIST.xls]_SHOPLIST_xls_320"/>
      <sheetName val="[SHOPLIST.xls]_SHOPLIST_xls_321"/>
      <sheetName val="[SHOPLIST.xls]_SHOPLIST_xls_322"/>
      <sheetName val="[SHOPLIST.xls]_SHOPLIST_xls_323"/>
      <sheetName val="[SHOPLIST.xls]_SHOPLIST_xls_324"/>
      <sheetName val="[SHOPLIST.xls]_SHOPLIST_xls_325"/>
      <sheetName val="[SHOPLIST.xls]_SHOPLIST_xls_326"/>
      <sheetName val="[SHOPLIST.xls]_SHOPLIST_xls_327"/>
      <sheetName val="[SHOPLIST.xls]_SHOPLIST_xls_328"/>
      <sheetName val="[SHOPLIST.xls]_SHOPLIST_xls_329"/>
      <sheetName val="[SHOPLIST.xls]_SHOPLIST_xls_330"/>
      <sheetName val="[SHOPLIST.xls]_SHOPLIST_xls_331"/>
      <sheetName val="[SHOPLIST.xls]_SHOPLIST_xls_332"/>
      <sheetName val="[SHOPLIST.xls]_SHOPLIST_xls_333"/>
      <sheetName val="[SHOPLIST.xls]_SHOPLIST_xls_334"/>
      <sheetName val="[SHOPLIST.xls]_SHOPLIST_xls_335"/>
      <sheetName val="[SHOPLIST.xls]_SHOPLIST_xls_336"/>
      <sheetName val="[SHOPLIST.xls]_SHOPLIST_xls_337"/>
      <sheetName val="[SHOPLIST.xls]_SHOPLIST_xls_338"/>
      <sheetName val="[SHOPLIST.xls]_SHOPLIST_xls_339"/>
      <sheetName val="[SHOPLIST.xls]_SHOPLIST_xls_340"/>
      <sheetName val="[SHOPLIST.xls]_SHOPLIST_xls_341"/>
      <sheetName val="[SHOPLIST.xls]_SHOPLIST_xls_342"/>
      <sheetName val="[SHOPLIST.xls]_SHOPLIST_xls_343"/>
      <sheetName val="[SHOPLIST.xls]_SHOPLIST_xls_344"/>
      <sheetName val="[SHOPLIST.xls]_SHOPLIST_xls_345"/>
      <sheetName val="[SHOPLIST.xls]_SHOPLIST_xls_346"/>
      <sheetName val="[SHOPLIST.xls]_SHOPLIST_xls_347"/>
      <sheetName val="[SHOPLIST.xls]_SHOPLIST_xls_348"/>
      <sheetName val="[SHOPLIST.xls]_SHOPLIST_xls_349"/>
      <sheetName val="[SHOPLIST.xls]70___0_s__i____11"/>
      <sheetName val="[SHOPLIST.xls]_VW__VU_________8"/>
      <sheetName val="[SHOPLIST.xls]_VW__VU_________9"/>
      <sheetName val="[SHOPLIST.xls]70___0_s__i____12"/>
      <sheetName val="[SHOPLIST.xls]70_x005f_x0000___0_x0_5"/>
      <sheetName val="[SHOPLIST.xls]_SHOPLIST_xls_350"/>
      <sheetName val="[SHOPLIST.xls]70___0_s__i____13"/>
      <sheetName val="[SHOPLIST.xls]_SHOPLIST_xls_351"/>
      <sheetName val="[SHOPLIST.xls]_SHOPLIST_xls_352"/>
      <sheetName val="[SHOPLIST.xls]_SHOPLIST_xls_353"/>
      <sheetName val="[SHOPLIST.xls]_SHOPLIST_xls_354"/>
      <sheetName val="[SHOPLIST.xls]_SHOPLIST_xls_355"/>
      <sheetName val="[SHOPLIST.xls]_SHOPLIST_xls_356"/>
      <sheetName val="[SHOPLIST.xls]_SHOPLIST_xls_357"/>
      <sheetName val="[SHOPLIST.xls]_SHOPLIST_xls_358"/>
      <sheetName val="[SHOPLIST.xls]_SHOPLIST_xls_359"/>
      <sheetName val="[SHOPLIST.xls]_SHOPLIST_xls_360"/>
      <sheetName val="[SHOPLIST.xls]_SHOPLIST_xls_361"/>
      <sheetName val="[SHOPLIST.xls]_SHOPLIST_xls_362"/>
      <sheetName val="[SHOPLIST.xls]_SHOPLIST_xls_363"/>
      <sheetName val="[SHOPLIST.xls]_SHOPLIST_xls_364"/>
      <sheetName val="[SHOPLIST.xls]_SHOPLIST_xls_365"/>
      <sheetName val="[SHOPLIST.xls]_SHOPLIST_xls_366"/>
      <sheetName val="[SHOPLIST.xls]_SHOPLIST_xls_367"/>
      <sheetName val="[SHOPLIST.xls]_SHOPLIST_xls_368"/>
      <sheetName val="[SHOPLIST.xls]_SHOPLIST_xls_369"/>
      <sheetName val="[SHOPLIST.xls]_SHOPLIST_xls_370"/>
      <sheetName val="[SHOPLIST.xls]_SHOPLIST_xls_371"/>
      <sheetName val="[SHOPLIST.xls]_SHOPLIST_xls_372"/>
      <sheetName val="[SHOPLIST.xls]_SHOPLIST_xls_373"/>
      <sheetName val="[SHOPLIST.xls]_SHOPLIST_xls_374"/>
      <sheetName val="[SHOPLIST.xls]_SHOPLIST_xls_375"/>
      <sheetName val="[SHOPLIST.xls]_SHOPLIST_xls_376"/>
      <sheetName val="[SHOPLIST.xls]_SHOPLIST_xls_377"/>
      <sheetName val="[SHOPLIST.xls]_SHOPLIST_xls_378"/>
      <sheetName val="[SHOPLIST.xls]_SHOPLIST_xls_379"/>
      <sheetName val="[SHOPLIST.xls]_SHOPLIST_xls_380"/>
      <sheetName val="[SHOPLIST.xls]_SHOPLIST_xls_381"/>
      <sheetName val="[SHOPLIST.xls]_SHOPLIST_xls_382"/>
      <sheetName val="[SHOPLIST.xls]_SHOPLIST_xls_383"/>
      <sheetName val="[SHOPLIST.xls]_SHOPLIST_xls_384"/>
      <sheetName val="[SHOPLIST.xls]_SHOPLIST_xls_385"/>
      <sheetName val="[SHOPLIST.xls]_SHOPLIST_xls_386"/>
      <sheetName val="[SHOPLIST.xls]_SHOPLIST_xls_387"/>
      <sheetName val="[SHOPLIST.xls]_SHOPLIST_xls_388"/>
      <sheetName val="[SHOPLIST.xls]_SHOPLIST_xls_389"/>
      <sheetName val="[SHOPLIST.xls]_SHOPLIST_xls_390"/>
      <sheetName val="[SHOPLIST.xls]_SHOPLIST_xls_391"/>
      <sheetName val="[SHOPLIST.xls]_SHOPLIST_xls_392"/>
      <sheetName val="[SHOPLIST.xls]_SHOPLIST_xls_393"/>
      <sheetName val="[SHOPLIST.xls]_SHOPLIST_xls_394"/>
      <sheetName val="[SHOPLIST.xls]_SHOPLIST_xls_395"/>
      <sheetName val="[SHOPLIST.xls]_SHOPLIST_xls_396"/>
      <sheetName val="[SHOPLIST.xls]_SHOPLIST_xls_397"/>
      <sheetName val="[SHOPLIST.xls]_SHOPLIST_xls_398"/>
      <sheetName val="[SHOPLIST.xls]_SHOPLIST_xls_399"/>
      <sheetName val="[SHOPLIST.xls]_SHOPLIST_xls_400"/>
      <sheetName val="[SHOPLIST.xls]_SHOPLIST_xls_401"/>
      <sheetName val="[SHOPLIST.xls]_SHOPLIST_xls_402"/>
      <sheetName val="[SHOPLIST.xls]_SHOPLIST_xls_403"/>
      <sheetName val="[SHOPLIST.xls]_SHOPLIST_xls_404"/>
      <sheetName val="[SHOPLIST.xls]_SHOPLIST_xls_405"/>
      <sheetName val="[SHOPLIST.xls]_SHOPLIST_xls_406"/>
      <sheetName val="[SHOPLIST.xls]_SHOPLIST_xls_407"/>
      <sheetName val="[SHOPLIST.xls]_SHOPLIST_xls_408"/>
      <sheetName val="[SHOPLIST.xls]_SHOPLIST_xls_409"/>
      <sheetName val="[SHOPLIST.xls]_SHOPLIST_xls_410"/>
      <sheetName val="[SHOPLIST.xls]_SHOPLIST_xls_411"/>
      <sheetName val="[SHOPLIST.xls]_SHOPLIST_xls_412"/>
      <sheetName val="[SHOPLIST.xls]_SHOPLIST_xls_413"/>
      <sheetName val="[SHOPLIST.xls]_SHOPLIST_xls_414"/>
      <sheetName val="[SHOPLIST.xls]_SHOPLIST_xls_415"/>
      <sheetName val="[SHOPLIST.xls]_SHOPLIST_xls_416"/>
      <sheetName val="[SHOPLIST.xls]_SHOPLIST_xls_417"/>
      <sheetName val="[SHOPLIST.xls]_SHOPLIST_xls_418"/>
      <sheetName val="[SHOPLIST.xls]_SHOPLIST_xls_419"/>
      <sheetName val="[SHOPLIST.xls]_SHOPLIST_xls_420"/>
      <sheetName val="[SHOPLIST.xls]_SHOPLIST_xls_421"/>
      <sheetName val="[SHOPLIST.xls]_SHOPLIST_xls_422"/>
      <sheetName val="[SHOPLIST.xls]_SHOPLIST_xls_423"/>
      <sheetName val="[SHOPLIST.xls]_SHOPLIST_xls_424"/>
      <sheetName val="[SHOPLIST.xls]_SHOPLIST_xls_425"/>
      <sheetName val="[SHOPLIST.xls]_SHOPLIST_xls_426"/>
      <sheetName val="[SHOPLIST.xls]_SHOPLIST_xls_427"/>
      <sheetName val="[SHOPLIST.xls]_SHOPLIST_xls_428"/>
      <sheetName val="[SHOPLIST.xls]_SHOPLIST_xls_429"/>
      <sheetName val="[SHOPLIST.xls]_SHOPLIST_xls_430"/>
      <sheetName val="[SHOPLIST.xls]_SHOPLIST_xls_431"/>
      <sheetName val="[SHOPLIST.xls]_SHOPLIST_xls_432"/>
      <sheetName val="[SHOPLIST.xls]_SHOPLIST_xls_433"/>
      <sheetName val="[SHOPLIST.xls]_SHOPLIST_xls_434"/>
      <sheetName val="[SHOPLIST.xls]_SHOPLIST_xls_435"/>
      <sheetName val="[SHOPLIST.xls]_SHOPLIST_xls_436"/>
      <sheetName val="[SHOPLIST.xls]_SHOPLIST_xls_437"/>
      <sheetName val="[SHOPLIST.xls]_SHOPLIST_xls_438"/>
      <sheetName val="[SHOPLIST.xls]_SHOPLIST_xls_439"/>
      <sheetName val="[SHOPLIST.xls]_SHOPLIST_xls_440"/>
      <sheetName val="[SHOPLIST.xls]_SHOPLIST_xls_441"/>
      <sheetName val="[SHOPLIST.xls]_SHOPLIST_xls_442"/>
      <sheetName val="[SHOPLIST.xls]_SHOPLIST_xls_443"/>
      <sheetName val="[SHOPLIST.xls]_SHOPLIST_xls_444"/>
      <sheetName val="[SHOPLIST.xls]_SHOPLIST_xls_445"/>
      <sheetName val="[SHOPLIST.xls]_SHOPLIST_xls_446"/>
      <sheetName val="[SHOPLIST.xls]_SHOPLIST_xls_447"/>
      <sheetName val="[SHOPLIST.xls]_SHOPLIST_xls_448"/>
      <sheetName val="[SHOPLIST.xls]_SHOPLIST_xls_449"/>
      <sheetName val="[SHOPLIST.xls]_SHOPLIST_xls_450"/>
      <sheetName val="[SHOPLIST.xls]_SHOPLIST_xls_451"/>
      <sheetName val="[SHOPLIST.xls]_SHOPLIST_xls_452"/>
      <sheetName val="[SHOPLIST.xls]_SHOPLIST_xls_453"/>
      <sheetName val="[SHOPLIST.xls]_SHOPLIST_xls_454"/>
      <sheetName val="[SHOPLIST.xls]_SHOPLIST_xls_455"/>
      <sheetName val="[SHOPLIST.xls]_SHOPLIST_xls_456"/>
      <sheetName val="[SHOPLIST.xls]_SHOPLIST_xls_457"/>
      <sheetName val="[SHOPLIST.xls]_SHOPLIST_xls_458"/>
      <sheetName val="[SHOPLIST.xls]_SHOPLIST_xls_459"/>
      <sheetName val="[SHOPLIST.xls]_SHOPLIST_xls_460"/>
      <sheetName val="[SHOPLIST.xls]_SHOPLIST_xls_461"/>
      <sheetName val="[SHOPLIST.xls]70_x005f_x005f_x005f_x0000__4"/>
      <sheetName val="[SHOPLIST.xls]_SHOPLIST_xls_462"/>
      <sheetName val="[SHOPLIST.xls]_SHOPLIST_xls_463"/>
      <sheetName val="[SHOPLIST.xls]70_x005f_x005f_x005f_x0000__3"/>
      <sheetName val="[SHOPLIST.xls]_SHOPLIST_xls_318"/>
      <sheetName val="[SHOPLIST.xls]_SHOPLIST_xls_319"/>
      <sheetName val="SUBS SUM"/>
      <sheetName val="BoQ(2)"/>
      <sheetName val="tower and monopoles "/>
      <sheetName val="ASD Sum of Parts"/>
      <sheetName val="Administrative Prices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EATON SUMMARY"/>
      <sheetName val="Sump"/>
      <sheetName val="Outline Cost - Five star Hotel"/>
      <sheetName val="Insts"/>
      <sheetName val="MG"/>
      <sheetName val="TB"/>
      <sheetName val="Field Values"/>
      <sheetName val="Balustrade"/>
      <sheetName val="CFForecast detail"/>
      <sheetName val="Mat.Cost"/>
      <sheetName val="Measurements"/>
      <sheetName val="Flooring"/>
      <sheetName val="Ceilings"/>
      <sheetName val="ACAD Finishes"/>
      <sheetName val="Site Details"/>
      <sheetName val="Chair"/>
      <sheetName val="Site Area Statement"/>
      <sheetName val="Doors"/>
      <sheetName val="GM &amp; TA"/>
      <sheetName val="Macro"/>
      <sheetName val="Scaff-Rose"/>
      <sheetName val="10. &amp; 11. Rate Code &amp; BQ"/>
      <sheetName val="EATON_SUMMARY"/>
      <sheetName val="Outline_Cost_-_Five_star_Hotel"/>
      <sheetName val="sept-plan"/>
      <sheetName val="P&amp;LSum"/>
      <sheetName val="key dates"/>
      <sheetName val="Actuals"/>
      <sheetName val="Basement Budget"/>
      <sheetName val="Milestone"/>
      <sheetName val="Income Statement"/>
      <sheetName val="FAL_intern"/>
      <sheetName val="SI_221"/>
      <sheetName val="TO_List1"/>
      <sheetName val="CCTV_DATA1"/>
      <sheetName val="FAL_intern1"/>
      <sheetName val="SI_222"/>
      <sheetName val="TO_List2"/>
      <sheetName val="CCTV_DATA2"/>
      <sheetName val="FAL_intern2"/>
      <sheetName val="Cost Heaࡤing"/>
      <sheetName val="beam-reinft"/>
      <sheetName val="[SHOPLIST.xls]/VWVU))tÏØ0__20"/>
      <sheetName val="S-Curve_Update"/>
      <sheetName val="VESSELS_"/>
      <sheetName val="bill no. 3"/>
      <sheetName val="FLOOR_AND_CEILING"/>
      <sheetName val="area_comp_2011_01_18_(2)"/>
      <sheetName val="drop_down_lists"/>
      <sheetName val="PH_5"/>
      <sheetName val="[SHOPLIST_xls]70___0_s__i_____2"/>
      <sheetName val="[SHOPLIST_xls]_VW__VU_________2"/>
      <sheetName val="[SHOPLIST_xls]_VW__VU_________3"/>
      <sheetName val="[SHOPLIST_xls]70_x005f_x0000___0_x0_2"/>
      <sheetName val="[SHOPLIST.xls]70___0_s__i____14"/>
      <sheetName val="[SHOPLIST.xls]_VW__VU________10"/>
      <sheetName val="[SHOPLIST.xls]70___0_s__i____15"/>
      <sheetName val="[SHOPLIST.xls]70_x005f_x0000___0_x0_6"/>
      <sheetName val="[SHOPLIST.xls]70___0_s__i____16"/>
      <sheetName val="[SHOPLIST.xls]_VW__VU________11"/>
      <sheetName val="[SHOPLIST.xls]70___0_s__i____17"/>
      <sheetName val="[SHOPLIST.xls]_VW__VU________12"/>
      <sheetName val="[SHOPLIST.xls]70___0_s__i____18"/>
      <sheetName val="[SHOPLIST.xls]70_x005f_x0000___0_x0_7"/>
      <sheetName val="[SHOPLIST.xls]70___0_s__i____19"/>
      <sheetName val="[SHOPLIST.xls]_VW__VU________13"/>
      <sheetName val="[SHOPLIST.xls]_SHOPLIST_xls_464"/>
      <sheetName val="[SHOPLIST.xls]_SHOPLIST_xls_465"/>
      <sheetName val="[SHOPLIST.xls]_SHOPLIST_xls_466"/>
      <sheetName val="[SHOPLIST.xls]_SHOPLIST_xls_467"/>
      <sheetName val="[SHOPLIST.xls]_SHOPLIST_xls_468"/>
      <sheetName val="[SHOPLIST.xls]_SHOPLIST_xls_469"/>
      <sheetName val="[SHOPLIST.xls]_SHOPLIST_xls_470"/>
      <sheetName val="[SHOPLIST.xls]_SHOPLIST_xls_471"/>
      <sheetName val="[SHOPLIST.xls]_SHOPLIST_xls_472"/>
      <sheetName val="[SHOPLIST.xls]_SHOPLIST_xls_473"/>
      <sheetName val="[SHOPLIST.xls]_SHOPLIST_xls_474"/>
      <sheetName val="[SHOPLIST.xls]_SHOPLIST_xls_475"/>
      <sheetName val="[SHOPLIST.xls]_SHOPLIST_xls_476"/>
      <sheetName val="[SHOPLIST.xls]_SHOPLIST_xls_477"/>
      <sheetName val="[SHOPLIST.xls]_SHOPLIST_xls_478"/>
      <sheetName val="[SHOPLIST.xls]_SHOPLIST_xls_479"/>
      <sheetName val="[SHOPLIST.xls]_SHOPLIST_xls_480"/>
      <sheetName val="[SHOPLIST.xls]_SHOPLIST_xls_481"/>
      <sheetName val="[SHOPLIST.xls]_SHOPLIST_xls_482"/>
      <sheetName val="[SHOPLIST.xls]_SHOPLIST_xls_483"/>
      <sheetName val="[SHOPLIST.xls]_SHOPLIST_xls_484"/>
      <sheetName val="[SHOPLIST.xls]_SHOPLIST_xls_485"/>
      <sheetName val="[SHOPLIST.xls]_SHOPLIST_xls_486"/>
      <sheetName val="[SHOPLIST.xls]_SHOPLIST_xls_487"/>
      <sheetName val="[SHOPLIST.xls]_SHOPLIST_xls_488"/>
      <sheetName val="[SHOPLIST.xls]_SHOPLIST_xls_489"/>
      <sheetName val="[SHOPLIST.xls]_SHOPLIST_xls_490"/>
      <sheetName val="[SHOPLIST.xls]_SHOPLIST_xls_491"/>
      <sheetName val="[SHOPLIST.xls]_SHOPLIST_xls_492"/>
      <sheetName val="[SHOPLIST.xls]_SHOPLIST_xls_493"/>
      <sheetName val="[SHOPLIST.xls]_SHOPLIST_xls_494"/>
      <sheetName val="[SHOPLIST.xls]_SHOPLIST_xls_495"/>
      <sheetName val="[SHOPLIST.xls]_SHOPLIST_xls_496"/>
      <sheetName val="[SHOPLIST.xls]_SHOPLIST_xls_497"/>
      <sheetName val="[SHOPLIST.xls]_SHOPLIST_xls_498"/>
      <sheetName val="[SHOPLIST.xls]_SHOPLIST_xls_499"/>
      <sheetName val="[SHOPLIST.xls]_SHOPLIST_xls_500"/>
      <sheetName val="[SHOPLIST.xls]_SHOPLIST_xls_501"/>
      <sheetName val="[SHOPLIST.xls]_SHOPLIST_xls_502"/>
      <sheetName val="[SHOPLIST.xls]_SHOPLIST_xls_503"/>
      <sheetName val="[SHOPLIST.xls]_SHOPLIST_xls_504"/>
      <sheetName val="[SHOPLIST.xls]_SHOPLIST_xls_505"/>
      <sheetName val="[SHOPLIST.xls]_SHOPLIST_xls_506"/>
      <sheetName val="[SHOPLIST.xls]_SHOPLIST_xls_507"/>
      <sheetName val="[SHOPLIST.xls]_SHOPLIST_xls_508"/>
      <sheetName val="[SHOPLIST.xls]_SHOPLIST_xls_509"/>
      <sheetName val="[SHOPLIST.xls]_SHOPLIST_xls_510"/>
      <sheetName val="[SHOPLIST.xls]_SHOPLIST_xls_511"/>
      <sheetName val="[SHOPLIST.xls]_SHOPLIST_xls_512"/>
      <sheetName val="[SHOPLIST.xls]_SHOPLIST_xls_513"/>
      <sheetName val="[SHOPLIST.xls]_SHOPLIST_xls_514"/>
      <sheetName val="[SHOPLIST.xls]_SHOPLIST_xls_515"/>
      <sheetName val="[SHOPLIST.xls]_SHOPLIST_xls_516"/>
      <sheetName val="[SHOPLIST.xls]_SHOPLIST_xls_517"/>
      <sheetName val="[SHOPLIST.xls]_SHOPLIST_xls_518"/>
      <sheetName val="[SHOPLIST.xls]_SHOPLIST_xls_519"/>
      <sheetName val="[SHOPLIST.xls]_SHOPLIST_xls_520"/>
      <sheetName val="[SHOPLIST.xls]_SHOPLIST_xls_521"/>
      <sheetName val="[SHOPLIST.xls]_SHOPLIST_xls_522"/>
      <sheetName val="[SHOPLIST.xls]_SHOPLIST_xls_523"/>
      <sheetName val="[SHOPLIST.xls]_SHOPLIST_xls_524"/>
      <sheetName val="[SHOPLIST.xls]_SHOPLIST_xls_525"/>
      <sheetName val="[SHOPLIST.xls]_SHOPLIST_xls_526"/>
      <sheetName val="[SHOPLIST.xls]_SHOPLIST_xls_527"/>
      <sheetName val="[SHOPLIST.xls]_SHOPLIST_xls_528"/>
      <sheetName val="[SHOPLIST.xls]_SHOPLIST_xls_529"/>
      <sheetName val="[SHOPLIST.xls]_SHOPLIST_xls_530"/>
      <sheetName val="[SHOPLIST.xls]_SHOPLIST_xls_531"/>
      <sheetName val="[SHOPLIST.xls]_SHOPLIST_xls_532"/>
      <sheetName val="[SHOPLIST.xls]_SHOPLIST_xls_533"/>
      <sheetName val="[SHOPLIST.xls]_SHOPLIST_xls_534"/>
      <sheetName val="[SHOPLIST.xls]_SHOPLIST_xls_535"/>
      <sheetName val="[SHOPLIST.xls]_SHOPLIST_xls_536"/>
      <sheetName val="[SHOPLIST.xls]70_x005f_x005f_x005f_x0000__5"/>
      <sheetName val="[SHOPLIST.xls]_SHOPLIST_xls_537"/>
      <sheetName val="[SHOPLIST.xls]_SHOPLIST_xls_538"/>
      <sheetName val="[SHOPLIST.xls]_SHOPLIST_xls_539"/>
      <sheetName val="[SHOPLIST.xls]_SHOPLIST_xls_540"/>
      <sheetName val="[SHOPLIST.xls]_SHOPLIST_xls_541"/>
      <sheetName val="[SHOPLIST.xls]_SHOPLIST_xls_542"/>
      <sheetName val="[SHOPLIST.xls]_SHOPLIST_xls_543"/>
      <sheetName val="[SHOPLIST.xls]_SHOPLIST_xls_544"/>
      <sheetName val="[SHOPLIST.xls]_SHOPLIST_xls_545"/>
      <sheetName val="[SHOPLIST.xls]_SHOPLIST_xls_546"/>
      <sheetName val="[SHOPLIST.xls]_SHOPLIST_xls_547"/>
      <sheetName val="[SHOPLIST.xls]_SHOPLIST_xls_548"/>
      <sheetName val="[SHOPLIST.xls]_SHOPLIST_xls_549"/>
      <sheetName val="[SHOPLIST.xls]_SHOPLIST_xls_550"/>
      <sheetName val="[SHOPLIST.xls]_SHOPLIST_xls_551"/>
      <sheetName val="[SHOPLIST.xls]_SHOPLIST_xls_552"/>
      <sheetName val="[SHOPLIST.xls]_SHOPLIST_xls_553"/>
      <sheetName val="[SHOPLIST.xls]_SHOPLIST_xls_554"/>
      <sheetName val="[SHOPLIST.xls]_SHOPLIST_xls_555"/>
      <sheetName val="[SHOPLIST.xls]_SHOPLIST_xls_556"/>
      <sheetName val="[SHOPLIST.xls]_SHOPLIST_xls_557"/>
      <sheetName val="[SHOPLIST.xls]_SHOPLIST_xls_558"/>
      <sheetName val="[SHOPLIST.xls]_SHOPLIST_xls_559"/>
      <sheetName val="[SHOPLIST.xls]_SHOPLIST_xls_560"/>
      <sheetName val="[SHOPLIST.xls]_SHOPLIST_xls_561"/>
      <sheetName val="[SHOPLIST.xls]_SHOPLIST_xls_562"/>
      <sheetName val="[SHOPLIST.xls]_SHOPLIST_xls_563"/>
      <sheetName val="[SHOPLIST.xls]_SHOPLIST_xls_564"/>
      <sheetName val="[SHOPLIST.xls]_SHOPLIST_xls_565"/>
      <sheetName val="[SHOPLIST.xls]_SHOPLIST_xls_566"/>
      <sheetName val="[SHOPLIST.xls]_SHOPLIST_xls_567"/>
      <sheetName val="[SHOPLIST.xls]_SHOPLIST_xls_568"/>
      <sheetName val="[SHOPLIST.xls]_SHOPLIST_xls_569"/>
      <sheetName val="[SHOPLIST.xls]_SHOPLIST_xls_570"/>
      <sheetName val="[SHOPLIST.xls]_SHOPLIST_xls_571"/>
      <sheetName val="[SHOPLIST.xls]_SHOPLIST_xls_572"/>
      <sheetName val="[SHOPLIST.xls]_SHOPLIST_xls_573"/>
      <sheetName val="[SHOPLIST.xls]_SHOPLIST_xls_574"/>
      <sheetName val="[SHOPLIST.xls]_SHOPLIST_xls_575"/>
      <sheetName val="[SHOPLIST.xls]_SHOPLIST_xls_576"/>
      <sheetName val="[SHOPLIST.xls]_SHOPLIST_xls_577"/>
      <sheetName val="[SHOPLIST.xls]_SHOPLIST_xls_578"/>
      <sheetName val="[SHOPLIST.xls]_SHOPLIST_xls_579"/>
      <sheetName val="[SHOPLIST.xls]_SHOPLIST_xls_580"/>
      <sheetName val="[SHOPLIST.xls]_SHOPLIST_xls_581"/>
      <sheetName val="[SHOPLIST.xls]_SHOPLIST_xls_582"/>
      <sheetName val="[SHOPLIST.xls]70___0_s__i____20"/>
      <sheetName val="[SHOPLIST.xls]_VW__VU________14"/>
      <sheetName val="[SHOPLIST.xls]70___0_s__i____21"/>
      <sheetName val="[SHOPLIST.xls]70_x005f_x0000___0_x0_8"/>
      <sheetName val="[SHOPLIST.xls]70___0_s__i____22"/>
      <sheetName val="[SHOPLIST.xls]_SHOPLIST_xls_583"/>
      <sheetName val="[SHOPLIST.xls]_VW__VU________15"/>
      <sheetName val="[SHOPLIST.xls]_SHOPLIST_xls_584"/>
      <sheetName val="[SHOPLIST.xls]_SHOPLIST_xls_585"/>
      <sheetName val="[SHOPLIST.xls]_SHOPLIST_xls_586"/>
      <sheetName val="[SHOPLIST.xls]_SHOPLIST_xls_587"/>
      <sheetName val="[SHOPLIST.xls]_SHOPLIST_xls_588"/>
      <sheetName val="[SHOPLIST.xls]_SHOPLIST_xls_589"/>
      <sheetName val="[SHOPLIST.xls]_SHOPLIST_xls_590"/>
      <sheetName val="[SHOPLIST.xls]_SHOPLIST_xls_591"/>
      <sheetName val="[SHOPLIST.xls]_SHOPLIST_xls_592"/>
      <sheetName val="[SHOPLIST.xls]_SHOPLIST_xls_593"/>
      <sheetName val="[SHOPLIST.xls]_SHOPLIST_xls_594"/>
      <sheetName val="[SHOPLIST.xls]_SHOPLIST_xls_595"/>
      <sheetName val="[SHOPLIST.xls]_SHOPLIST_xls_596"/>
      <sheetName val="[SHOPLIST.xls]_SHOPLIST_xls_597"/>
      <sheetName val="[SHOPLIST.xls]_SHOPLIST_xls_598"/>
      <sheetName val="[SHOPLIST.xls]_SHOPLIST_xls_599"/>
      <sheetName val="[SHOPLIST.xls]_SHOPLIST_xls_600"/>
      <sheetName val="[SHOPLIST.xls]_SHOPLIST_xls_601"/>
      <sheetName val="[SHOPLIST.xls]_SHOPLIST_xls_602"/>
      <sheetName val="[SHOPLIST.xls]_SHOPLIST_xls_603"/>
      <sheetName val="[SHOPLIST.xls]_SHOPLIST_xls_604"/>
      <sheetName val="[SHOPLIST.xls]_SHOPLIST_xls_605"/>
      <sheetName val="[SHOPLIST.xls]_SHOPLIST_xls_606"/>
      <sheetName val="[SHOPLIST.xls]_SHOPLIST_xls_607"/>
      <sheetName val="[SHOPLIST.xls]_SHOPLIST_xls_608"/>
      <sheetName val="[SHOPLIST.xls]_SHOPLIST_xls_609"/>
      <sheetName val="[SHOPLIST.xls]_SHOPLIST_xls_610"/>
      <sheetName val="[SHOPLIST.xls]_SHOPLIST_xls_611"/>
      <sheetName val="[SHOPLIST.xls]_SHOPLIST_xls_612"/>
      <sheetName val="[SHOPLIST.xls]_SHOPLIST_xls_613"/>
      <sheetName val="[SHOPLIST.xls]_SHOPLIST_xls_614"/>
      <sheetName val="[SHOPLIST.xls]_SHOPLIST_xls_615"/>
      <sheetName val="[SHOPLIST.xls]_SHOPLIST_xls_616"/>
      <sheetName val="[SHOPLIST.xls]_SHOPLIST_xls_617"/>
      <sheetName val="[SHOPLIST.xls]_SHOPLIST_xls_618"/>
      <sheetName val="[SHOPLIST.xls]_SHOPLIST_xls_619"/>
      <sheetName val="[SHOPLIST.xls]_SHOPLIST_xls_620"/>
      <sheetName val="[SHOPLIST.xls]_SHOPLIST_xls_621"/>
      <sheetName val="[SHOPLIST.xls]_SHOPLIST_xls_622"/>
      <sheetName val="[SHOPLIST.xls]_SHOPLIST_xls_623"/>
      <sheetName val="[SHOPLIST.xls]_SHOPLIST_xls_624"/>
      <sheetName val="[SHOPLIST.xls]_SHOPLIST_xls_625"/>
      <sheetName val="[SHOPLIST.xls]_SHOPLIST_xls_626"/>
      <sheetName val="[SHOPLIST.xls]_SHOPLIST_xls_627"/>
      <sheetName val="[SHOPLIST.xls]_SHOPLIST_xls_628"/>
      <sheetName val="[SHOPLIST.xls]_SHOPLIST_xls_629"/>
      <sheetName val="[SHOPLIST.xls]_SHOPLIST_xls_630"/>
      <sheetName val="[SHOPLIST.xls]_SHOPLIST_xls_631"/>
      <sheetName val="[SHOPLIST.xls]_SHOPLIST_xls_632"/>
      <sheetName val="[SHOPLIST.xls]_SHOPLIST_xls_633"/>
      <sheetName val="[SHOPLIST.xls]_SHOPLIST_xls_634"/>
      <sheetName val="[SHOPLIST.xls]_SHOPLIST_xls_635"/>
      <sheetName val="[SHOPLIST.xls]_SHOPLIST_xls_636"/>
      <sheetName val="[SHOPLIST.xls]_SHOPLIST_xls_637"/>
      <sheetName val="[SHOPLIST.xls]_SHOPLIST_xls_638"/>
      <sheetName val="[SHOPLIST.xls]_SHOPLIST_xls_639"/>
      <sheetName val="[SHOPLIST.xls]_SHOPLIST_xls_640"/>
      <sheetName val="[SHOPLIST.xls]_SHOPLIST_xls_641"/>
      <sheetName val="[SHOPLIST.xls]_SHOPLIST_xls_642"/>
      <sheetName val="[SHOPLIST.xls]_SHOPLIST_xls_643"/>
      <sheetName val="[SHOPLIST.xls]_SHOPLIST_xls_644"/>
      <sheetName val="[SHOPLIST.xls]_SHOPLIST_xls_645"/>
      <sheetName val="[SHOPLIST.xls]_SHOPLIST_xls_646"/>
      <sheetName val="[SHOPLIST.xls]_SHOPLIST_xls_647"/>
      <sheetName val="[SHOPLIST.xls]_SHOPLIST_xls_648"/>
      <sheetName val="[SHOPLIST.xls]_SHOPLIST_xls_649"/>
      <sheetName val="[SHOPLIST.xls]_SHOPLIST_xls_650"/>
      <sheetName val="[SHOPLIST.xls]_SHOPLIST_xls_651"/>
      <sheetName val="[SHOPLIST.xls]_SHOPLIST_xls_652"/>
      <sheetName val="[SHOPLIST.xls]_SHOPLIST_xls_653"/>
      <sheetName val="[SHOPLIST.xls]_SHOPLIST_xls_654"/>
      <sheetName val="[SHOPLIST.xls]_SHOPLIST_xls_655"/>
      <sheetName val="[SHOPLIST.xls]_SHOPLIST_xls_656"/>
      <sheetName val="[SHOPLIST.xls]_SHOPLIST_xls_657"/>
      <sheetName val="[SHOPLIST.xls]_SHOPLIST_xls_658"/>
      <sheetName val="[SHOPLIST.xls]_SHOPLIST_xls_659"/>
      <sheetName val="[SHOPLIST.xls]_SHOPLIST_xls_660"/>
      <sheetName val="[SHOPLIST.xls]_SHOPLIST_xls_661"/>
      <sheetName val="[SHOPLIST.xls]_SHOPLIST_xls_662"/>
      <sheetName val="[SHOPLIST.xls]_SHOPLIST_xls_663"/>
      <sheetName val="[SHOPLIST.xls]_SHOPLIST_xls_664"/>
      <sheetName val="[SHOPLIST.xls]_SHOPLIST_xls_665"/>
      <sheetName val="[SHOPLIST.xls]_SHOPLIST_xls_666"/>
      <sheetName val="[SHOPLIST.xls]_SHOPLIST_xls_667"/>
      <sheetName val="[SHOPLIST.xls]_SHOPLIST_xls_668"/>
      <sheetName val="[SHOPLIST.xls]_SHOPLIST_xls_669"/>
      <sheetName val="[SHOPLIST.xls]_SHOPLIST_xls_670"/>
      <sheetName val="[SHOPLIST.xls]_SHOPLIST_xls_671"/>
      <sheetName val="[SHOPLIST.xls]_SHOPLIST_xls_672"/>
      <sheetName val="[SHOPLIST.xls]_SHOPLIST_xls_673"/>
      <sheetName val="[SHOPLIST.xls]_SHOPLIST_xls_674"/>
      <sheetName val="[SHOPLIST.xls]_SHOPLIST_xls_675"/>
      <sheetName val="[SHOPLIST.xls]_SHOPLIST_xls_676"/>
      <sheetName val="[SHOPLIST.xls]_SHOPLIST_xls_677"/>
      <sheetName val="[SHOPLIST.xls]_SHOPLIST_xls_678"/>
      <sheetName val="[SHOPLIST.xls]_SHOPLIST_xls_679"/>
      <sheetName val="[SHOPLIST.xls]_SHOPLIST_xls_680"/>
      <sheetName val="[SHOPLIST.xls]_SHOPLIST_xls_681"/>
      <sheetName val="[SHOPLIST.xls]_SHOPLIST_xls_682"/>
      <sheetName val="[SHOPLIST.xls]_SHOPLIST_xls_683"/>
      <sheetName val="[SHOPLIST.xls]_SHOPLIST_xls_684"/>
      <sheetName val="[SHOPLIST.xls]_SHOPLIST_xls_685"/>
      <sheetName val="[SHOPLIST.xls]_SHOPLIST_xls_686"/>
      <sheetName val="[SHOPLIST.xls]_SHOPLIST_xls_687"/>
      <sheetName val="[SHOPLIST.xls]_SHOPLIST_xls_688"/>
      <sheetName val="[SHOPLIST.xls]_SHOPLIST_xls_689"/>
      <sheetName val="[SHOPLIST.xls]_SHOPLIST_xls_690"/>
      <sheetName val="[SHOPLIST.xls]_SHOPLIST_xls_691"/>
      <sheetName val="[SHOPLIST.xls]_SHOPLIST_xls_692"/>
      <sheetName val="[SHOPLIST.xls]_SHOPLIST_xls_693"/>
      <sheetName val="[SHOPLIST.xls]_SHOPLIST_xls_694"/>
      <sheetName val="[SHOPLIST.xls]70_x005f_x005f_x005f_x0000__6"/>
      <sheetName val="[SHOPLIST.xls]_SHOPLIST_xls_695"/>
      <sheetName val="[SHOPLIST.xls]_SHOPLIST_xls_696"/>
      <sheetName val="[SHOPLIST.xls]_SHOPLIST_xls_697"/>
      <sheetName val="[SHOPLIST.xls]_SHOPLIST_xls_698"/>
      <sheetName val="[SHOPLIST.xls]_SHOPLIST_xls_699"/>
      <sheetName val="[SHOPLIST.xls]_SHOPLIST_xls_700"/>
      <sheetName val="[SHOPLIST.xls]_SHOPLIST_xls_701"/>
      <sheetName val="[SHOPLIST.xls]_SHOPLIST_xls_702"/>
      <sheetName val="[SHOPLIST.xls]_SHOPLIST_xls_703"/>
      <sheetName val="[SHOPLIST.xls]_SHOPLIST_xls_704"/>
      <sheetName val="[SHOPLIST.xls]_SHOPLIST_xls_705"/>
      <sheetName val="[SHOPLIST.xls]_SHOPLIST_xls_706"/>
      <sheetName val="[SHOPLIST.xls]_SHOPLIST_xls_707"/>
      <sheetName val="[SHOPLIST.xls]_SHOPLIST_xls_708"/>
      <sheetName val="[SHOPLIST.xls]_SHOPLIST_xls_709"/>
      <sheetName val="[SHOPLIST.xls]_SHOPLIST_xls_710"/>
      <sheetName val="[SHOPLIST.xls]_SHOPLIST_xls_711"/>
      <sheetName val="[SHOPLIST.xls]_SHOPLIST_xls_712"/>
      <sheetName val="[SHOPLIST.xls]_SHOPLIST_xls_713"/>
      <sheetName val="[SHOPLIST.xls]_SHOPLIST_xls_714"/>
      <sheetName val="[SHOPLIST.xls]_SHOPLIST_xls_715"/>
      <sheetName val="[SHOPLIST.xls]_SHOPLIST_xls_716"/>
      <sheetName val="[SHOPLIST.xls]_SHOPLIST_xls_717"/>
      <sheetName val="[SHOPLIST.xls]_SHOPLIST_xls_718"/>
      <sheetName val="[SHOPLIST.xls]_SHOPLIST_xls_719"/>
      <sheetName val="[SHOPLIST.xls]_SHOPLIST_xls_720"/>
      <sheetName val="[SHOPLIST.xls]_SHOPLIST_xls_721"/>
      <sheetName val="[SHOPLIST.xls]_SHOPLIST_xls_722"/>
      <sheetName val="[SHOPLIST.xls]_SHOPLIST_xls_723"/>
      <sheetName val="[SHOPLIST.xls]_SHOPLIST_xls_724"/>
      <sheetName val="[SHOPLIST.xls]_SHOPLIST_xls_725"/>
      <sheetName val="[SHOPLIST.xls]_SHOPLIST_xls_726"/>
      <sheetName val="[SHOPLIST.xls]70___0_s__i____23"/>
      <sheetName val="[SHOPLIST.xls]_VW__VU________16"/>
      <sheetName val="[SHOPLIST.xls]70___0_s__i____24"/>
      <sheetName val="[SHOPLIST.xls]70_x005f_x0000___0_x0_9"/>
      <sheetName val="[SHOPLIST.xls]70___0_s__i____25"/>
      <sheetName val="[SHOPLIST.xls]_SHOPLIST_xls_727"/>
      <sheetName val="[SHOPLIST.xls]_VW__VU________17"/>
      <sheetName val="[SHOPLIST.xls]_SHOPLIST_xls_728"/>
      <sheetName val="[SHOPLIST.xls]_SHOPLIST_xls_729"/>
      <sheetName val="[SHOPLIST.xls]_SHOPLIST_xls_730"/>
      <sheetName val="[SHOPLIST.xls]_SHOPLIST_xls_731"/>
      <sheetName val="[SHOPLIST.xls]_SHOPLIST_xls_732"/>
      <sheetName val="[SHOPLIST.xls]_SHOPLIST_xls_733"/>
      <sheetName val="[SHOPLIST.xls]_SHOPLIST_xls_734"/>
      <sheetName val="[SHOPLIST.xls]_SHOPLIST_xls_735"/>
      <sheetName val="[SHOPLIST.xls]_SHOPLIST_xls_736"/>
      <sheetName val="[SHOPLIST.xls]_SHOPLIST_xls_737"/>
      <sheetName val="[SHOPLIST.xls]_SHOPLIST_xls_738"/>
      <sheetName val="[SHOPLIST.xls]_SHOPLIST_xls_739"/>
      <sheetName val="[SHOPLIST.xls]_SHOPLIST_xls_740"/>
      <sheetName val="[SHOPLIST.xls]_SHOPLIST_xls_741"/>
      <sheetName val="[SHOPLIST.xls]_SHOPLIST_xls_742"/>
      <sheetName val="[SHOPLIST.xls]_SHOPLIST_xls_743"/>
      <sheetName val="[SHOPLIST.xls]_SHOPLIST_xls_744"/>
      <sheetName val="[SHOPLIST.xls]_SHOPLIST_xls_745"/>
      <sheetName val="[SHOPLIST.xls]_SHOPLIST_xls_746"/>
      <sheetName val="[SHOPLIST.xls]_SHOPLIST_xls_747"/>
      <sheetName val="[SHOPLIST.xls]_SHOPLIST_xls_748"/>
      <sheetName val="[SHOPLIST.xls]_SHOPLIST_xls_749"/>
      <sheetName val="[SHOPLIST.xls]_SHOPLIST_xls_750"/>
      <sheetName val="[SHOPLIST.xls]_SHOPLIST_xls_751"/>
      <sheetName val="[SHOPLIST.xls]_SHOPLIST_xls_752"/>
      <sheetName val="[SHOPLIST.xls]_SHOPLIST_xls_753"/>
      <sheetName val="[SHOPLIST.xls]_SHOPLIST_xls_754"/>
      <sheetName val="[SHOPLIST.xls]_SHOPLIST_xls_755"/>
      <sheetName val="[SHOPLIST.xls]_SHOPLIST_xls_756"/>
      <sheetName val="[SHOPLIST.xls]_SHOPLIST_xls_757"/>
      <sheetName val="[SHOPLIST.xls]_SHOPLIST_xls_758"/>
      <sheetName val="[SHOPLIST.xls]_SHOPLIST_xls_759"/>
      <sheetName val="[SHOPLIST.xls]_SHOPLIST_xls_760"/>
      <sheetName val="[SHOPLIST.xls]_SHOPLIST_xls_761"/>
      <sheetName val="[SHOPLIST.xls]_SHOPLIST_xls_762"/>
      <sheetName val="[SHOPLIST.xls]_SHOPLIST_xls_763"/>
      <sheetName val="[SHOPLIST.xls]_SHOPLIST_xls_764"/>
      <sheetName val="[SHOPLIST.xls]_SHOPLIST_xls_765"/>
      <sheetName val="[SHOPLIST.xls]_SHOPLIST_xls_766"/>
      <sheetName val="[SHOPLIST.xls]_SHOPLIST_xls_767"/>
      <sheetName val="[SHOPLIST.xls]_SHOPLIST_xls_768"/>
      <sheetName val="[SHOPLIST.xls]_SHOPLIST_xls_769"/>
      <sheetName val="[SHOPLIST.xls]_SHOPLIST_xls_770"/>
      <sheetName val="[SHOPLIST.xls]_SHOPLIST_xls_771"/>
      <sheetName val="[SHOPLIST.xls]_SHOPLIST_xls_772"/>
      <sheetName val="[SHOPLIST.xls]_SHOPLIST_xls_773"/>
      <sheetName val="[SHOPLIST.xls]_SHOPLIST_xls_774"/>
      <sheetName val="[SHOPLIST.xls]_SHOPLIST_xls_775"/>
      <sheetName val="[SHOPLIST.xls]_SHOPLIST_xls_776"/>
      <sheetName val="[SHOPLIST.xls]_SHOPLIST_xls_777"/>
      <sheetName val="[SHOPLIST.xls]_SHOPLIST_xls_778"/>
      <sheetName val="[SHOPLIST.xls]_SHOPLIST_xls_779"/>
      <sheetName val="[SHOPLIST.xls]_SHOPLIST_xls_780"/>
      <sheetName val="[SHOPLIST.xls]_SHOPLIST_xls_781"/>
      <sheetName val="[SHOPLIST.xls]_SHOPLIST_xls_782"/>
      <sheetName val="[SHOPLIST.xls]_SHOPLIST_xls_783"/>
      <sheetName val="[SHOPLIST.xls]_SHOPLIST_xls_784"/>
      <sheetName val="[SHOPLIST.xls]_SHOPLIST_xls_785"/>
      <sheetName val="[SHOPLIST.xls]_SHOPLIST_xls_786"/>
      <sheetName val="[SHOPLIST.xls]_SHOPLIST_xls_787"/>
      <sheetName val="[SHOPLIST.xls]_SHOPLIST_xls_788"/>
      <sheetName val="[SHOPLIST.xls]_SHOPLIST_xls_789"/>
      <sheetName val="[SHOPLIST.xls]_SHOPLIST_xls_790"/>
      <sheetName val="[SHOPLIST.xls]_SHOPLIST_xls_791"/>
      <sheetName val="[SHOPLIST.xls]_SHOPLIST_xls_792"/>
      <sheetName val="[SHOPLIST.xls]_SHOPLIST_xls_793"/>
      <sheetName val="[SHOPLIST.xls]_SHOPLIST_xls_794"/>
      <sheetName val="[SHOPLIST.xls]_SHOPLIST_xls_795"/>
      <sheetName val="[SHOPLIST.xls]_SHOPLIST_xls_796"/>
      <sheetName val="[SHOPLIST.xls]_SHOPLIST_xls_797"/>
      <sheetName val="[SHOPLIST.xls]_SHOPLIST_xls_798"/>
      <sheetName val="[SHOPLIST.xls]_SHOPLIST_xls_799"/>
      <sheetName val="[SHOPLIST.xls]_SHOPLIST_xls_800"/>
      <sheetName val="[SHOPLIST.xls]_SHOPLIST_xls_801"/>
      <sheetName val="[SHOPLIST.xls]_SHOPLIST_xls_802"/>
      <sheetName val="[SHOPLIST.xls]_SHOPLIST_xls_803"/>
      <sheetName val="[SHOPLIST.xls]_SHOPLIST_xls_804"/>
      <sheetName val="[SHOPLIST.xls]_SHOPLIST_xls_805"/>
      <sheetName val="[SHOPLIST.xls]_SHOPLIST_xls_806"/>
      <sheetName val="[SHOPLIST.xls]_SHOPLIST_xls_807"/>
      <sheetName val="[SHOPLIST.xls]_SHOPLIST_xls_808"/>
      <sheetName val="[SHOPLIST.xls]_SHOPLIST_xls_809"/>
      <sheetName val="[SHOPLIST.xls]_SHOPLIST_xls_810"/>
      <sheetName val="[SHOPLIST.xls]_SHOPLIST_xls_811"/>
      <sheetName val="[SHOPLIST.xls]_SHOPLIST_xls_812"/>
      <sheetName val="[SHOPLIST.xls]_SHOPLIST_xls_813"/>
      <sheetName val="[SHOPLIST.xls]_SHOPLIST_xls_814"/>
      <sheetName val="[SHOPLIST.xls]_SHOPLIST_xls_815"/>
      <sheetName val="[SHOPLIST.xls]_SHOPLIST_xls_816"/>
      <sheetName val="[SHOPLIST.xls]_SHOPLIST_xls_817"/>
      <sheetName val="[SHOPLIST.xls]_SHOPLIST_xls_818"/>
      <sheetName val="[SHOPLIST.xls]_SHOPLIST_xls_819"/>
      <sheetName val="[SHOPLIST.xls]_SHOPLIST_xls_820"/>
      <sheetName val="[SHOPLIST.xls]_SHOPLIST_xls_821"/>
      <sheetName val="[SHOPLIST.xls]_SHOPLIST_xls_822"/>
      <sheetName val="[SHOPLIST.xls]_SHOPLIST_xls_823"/>
      <sheetName val="[SHOPLIST.xls]_SHOPLIST_xls_824"/>
      <sheetName val="[SHOPLIST.xls]_SHOPLIST_xls_825"/>
      <sheetName val="[SHOPLIST.xls]_SHOPLIST_xls_826"/>
      <sheetName val="[SHOPLIST.xls]_SHOPLIST_xls_827"/>
      <sheetName val="[SHOPLIST.xls]_SHOPLIST_xls_828"/>
      <sheetName val="[SHOPLIST.xls]_SHOPLIST_xls_829"/>
      <sheetName val="[SHOPLIST.xls]_SHOPLIST_xls_830"/>
      <sheetName val="[SHOPLIST.xls]_SHOPLIST_xls_831"/>
      <sheetName val="[SHOPLIST.xls]_SHOPLIST_xls_832"/>
      <sheetName val="[SHOPLIST.xls]_SHOPLIST_xls_833"/>
      <sheetName val="[SHOPLIST.xls]_SHOPLIST_xls_834"/>
      <sheetName val="[SHOPLIST.xls]_SHOPLIST_xls_835"/>
      <sheetName val="[SHOPLIST.xls]_SHOPLIST_xls_836"/>
      <sheetName val="[SHOPLIST.xls]_SHOPLIST_xls_837"/>
      <sheetName val="[SHOPLIST.xls]_SHOPLIST_xls_838"/>
      <sheetName val="[SHOPLIST.xls]70_x005f_x005f_x005f_x0000__7"/>
      <sheetName val="[SHOPLIST.xls]70,/0s«iÆøí¬i4"/>
      <sheetName val="[SHOPLIST.xls]70,/0s«iÆøí¬i5"/>
      <sheetName val="[SHOPLIST.xls]/VWVU))tÏØ0__21"/>
      <sheetName val="[SHOPLIST.xls][SHOPLIST_xls]/VW"/>
      <sheetName val="[SHOPLIST.xls]/VWVU))tÏØ0__23"/>
      <sheetName val="[SHOPLIST.xls]/VWVU))tÏØ0__22"/>
      <sheetName val="[SHOPLIST.xls]70,/0s«iÆøí¬i6"/>
      <sheetName val="[SHOPLIST.xls]/VW1"/>
      <sheetName val="[SHOPLIST.xls]70,/0s«iÆøí¬i7"/>
      <sheetName val="[SHOPLIST.xls]/VW2"/>
      <sheetName val="[SHOPLIST.xls]/VWVU))tÏØ0__31"/>
      <sheetName val="[SHOPLIST.xls]70,/0s«_iÆø_í¬_i1"/>
      <sheetName val="[SHOPLIST.xls]70?,/0?s«i?Æøí¬i1"/>
      <sheetName val="[SHOPLIST.xls]/VWVU))tÏØ0__32"/>
      <sheetName val="[SHOPLIST.xls]70,/0s«_iÆø_í¬_i2"/>
      <sheetName val="[SHOPLIST.xls]70?,/0?s«i?Æøí¬i2"/>
      <sheetName val="[SHOPLIST.xls]70,/0s«iÆøí¬i8"/>
      <sheetName val="[SHOPLIST.xls]/VW3"/>
      <sheetName val="[SHOPLIST.xls]/VWVU))tÏØ0__33"/>
      <sheetName val="[SHOPLIST.xls]70,/0s«_iÆø_í¬_i3"/>
      <sheetName val="[SHOPLIST.xls]70?,/0?s«i?Æøí¬i3"/>
      <sheetName val="[SHOPLIST.xls]70,/0s«iÆøí¬i13"/>
      <sheetName val="[SHOPLIST.xls]/VW8"/>
      <sheetName val="[SHOPLIST.xls]/VWVU))tÏØ0__40"/>
      <sheetName val="[SHOPLIST.xls]/VWVU))tÏØ0__41"/>
      <sheetName val="[SHOPLIST.xls]/VWVU))tÏØ0__42"/>
      <sheetName val="[SHOPLIST.xls]/VWVU))tÏØ0__43"/>
      <sheetName val="[SHOPLIST.xls]/VWVU))tÏØ0__44"/>
      <sheetName val="[SHOPLIST.xls]70,/0s«_iÆø_í¬_i8"/>
      <sheetName val="[SHOPLIST.xls]70?,/0?s«i?Æøí¬i8"/>
      <sheetName val="[SHOPLIST.xls]70,/0s«iÆøí¬i10"/>
      <sheetName val="[SHOPLIST.xls]/VW5"/>
      <sheetName val="[SHOPLIST.xls]/VWVU))tÏØ0__25"/>
      <sheetName val="[SHOPLIST.xls]/VWVU))tÏØ0__35"/>
      <sheetName val="[SHOPLIST.xls]70,/0s«_iÆø_í¬_i5"/>
      <sheetName val="[SHOPLIST.xls]70?,/0?s«i?Æøí¬i5"/>
      <sheetName val="[SHOPLIST.xls]70,/0s«iÆøí¬i9"/>
      <sheetName val="[SHOPLIST.xls]/VW4"/>
      <sheetName val="[SHOPLIST.xls]/VWVU))tÏØ0__24"/>
      <sheetName val="[SHOPLIST.xls]/VWVU))tÏØ0__34"/>
      <sheetName val="[SHOPLIST.xls]70,/0s«_iÆø_í¬_i4"/>
      <sheetName val="[SHOPLIST.xls]70?,/0?s«i?Æøí¬i4"/>
      <sheetName val="[SHOPLIST.xls]70,/0s«iÆøí¬i12"/>
      <sheetName val="[SHOPLIST.xls]/VW7"/>
      <sheetName val="[SHOPLIST.xls]/VWVU))tÏØ0__29"/>
      <sheetName val="[SHOPLIST.xls]/VWVU))tÏØ0__30"/>
      <sheetName val="[SHOPLIST.xls]/VWVU))tÏØ0__37"/>
      <sheetName val="[SHOPLIST.xls]/VWVU))tÏØ0__38"/>
      <sheetName val="[SHOPLIST.xls]/VWVU))tÏØ0__39"/>
      <sheetName val="[SHOPLIST.xls]70,/0s«_iÆø_í¬_i7"/>
      <sheetName val="[SHOPLIST.xls]70?,/0?s«i?Æøí¬i7"/>
      <sheetName val="[SHOPLIST.xls]70,/0s«iÆøí¬i11"/>
      <sheetName val="[SHOPLIST.xls]/VW6"/>
      <sheetName val="[SHOPLIST.xls]/VWVU))tÏØ0__26"/>
      <sheetName val="[SHOPLIST.xls]/VWVU))tÏØ0__27"/>
      <sheetName val="[SHOPLIST.xls]/VWVU))tÏØ0__28"/>
      <sheetName val="[SHOPLIST.xls]/VWVU))tÏØ0__36"/>
      <sheetName val="[SHOPLIST.xls]70,/0s«_iÆø_í¬_i6"/>
      <sheetName val="[SHOPLIST.xls]70?,/0?s«i?Æøí¬i6"/>
      <sheetName val="[SHOPLIST.xls]70,/0s«iÆøí¬i14"/>
      <sheetName val="[SHOPLIST.xls]/VW9"/>
      <sheetName val="[SHOPLIST.xls]/VWVU))tÏØ0__45"/>
      <sheetName val="[SHOPLIST.xls]/VWVU))tÏØ0__46"/>
      <sheetName val="[SHOPLIST.xls]/VWVU))tÏØ0__47"/>
      <sheetName val="[SHOPLIST.xls]/VWVU))tÏØ0__48"/>
      <sheetName val="[SHOPLIST.xls]/VWVU))tÏØ0__49"/>
      <sheetName val="[SHOPLIST.xls]70,/0s«_iÆø_í¬_i9"/>
      <sheetName val="[SHOPLIST.xls]70?,/0?s«i?Æøí¬i9"/>
      <sheetName val="[SHOPLIST.xls]70,/0s«iÆøí¬i15"/>
      <sheetName val="[SHOPLIST.xls]/VW10"/>
      <sheetName val="[SHOPLIST.xls]/VWVU))tÏØ0__50"/>
      <sheetName val="[SHOPLIST.xls]/VWVU))tÏØ0__51"/>
      <sheetName val="[SHOPLIST.xls]/VWVU))tÏØ0__52"/>
      <sheetName val="[SHOPLIST.xls]/VWVU))tÏØ0__53"/>
      <sheetName val="[SHOPLIST.xls]/VWVU))tÏØ0__54"/>
      <sheetName val="[SHOPLIST.xls]70,/0s«_iÆø_í¬_10"/>
      <sheetName val="[SHOPLIST.xls]70?,/0?s«i?Æøí¬10"/>
      <sheetName val="[SHOPLIST.xls]70_x0000_,/0_x000"/>
      <sheetName val="_SHOPLIST.xls_70_x005f_x0000_,_0_x000"/>
      <sheetName val="satış planı (2)"/>
      <sheetName val="Tahsilat"/>
      <sheetName val="Rectangular Duct"/>
      <sheetName val="GFA_HQ_Building36"/>
      <sheetName val="GFA_Conference35"/>
      <sheetName val="BQ_External35"/>
      <sheetName val="Graph_Data_(DO_NOT_PRINT)34"/>
      <sheetName val="StattCo_yCharges34"/>
      <sheetName val="Penthouse_Apartment34"/>
      <sheetName val="LABOUR_HISTOGRAM35"/>
      <sheetName val="Chiet_tinh_dz2234"/>
      <sheetName val="Chiet_tinh_dz3534"/>
      <sheetName val="@risk_rents_and_incentives34"/>
      <sheetName val="Car_park_lease34"/>
      <sheetName val="Net_rent_analysis34"/>
      <sheetName val="Poz-1_34"/>
      <sheetName val="Lab_Cum_Hist34"/>
      <sheetName val="Raw_Data34"/>
      <sheetName val="Bill_No__234"/>
      <sheetName val="CT_Thang_Mo34"/>
      <sheetName val="budget_summary_(2)33"/>
      <sheetName val="Budget_Analysis_Summary33"/>
      <sheetName val="LEVEL_SHEET34"/>
      <sheetName val="SPT_vs_PHI34"/>
      <sheetName val="CT__PL33"/>
      <sheetName val="Projet,_methodes_&amp;_couts33"/>
      <sheetName val="Risques_majeurs_&amp;_Frais_Ind_33"/>
      <sheetName val="FOL_-_Bar34"/>
      <sheetName val="intr_stool_brkup33"/>
      <sheetName val="Tender_Summary34"/>
      <sheetName val="Insurance_Ext34"/>
      <sheetName val="Customize_Your_Invoice34"/>
      <sheetName val="HVAC_BoQ34"/>
      <sheetName val="Body_Sheet33"/>
      <sheetName val="1_0_Executive_Summary33"/>
      <sheetName val="Top_sheet33"/>
      <sheetName val="Ap_A31"/>
      <sheetName val="SHOPLIST_xls30"/>
      <sheetName val="Bill_232"/>
      <sheetName val="2_Div_14_31"/>
      <sheetName val="beam-reinft-IIInd_floor30"/>
      <sheetName val="beam-reinft-machine_rm30"/>
      <sheetName val="Bill_131"/>
      <sheetName val="Bill_331"/>
      <sheetName val="Bill_431"/>
      <sheetName val="Bill_531"/>
      <sheetName val="Bill_631"/>
      <sheetName val="Bill_731"/>
      <sheetName val="POWER_ASSUMPTIONS30"/>
      <sheetName val="Invoice_Summary30"/>
      <sheetName val="PROJECT_BRIEF31"/>
      <sheetName val="Civil_Boq29"/>
      <sheetName val="C_(3)31"/>
      <sheetName val="Dubai_golf30"/>
      <sheetName val="WITHOUT_C&amp;I_PROFIT_(3)29"/>
      <sheetName val="HIRED_LABOUR_CODE27"/>
      <sheetName val="PA-_Consutant_27"/>
      <sheetName val="foot-slab_reinft27"/>
      <sheetName val="Softscape_Buildup29"/>
      <sheetName val="Mat'l_Rate29"/>
      <sheetName val="VALVE_CHAMBERS26"/>
      <sheetName val="Fire_Hydrants26"/>
      <sheetName val="B_GATE_VALVE26"/>
      <sheetName val="Sub_G1_Fire26"/>
      <sheetName val="Sub_G12_Fire26"/>
      <sheetName val="Activity_List29"/>
      <sheetName val="BILL_COV27"/>
      <sheetName val="Ra__stair27"/>
      <sheetName val="DETAILED__BOQ27"/>
      <sheetName val="M-Book_for_Conc27"/>
      <sheetName val="M-Book_for_FW27"/>
      <sheetName val="Materials_Cost(PCC)26"/>
      <sheetName val="India_F&amp;S_Template26"/>
      <sheetName val="IO_LIST26"/>
      <sheetName val="Material_26"/>
      <sheetName val="Quote_Sheet26"/>
      <sheetName val="Day_work26"/>
      <sheetName val="Working_for_RCC25"/>
      <sheetName val="Div__0225"/>
      <sheetName val="Div__0325"/>
      <sheetName val="Div__0425"/>
      <sheetName val="Div__0525"/>
      <sheetName val="Div__0625"/>
      <sheetName val="Div__0725"/>
      <sheetName val="GFA_HQ_Building35"/>
      <sheetName val="GFA_Conference34"/>
      <sheetName val="BQ_External34"/>
      <sheetName val="Graph_Data_(DO_NOT_PRINT)33"/>
      <sheetName val="StattCo_yCharges33"/>
      <sheetName val="Penthouse_Apartment33"/>
      <sheetName val="LABOUR_HISTOGRAM34"/>
      <sheetName val="Chiet_tinh_dz2233"/>
      <sheetName val="Chiet_tinh_dz3533"/>
      <sheetName val="@risk_rents_and_incentives33"/>
      <sheetName val="Car_park_lease33"/>
      <sheetName val="Net_rent_analysis33"/>
      <sheetName val="Poz-1_33"/>
      <sheetName val="Lab_Cum_Hist33"/>
      <sheetName val="Raw_Data33"/>
      <sheetName val="Bill_No__233"/>
      <sheetName val="CT_Thang_Mo33"/>
      <sheetName val="budget_summary_(2)32"/>
      <sheetName val="Budget_Analysis_Summary32"/>
      <sheetName val="LEVEL_SHEET33"/>
      <sheetName val="SPT_vs_PHI33"/>
      <sheetName val="CT__PL32"/>
      <sheetName val="Projet,_methodes_&amp;_couts32"/>
      <sheetName val="Risques_majeurs_&amp;_Frais_Ind_32"/>
      <sheetName val="FOL_-_Bar33"/>
      <sheetName val="intr_stool_brkup32"/>
      <sheetName val="Tender_Summary33"/>
      <sheetName val="Insurance_Ext33"/>
      <sheetName val="Customize_Your_Invoice33"/>
      <sheetName val="HVAC_BoQ33"/>
      <sheetName val="Body_Sheet32"/>
      <sheetName val="1_0_Executive_Summary32"/>
      <sheetName val="Top_sheet32"/>
      <sheetName val="Ap_A30"/>
      <sheetName val="SHOPLIST_xls29"/>
      <sheetName val="Bill_231"/>
      <sheetName val="2_Div_14_30"/>
      <sheetName val="beam-reinft-IIInd_floor29"/>
      <sheetName val="beam-reinft-machine_rm29"/>
      <sheetName val="Bill_130"/>
      <sheetName val="Bill_330"/>
      <sheetName val="Bill_430"/>
      <sheetName val="Bill_530"/>
      <sheetName val="Bill_630"/>
      <sheetName val="Bill_730"/>
      <sheetName val="POWER_ASSUMPTIONS29"/>
      <sheetName val="Invoice_Summary29"/>
      <sheetName val="PROJECT_BRIEF30"/>
      <sheetName val="Civil_Boq28"/>
      <sheetName val="C_(3)30"/>
      <sheetName val="Dubai_golf29"/>
      <sheetName val="WITHOUT_C&amp;I_PROFIT_(3)28"/>
      <sheetName val="HIRED_LABOUR_CODE26"/>
      <sheetName val="PA-_Consutant_26"/>
      <sheetName val="foot-slab_reinft26"/>
      <sheetName val="Softscape_Buildup28"/>
      <sheetName val="Mat'l_Rate28"/>
      <sheetName val="VALVE_CHAMBERS25"/>
      <sheetName val="Fire_Hydrants25"/>
      <sheetName val="B_GATE_VALVE25"/>
      <sheetName val="Sub_G1_Fire25"/>
      <sheetName val="Sub_G12_Fire25"/>
      <sheetName val="Activity_List28"/>
      <sheetName val="BILL_COV26"/>
      <sheetName val="Ra__stair26"/>
      <sheetName val="DETAILED__BOQ26"/>
      <sheetName val="M-Book_for_Conc26"/>
      <sheetName val="M-Book_for_FW26"/>
      <sheetName val="Materials_Cost(PCC)25"/>
      <sheetName val="India_F&amp;S_Template25"/>
      <sheetName val="IO_LIST25"/>
      <sheetName val="Material_25"/>
      <sheetName val="Quote_Sheet25"/>
      <sheetName val="Day_work25"/>
      <sheetName val="Working_for_RCC24"/>
      <sheetName val="Div__0224"/>
      <sheetName val="Div__0324"/>
      <sheetName val="Div__0424"/>
      <sheetName val="Div__0524"/>
      <sheetName val="Div__0624"/>
      <sheetName val="Div__0724"/>
      <sheetName val="Div__0824"/>
      <sheetName val="Div__0924"/>
      <sheetName val="Div__1024"/>
      <sheetName val="Div__1124"/>
      <sheetName val="Div__1224"/>
      <sheetName val="Div_1324"/>
      <sheetName val="EXTERNAL_WORKS24"/>
      <sheetName val="PRODUCTIVITY_RATE24"/>
      <sheetName val="U_R_A_-_MASONRY24"/>
      <sheetName val="U_R_A_-_PLASTERING24"/>
      <sheetName val="U_R_A_-_TILING24"/>
      <sheetName val="U_R_A_-_GRANITE24"/>
      <sheetName val="V_C_2_-_EARTHWORK24"/>
      <sheetName val="V_C_9_-_CERAMIC24"/>
      <sheetName val="V_C_9_-_FINISHES24"/>
      <sheetName val="Elemental_Buildup23"/>
      <sheetName val="Eq__Mobilization24"/>
      <sheetName val="w't_table23"/>
      <sheetName val="bill_nb2-Plumbing_&amp;_Drainag23"/>
      <sheetName val="Pl_&amp;_Dr_B23"/>
      <sheetName val="Pl_&amp;_Dr_G23"/>
      <sheetName val="Pl_&amp;_Dr_M23"/>
      <sheetName val="Pl_&amp;_Dr_123"/>
      <sheetName val="Pl_&amp;_Dr_223"/>
      <sheetName val="Pl_&amp;_Dr_323"/>
      <sheetName val="Pl_&amp;_Dr_423"/>
      <sheetName val="Pl_&amp;_Dr_523"/>
      <sheetName val="Pl_&amp;_Dr_623"/>
      <sheetName val="Pl_&amp;_Dr_723"/>
      <sheetName val="Pl_&amp;_Dr_823"/>
      <sheetName val="Pl_&amp;_Dr_R23"/>
      <sheetName val="FF_B23"/>
      <sheetName val="FF_G23"/>
      <sheetName val="FF_M23"/>
      <sheetName val="FF_123"/>
      <sheetName val="FF_2_23"/>
      <sheetName val="FF_323"/>
      <sheetName val="FF_423"/>
      <sheetName val="FF_523"/>
      <sheetName val="FF_6_23"/>
      <sheetName val="FF_723"/>
      <sheetName val="FF_823"/>
      <sheetName val="FF_R23"/>
      <sheetName val="bill_nb3-FF23"/>
      <sheetName val="HVAC_B23"/>
      <sheetName val="HVAC_G23"/>
      <sheetName val="HVAC_M23"/>
      <sheetName val="HVAC_123"/>
      <sheetName val="HVAC_223"/>
      <sheetName val="HVAC_323"/>
      <sheetName val="HVAC_423"/>
      <sheetName val="HVAC_523"/>
      <sheetName val="HVAC_623"/>
      <sheetName val="HVAC_723"/>
      <sheetName val="HVAC_823"/>
      <sheetName val="HVAC_R23"/>
      <sheetName val="bill_nb4-HVAC23"/>
      <sheetName val="SC_B23"/>
      <sheetName val="SC_G23"/>
      <sheetName val="SC_M23"/>
      <sheetName val="SC_123"/>
      <sheetName val="SC_223"/>
      <sheetName val="SC_323"/>
      <sheetName val="SC_423"/>
      <sheetName val="SC_523"/>
      <sheetName val="SC_623"/>
      <sheetName val="SC_723"/>
      <sheetName val="SC_823"/>
      <sheetName val="SC_R23"/>
      <sheetName val="AV_B23"/>
      <sheetName val="AV_G23"/>
      <sheetName val="AV_M23"/>
      <sheetName val="AV_123"/>
      <sheetName val="AV_223"/>
      <sheetName val="AV_323"/>
      <sheetName val="AV_423"/>
      <sheetName val="AV_523"/>
      <sheetName val="AV_623"/>
      <sheetName val="AV_723"/>
      <sheetName val="AV_823"/>
      <sheetName val="EL_B23"/>
      <sheetName val="EL_M23"/>
      <sheetName val="EL_123"/>
      <sheetName val="EL_223"/>
      <sheetName val="EL_323"/>
      <sheetName val="EL_423"/>
      <sheetName val="EL_523"/>
      <sheetName val="EL_623"/>
      <sheetName val="EL_723"/>
      <sheetName val="EL_823"/>
      <sheetName val="EL_R23"/>
      <sheetName val="EL_TR23"/>
      <sheetName val="8-_EL23"/>
      <sheetName val="FA_B23"/>
      <sheetName val="FA_G23"/>
      <sheetName val="FA_M23"/>
      <sheetName val="FA_123"/>
      <sheetName val="FA_223"/>
      <sheetName val="FA_323"/>
      <sheetName val="FA_423"/>
      <sheetName val="FA_523"/>
      <sheetName val="FA_623"/>
      <sheetName val="FA_723"/>
      <sheetName val="FA_823"/>
      <sheetName val="FA_R23"/>
      <sheetName val="9-_FA23"/>
      <sheetName val="BOQ_Direct_selling_cost25"/>
      <sheetName val="CHART_OF_ACCOUNTS24"/>
      <sheetName val="B185-B-9_124"/>
      <sheetName val="B185-B-9_224"/>
      <sheetName val="Material_List_23"/>
      <sheetName val="E-Bill_No_6_A-O24"/>
      <sheetName val="B09_124"/>
      <sheetName val="Division_252"/>
      <sheetName val="Division_423"/>
      <sheetName val="Division_523"/>
      <sheetName val="Division_623"/>
      <sheetName val="Division_723"/>
      <sheetName val="Division_823"/>
      <sheetName val="Division_923"/>
      <sheetName val="Division_1023"/>
      <sheetName val="Division_1223"/>
      <sheetName val="Division_1423"/>
      <sheetName val="Division_2126"/>
      <sheetName val="Division_2224"/>
      <sheetName val="Division_2323"/>
      <sheetName val="Division_2623"/>
      <sheetName val="Division_2723"/>
      <sheetName val="Division_2823"/>
      <sheetName val="Division_3123"/>
      <sheetName val="Division_3223"/>
      <sheetName val="Division_3323"/>
      <sheetName val="PMWeb_data24"/>
      <sheetName val="PointNo_523"/>
      <sheetName val="SS_MH24"/>
      <sheetName val="2_2)Revised_Cash_Flow23"/>
      <sheetName val="입찰내역_발주처_양식23"/>
      <sheetName val="LIST_DO_NOT_REMOVE22"/>
      <sheetName val="Index_List23"/>
      <sheetName val="Type_List23"/>
      <sheetName val="File_Types23"/>
      <sheetName val="Chiet_t23"/>
      <sheetName val="Staffing_and_Rates_IA23"/>
      <sheetName val="Employee_List21"/>
      <sheetName val="PRECAST_lightconc-II25"/>
      <sheetName val="final_abstract25"/>
      <sheetName val="B6_2_22"/>
      <sheetName val="Project_Cost_Breakdown21"/>
      <sheetName val="Summary_of_Work21"/>
      <sheetName val="Item-_Compact21"/>
      <sheetName val="E_&amp;_R21"/>
      <sheetName val="Staff_Acco_21"/>
      <sheetName val="TBAL9697_-group_wise__sdpl21"/>
      <sheetName val="SITE_WORK20"/>
      <sheetName val="Рабочий_лист20"/>
      <sheetName val="PT_141-_Site_A_Landscape20"/>
      <sheetName val="Rate_summary20"/>
      <sheetName val="Annex_1_Sect_3a21"/>
      <sheetName val="Annex_1_Sect_3a_121"/>
      <sheetName val="Annex_1_Sect_3b21"/>
      <sheetName val="Annex_1_Sect_3c21"/>
      <sheetName val="HOURLY_RATES21"/>
      <sheetName val="RAB_AR&amp;STR20"/>
      <sheetName val="d-safe_DELUXE20"/>
      <sheetName val="Back_up20"/>
      <sheetName val="INDIGINEOUS_ITEMS_20"/>
      <sheetName val="train_cash20"/>
      <sheetName val="accom_cash20"/>
      <sheetName val="Mall_waterproofing20"/>
      <sheetName val="MSCP_waterproofing20"/>
      <sheetName val="Duct_Accesories20"/>
      <sheetName val="????_???_??20"/>
      <sheetName val="Labour_&amp;_Plant20"/>
      <sheetName val="Ave_wtd_rates20"/>
      <sheetName val="Debits_as_on_12_04_0820"/>
      <sheetName val="STAFFSCHED_20"/>
      <sheetName val="TRIAL_BALANCE20"/>
      <sheetName val="[SHOPLIST_xls][SHOPLIST_xls]738"/>
      <sheetName val="Common_Variables20"/>
      <sheetName val="[SHOPLIST_xls]70,/0s«iÆøí¬i20"/>
      <sheetName val="GPL_Revenu_Update20"/>
      <sheetName val="DO_NOT_TOUCH20"/>
      <sheetName val="Work_Type20"/>
      <sheetName val="PROJECT_BRIEF(EX_NEW)20"/>
      <sheetName val="AREA_OF_APPLICATION19"/>
      <sheetName val="Risk_Breakdown_Structure19"/>
      <sheetName val="Geneí¬_i19"/>
      <sheetName val="steel_total19"/>
      <sheetName val="ELE_BOQ19"/>
      <sheetName val="Z-_GENERAL_PRICE_SUMMARY16"/>
      <sheetName val="PPA_Summary16"/>
      <sheetName val="Mix_Design16"/>
      <sheetName val="Resumo_Empreitadas16"/>
      <sheetName val="%_prog_figs_-u5_and_total16"/>
      <sheetName val="Floor_Box_17"/>
      <sheetName val="Equipment_Rates15"/>
      <sheetName val="[SHOPLIST_xls]/VW15"/>
      <sheetName val="Cashflow_projection15"/>
      <sheetName val="[SHOPLIST_xls][SHOPLIST_xls]739"/>
      <sheetName val="E_H_-_H__W_P_15"/>
      <sheetName val="E__H__Treatment_for_pile_cap15"/>
      <sheetName val="[SHOPLIST_xls][SHOPLIST_xls][15"/>
      <sheetName val="Materials_15"/>
      <sheetName val="Form_615"/>
      <sheetName val="Risk_Register15"/>
      <sheetName val="Revised_Front_Page15"/>
      <sheetName val="Diff_Run01&amp;Run0215"/>
      <sheetName val="CCS_Summary15"/>
      <sheetName val="1_Carillion_Staff15"/>
      <sheetName val="_2_Staff_&amp;_Gen_labour15"/>
      <sheetName val="3_Offices15"/>
      <sheetName val="4_TempServ15"/>
      <sheetName val="__5_Temp_Wks15"/>
      <sheetName val="_6_Addn_Plant15"/>
      <sheetName val="_7__Transport15"/>
      <sheetName val="_8_Testing15"/>
      <sheetName val="9__Miscellaneous15"/>
      <sheetName val="10__Design15"/>
      <sheetName val="_11_Insurances15"/>
      <sheetName val="_12_Client_Req_15"/>
      <sheetName val="Risk_List15"/>
      <sheetName val="Track_of_Changes15"/>
      <sheetName val="Bill_8_Doors_&amp;_Windows15"/>
      <sheetName val="Bill_9_Finishes_15"/>
      <sheetName val="Bill_10_Specialities15"/>
      <sheetName val="Dash_board15"/>
      <sheetName val="[SHOPLIST_xls]7015"/>
      <sheetName val="[SHOPLIST_xls]70,15"/>
      <sheetName val="Base_BM-rebar15"/>
      <sheetName val="Site_Dev_BOQ15"/>
      <sheetName val="Data_Sheet15"/>
      <sheetName val="tender_allowances15"/>
      <sheetName val="_Summary_BKG_03415"/>
      <sheetName val="BILL_3R15"/>
      <sheetName val="Area_Breakdown_PER_LEVEL_LINK15"/>
      <sheetName val="CF_Input15"/>
      <sheetName val="DATA_INPUT15"/>
      <sheetName val="Vordruck-Nr__7_1_3_D15"/>
      <sheetName val="M&amp;A_D15"/>
      <sheetName val="M&amp;A_E15"/>
      <sheetName val="M&amp;A_G15"/>
      <sheetName val="1_2_Staff_Schedule16"/>
      <sheetName val="Bill_1015"/>
      <sheetName val="[SHOPLIST_xls]70,/0s«_iÆø_í¬_15"/>
      <sheetName val="[SHOPLIST_xls]70?,/0?s«i?Æøí¬15"/>
      <sheetName val="Labour_Costs15"/>
      <sheetName val="BLOCK-A_(MEA_SHEET)15"/>
      <sheetName val="Cost_Heading12"/>
      <sheetName val="Labour_Rate_12"/>
      <sheetName val="D_&amp;_W_sizes12"/>
      <sheetName val="SOPMA_DD12"/>
      <sheetName val="PRICE_INFO12"/>
      <sheetName val="RC_SUMMARY12"/>
      <sheetName val="LABOUR_PRODUCTIVITY-TAV12"/>
      <sheetName val="MATERIAL_PRICES12"/>
      <sheetName val="P-100_MRF_DB_R112"/>
      <sheetName val="Contract_Division13"/>
      <sheetName val="SubContract_Type13"/>
      <sheetName val="Service_Type13"/>
      <sheetName val="Attach_4-1812"/>
      <sheetName val="_SHOPLIST_xls_7012"/>
      <sheetName val="Ewaan_Show_Kitchen_(2)12"/>
      <sheetName val="Cash_Flow_Working12"/>
      <sheetName val="MN_T_B_12"/>
      <sheetName val="Data_I_(2)12"/>
      <sheetName val="rEFERENCES_12"/>
      <sheetName val="Qtys_ZamZam_(Del__before)12"/>
      <sheetName val="Qtys_Relocation_(Del_before)12"/>
      <sheetName val="_Qtys_Sub_&amp;_Tents_(Del__befor12"/>
      <sheetName val="Qtys__Signages_(Del__before)12"/>
      <sheetName val="Qtys_Temporary_Passages_(Del)12"/>
      <sheetName val="_Qtys_Ser__Rooms_(Del_before)12"/>
      <sheetName val="2F_회의실견적(5_14_일대)8"/>
      <sheetName val="_HIT-&gt;HMC_견적(3900)8"/>
      <sheetName val="Appendix_B8"/>
      <sheetName val="Div_07_Thermal_&amp;_Moisture6"/>
      <sheetName val="BOQ_(2)6"/>
      <sheetName val="LABOUR_RATE6"/>
      <sheetName val="Material_Rate6"/>
      <sheetName val="Labor_abs-PW6"/>
      <sheetName val="Labor_abs-NMR6"/>
      <sheetName val="kppl_pl6"/>
      <sheetName val="Basic_Rates6"/>
      <sheetName val="Combined_Results_6"/>
      <sheetName val="Balance_Sheet4"/>
      <sheetName val="May_056"/>
      <sheetName val="April_056"/>
      <sheetName val="Aug_056"/>
      <sheetName val="July_056"/>
      <sheetName val="June_056"/>
      <sheetName val="Nov_056"/>
      <sheetName val="Oct_056"/>
      <sheetName val="Sep_056"/>
      <sheetName val="[SHOPLIST_xls][SHOPLIST_xls]/V4"/>
      <sheetName val="precast_RC_element6"/>
      <sheetName val="pile_Fabrication6"/>
      <sheetName val="AOP_Summary-26"/>
      <sheetName val="Data_Validation6"/>
      <sheetName val="Div26_-_Elect6"/>
      <sheetName val="CHUNG_CU_CARRILON6"/>
      <sheetName val="[SHOPLIST_xls][SHOPLIST_xls]740"/>
      <sheetName val="B-3_2_EB4"/>
      <sheetName val="Sheet_Index4"/>
      <sheetName val="Core_Data4"/>
      <sheetName val="GFA_HQ_Building37"/>
      <sheetName val="GFA_Conference36"/>
      <sheetName val="BQ_External36"/>
      <sheetName val="Penthouse_Apartment35"/>
      <sheetName val="Raw_Data35"/>
      <sheetName val="StattCo_yCharges35"/>
      <sheetName val="LEVEL_SHEET35"/>
      <sheetName val="SPT_vs_PHI35"/>
      <sheetName val="LABOUR_HISTOGRAM36"/>
      <sheetName val="Chiet_tinh_dz2235"/>
      <sheetName val="Chiet_tinh_dz3535"/>
      <sheetName val="@risk_rents_and_incentives35"/>
      <sheetName val="Car_park_lease35"/>
      <sheetName val="Net_rent_analysis35"/>
      <sheetName val="Poz-1_35"/>
      <sheetName val="Graph_Data_(DO_NOT_PRINT)35"/>
      <sheetName val="Bill_No__235"/>
      <sheetName val="CT_Thang_Mo35"/>
      <sheetName val="Lab_Cum_Hist35"/>
      <sheetName val="CT__PL34"/>
      <sheetName val="Projet,_methodes_&amp;_couts34"/>
      <sheetName val="Risques_majeurs_&amp;_Frais_Ind_34"/>
      <sheetName val="FOL_-_Bar35"/>
      <sheetName val="budget_summary_(2)34"/>
      <sheetName val="Budget_Analysis_Summary34"/>
      <sheetName val="intr_stool_brkup34"/>
      <sheetName val="Tender_Summary35"/>
      <sheetName val="Insurance_Ext35"/>
      <sheetName val="Customize_Your_Invoice35"/>
      <sheetName val="HVAC_BoQ35"/>
      <sheetName val="Body_Sheet34"/>
      <sheetName val="1_0_Executive_Summary34"/>
      <sheetName val="Rate_analysis19"/>
      <sheetName val="Top_sheet34"/>
      <sheetName val="Bill_233"/>
      <sheetName val="Ap_A32"/>
      <sheetName val="2_Div_14_32"/>
      <sheetName val="SHOPLIST_xls31"/>
      <sheetName val="beam-reinft-IIInd_floor31"/>
      <sheetName val="beam-reinft-machine_rm31"/>
      <sheetName val="Bill_132"/>
      <sheetName val="Bill_332"/>
      <sheetName val="Bill_432"/>
      <sheetName val="Bill_532"/>
      <sheetName val="Bill_632"/>
      <sheetName val="Bill_732"/>
      <sheetName val="POWER_ASSUMPTIONS31"/>
      <sheetName val="Civil_Boq30"/>
      <sheetName val="PROJECT_BRIEF32"/>
      <sheetName val="Invoice_Summary31"/>
      <sheetName val="C_(3)32"/>
      <sheetName val="Dubai_golf31"/>
      <sheetName val="Softscape_Buildup30"/>
      <sheetName val="Mat'l_Rate30"/>
      <sheetName val="WITHOUT_C&amp;I_PROFIT_(3)30"/>
      <sheetName val="Activity_List30"/>
      <sheetName val="HIRED_LABOUR_CODE28"/>
      <sheetName val="PA-_Consutant_28"/>
      <sheetName val="foot-slab_reinft28"/>
      <sheetName val="DETAILED__BOQ28"/>
      <sheetName val="M-Book_for_Conc28"/>
      <sheetName val="M-Book_for_FW28"/>
      <sheetName val="BILL_COV28"/>
      <sheetName val="Ra__stair28"/>
      <sheetName val="VALVE_CHAMBERS27"/>
      <sheetName val="Fire_Hydrants27"/>
      <sheetName val="B_GATE_VALVE27"/>
      <sheetName val="Sub_G1_Fire27"/>
      <sheetName val="Sub_G12_Fire27"/>
      <sheetName val="Eq__Mobilization25"/>
      <sheetName val="w't_table24"/>
      <sheetName val="Materials_Cost(PCC)27"/>
      <sheetName val="India_F&amp;S_Template27"/>
      <sheetName val="IO_LIST27"/>
      <sheetName val="Material_27"/>
      <sheetName val="Quote_Sheet27"/>
      <sheetName val="Day_work27"/>
      <sheetName val="bill_nb2-Plumbing_&amp;_Drainag24"/>
      <sheetName val="Pl_&amp;_Dr_B24"/>
      <sheetName val="Pl_&amp;_Dr_G24"/>
      <sheetName val="Pl_&amp;_Dr_M24"/>
      <sheetName val="Pl_&amp;_Dr_124"/>
      <sheetName val="Pl_&amp;_Dr_224"/>
      <sheetName val="Pl_&amp;_Dr_324"/>
      <sheetName val="Pl_&amp;_Dr_424"/>
      <sheetName val="Pl_&amp;_Dr_524"/>
      <sheetName val="Pl_&amp;_Dr_624"/>
      <sheetName val="Pl_&amp;_Dr_724"/>
      <sheetName val="Pl_&amp;_Dr_824"/>
      <sheetName val="Pl_&amp;_Dr_R24"/>
      <sheetName val="FF_B24"/>
      <sheetName val="FF_G24"/>
      <sheetName val="FF_M24"/>
      <sheetName val="FF_124"/>
      <sheetName val="FF_2_24"/>
      <sheetName val="FF_324"/>
      <sheetName val="FF_424"/>
      <sheetName val="FF_524"/>
      <sheetName val="FF_6_24"/>
      <sheetName val="FF_724"/>
      <sheetName val="FF_824"/>
      <sheetName val="FF_R24"/>
      <sheetName val="bill_nb3-FF24"/>
      <sheetName val="HVAC_B24"/>
      <sheetName val="HVAC_G24"/>
      <sheetName val="HVAC_M24"/>
      <sheetName val="HVAC_124"/>
      <sheetName val="HVAC_224"/>
      <sheetName val="HVAC_324"/>
      <sheetName val="HVAC_424"/>
      <sheetName val="HVAC_524"/>
      <sheetName val="HVAC_624"/>
      <sheetName val="HVAC_724"/>
      <sheetName val="HVAC_824"/>
      <sheetName val="HVAC_R24"/>
      <sheetName val="bill_nb4-HVAC24"/>
      <sheetName val="SC_B24"/>
      <sheetName val="SC_G24"/>
      <sheetName val="SC_M24"/>
      <sheetName val="SC_124"/>
      <sheetName val="SC_224"/>
      <sheetName val="SC_324"/>
      <sheetName val="SC_424"/>
      <sheetName val="SC_524"/>
      <sheetName val="SC_624"/>
      <sheetName val="SC_724"/>
      <sheetName val="SC_824"/>
      <sheetName val="SC_R24"/>
      <sheetName val="AV_B24"/>
      <sheetName val="AV_G24"/>
      <sheetName val="AV_M24"/>
      <sheetName val="AV_124"/>
      <sheetName val="AV_224"/>
      <sheetName val="AV_324"/>
      <sheetName val="AV_424"/>
      <sheetName val="AV_524"/>
      <sheetName val="AV_624"/>
      <sheetName val="AV_724"/>
      <sheetName val="AV_824"/>
      <sheetName val="EL_B24"/>
      <sheetName val="EL_M24"/>
      <sheetName val="EL_124"/>
      <sheetName val="EL_224"/>
      <sheetName val="EL_324"/>
      <sheetName val="EL_424"/>
      <sheetName val="EL_524"/>
      <sheetName val="EL_624"/>
      <sheetName val="EL_724"/>
      <sheetName val="EL_824"/>
      <sheetName val="EL_R24"/>
      <sheetName val="EL_TR24"/>
      <sheetName val="8-_EL24"/>
      <sheetName val="FA_B24"/>
      <sheetName val="FA_G24"/>
      <sheetName val="FA_M24"/>
      <sheetName val="FA_124"/>
      <sheetName val="FA_224"/>
      <sheetName val="FA_324"/>
      <sheetName val="FA_424"/>
      <sheetName val="FA_524"/>
      <sheetName val="FA_624"/>
      <sheetName val="FA_724"/>
      <sheetName val="FA_824"/>
      <sheetName val="FA_R24"/>
      <sheetName val="9-_FA24"/>
      <sheetName val="B09_125"/>
      <sheetName val="BOQ_Direct_selling_cost26"/>
      <sheetName val="CHART_OF_ACCOUNTS25"/>
      <sheetName val="Working_for_RCC26"/>
      <sheetName val="B185-B-9_125"/>
      <sheetName val="B185-B-9_225"/>
      <sheetName val="E-Bill_No_6_A-O25"/>
      <sheetName val="Div__0226"/>
      <sheetName val="Div__0326"/>
      <sheetName val="Div__0426"/>
      <sheetName val="Div__0526"/>
      <sheetName val="Div__0626"/>
      <sheetName val="Div__0726"/>
      <sheetName val="Div__0825"/>
      <sheetName val="Div__0925"/>
      <sheetName val="Div__1025"/>
      <sheetName val="Div__1125"/>
      <sheetName val="Div__1225"/>
      <sheetName val="Div_1325"/>
      <sheetName val="EXTERNAL_WORKS25"/>
      <sheetName val="PRODUCTIVITY_RATE25"/>
      <sheetName val="U_R_A_-_MASONRY25"/>
      <sheetName val="U_R_A_-_PLASTERING25"/>
      <sheetName val="U_R_A_-_TILING25"/>
      <sheetName val="U_R_A_-_GRANITE25"/>
      <sheetName val="V_C_2_-_EARTHWORK25"/>
      <sheetName val="V_C_9_-_CERAMIC25"/>
      <sheetName val="V_C_9_-_FINISHES25"/>
      <sheetName val="Division_253"/>
      <sheetName val="Division_424"/>
      <sheetName val="Division_524"/>
      <sheetName val="Division_624"/>
      <sheetName val="Division_724"/>
      <sheetName val="Division_824"/>
      <sheetName val="Division_924"/>
      <sheetName val="Division_1024"/>
      <sheetName val="Division_1224"/>
      <sheetName val="Division_1424"/>
      <sheetName val="Division_2127"/>
      <sheetName val="Division_2225"/>
      <sheetName val="Division_2324"/>
      <sheetName val="Division_2624"/>
      <sheetName val="Division_2724"/>
      <sheetName val="Division_2824"/>
      <sheetName val="Division_3124"/>
      <sheetName val="Division_3224"/>
      <sheetName val="Division_3324"/>
      <sheetName val="PMWeb_data25"/>
      <sheetName val="Elemental_Buildup24"/>
      <sheetName val="PointNo_524"/>
      <sheetName val="2_2)Revised_Cash_Flow24"/>
      <sheetName val="SS_MH25"/>
      <sheetName val="입찰내역_발주처_양식24"/>
      <sheetName val="Material_List_24"/>
      <sheetName val="LIST_DO_NOT_REMOVE23"/>
      <sheetName val="Index_List24"/>
      <sheetName val="Type_List24"/>
      <sheetName val="File_Types24"/>
      <sheetName val="Chiet_t24"/>
      <sheetName val="Staffing_and_Rates_IA24"/>
      <sheetName val="Project_Cost_Breakdown22"/>
      <sheetName val="PRECAST_lightconc-II26"/>
      <sheetName val="final_abstract26"/>
      <sheetName val="Staff_Acco_22"/>
      <sheetName val="TBAL9697_-group_wise__sdpl22"/>
      <sheetName val="Summary_of_Work22"/>
      <sheetName val="Employee_List22"/>
      <sheetName val="Рабочий_лист21"/>
      <sheetName val="B6_2_23"/>
      <sheetName val="Item-_Compact22"/>
      <sheetName val="E_&amp;_R22"/>
      <sheetName val="Annex_1_Sect_3a22"/>
      <sheetName val="Annex_1_Sect_3a_122"/>
      <sheetName val="Annex_1_Sect_3b22"/>
      <sheetName val="Annex_1_Sect_3c22"/>
      <sheetName val="HOURLY_RATES22"/>
      <sheetName val="SITE_WORK21"/>
      <sheetName val="d-safe_DELUXE21"/>
      <sheetName val="PT_141-_Site_A_Landscape21"/>
      <sheetName val="Rate_summary21"/>
      <sheetName val="RAB_AR&amp;STR21"/>
      <sheetName val="Back_up21"/>
      <sheetName val="train_cash21"/>
      <sheetName val="accom_cash21"/>
      <sheetName val="INDIGINEOUS_ITEMS_21"/>
      <sheetName val="Duct_Accesories21"/>
      <sheetName val="Mall_waterproofing21"/>
      <sheetName val="MSCP_waterproofing21"/>
      <sheetName val="????_???_??21"/>
      <sheetName val="Labour_&amp;_Plant21"/>
      <sheetName val="Ave_wtd_rates21"/>
      <sheetName val="Debits_as_on_12_04_0821"/>
      <sheetName val="STAFFSCHED_21"/>
      <sheetName val="TRIAL_BALANCE21"/>
      <sheetName val="[SHOPLIST_xls][SHOPLIST_xls]741"/>
      <sheetName val="[SHOPLIST_xls]70,/0s«iÆøí¬i21"/>
      <sheetName val="Common_Variables21"/>
      <sheetName val="GPL_Revenu_Update21"/>
      <sheetName val="DO_NOT_TOUCH21"/>
      <sheetName val="Work_Type21"/>
      <sheetName val="PROJECT_BRIEF(EX_NEW)21"/>
      <sheetName val="AREA_OF_APPLICATION20"/>
      <sheetName val="Risk_Breakdown_Structure20"/>
      <sheetName val="Geneí¬_i20"/>
      <sheetName val="steel_total20"/>
      <sheetName val="ELE_BOQ20"/>
      <sheetName val="Z-_GENERAL_PRICE_SUMMARY17"/>
      <sheetName val="Resumo_Empreitadas17"/>
      <sheetName val="PPA_Summary17"/>
      <sheetName val="Mix_Design17"/>
      <sheetName val="%_prog_figs_-u5_and_total17"/>
      <sheetName val="Floor_Box_18"/>
      <sheetName val="Equipment_Rates16"/>
      <sheetName val="[SHOPLIST_xls]/VW16"/>
      <sheetName val="Cashflow_projection16"/>
      <sheetName val="[SHOPLIST_xls][SHOPLIST_xls]742"/>
      <sheetName val="E_H_-_H__W_P_16"/>
      <sheetName val="E__H__Treatment_for_pile_cap16"/>
      <sheetName val="[SHOPLIST_xls][SHOPLIST_xls][16"/>
      <sheetName val="Form_616"/>
      <sheetName val="Risk_Register16"/>
      <sheetName val="Revised_Front_Page16"/>
      <sheetName val="Diff_Run01&amp;Run0216"/>
      <sheetName val="CCS_Summary16"/>
      <sheetName val="1_Carillion_Staff16"/>
      <sheetName val="_2_Staff_&amp;_Gen_labour16"/>
      <sheetName val="3_Offices16"/>
      <sheetName val="4_TempServ16"/>
      <sheetName val="__5_Temp_Wks16"/>
      <sheetName val="_6_Addn_Plant16"/>
      <sheetName val="_7__Transport16"/>
      <sheetName val="_8_Testing16"/>
      <sheetName val="9__Miscellaneous16"/>
      <sheetName val="10__Design16"/>
      <sheetName val="_11_Insurances16"/>
      <sheetName val="_12_Client_Req_16"/>
      <sheetName val="Risk_List16"/>
      <sheetName val="Track_of_Changes16"/>
      <sheetName val="Bill_8_Doors_&amp;_Windows16"/>
      <sheetName val="Bill_9_Finishes_16"/>
      <sheetName val="Bill_10_Specialities16"/>
      <sheetName val="Dash_board16"/>
      <sheetName val="[SHOPLIST_xls]7016"/>
      <sheetName val="[SHOPLIST_xls]70,16"/>
      <sheetName val="Base_BM-rebar16"/>
      <sheetName val="Materials_16"/>
      <sheetName val="Site_Dev_BOQ16"/>
      <sheetName val="Data_Sheet16"/>
      <sheetName val="tender_allowances16"/>
      <sheetName val="_Summary_BKG_03416"/>
      <sheetName val="BILL_3R16"/>
      <sheetName val="Area_Breakdown_PER_LEVEL_LINK16"/>
      <sheetName val="CF_Input16"/>
      <sheetName val="DATA_INPUT16"/>
      <sheetName val="Vordruck-Nr__7_1_3_D16"/>
      <sheetName val="M&amp;A_D16"/>
      <sheetName val="M&amp;A_E16"/>
      <sheetName val="M&amp;A_G16"/>
      <sheetName val="1_2_Staff_Schedule17"/>
      <sheetName val="Bill_1016"/>
      <sheetName val="[SHOPLIST_xls]70,/0s«_iÆø_í¬_16"/>
      <sheetName val="[SHOPLIST_xls]70?,/0?s«i?Æøí¬16"/>
      <sheetName val="Labour_Costs16"/>
      <sheetName val="BLOCK-A_(MEA_SHEET)16"/>
      <sheetName val="Cost_Heading13"/>
      <sheetName val="Labour_Rate_13"/>
      <sheetName val="D_&amp;_W_sizes13"/>
      <sheetName val="SOPMA_DD13"/>
      <sheetName val="PRICE_INFO13"/>
      <sheetName val="RC_SUMMARY13"/>
      <sheetName val="LABOUR_PRODUCTIVITY-TAV13"/>
      <sheetName val="MATERIAL_PRICES13"/>
      <sheetName val="P-100_MRF_DB_R113"/>
      <sheetName val="Contract_Division14"/>
      <sheetName val="SubContract_Type14"/>
      <sheetName val="Service_Type14"/>
      <sheetName val="Attach_4-1813"/>
      <sheetName val="_SHOPLIST_xls_7013"/>
      <sheetName val="Ewaan_Show_Kitchen_(2)13"/>
      <sheetName val="Cash_Flow_Working13"/>
      <sheetName val="MN_T_B_13"/>
      <sheetName val="Data_I_(2)13"/>
      <sheetName val="rEFERENCES_13"/>
      <sheetName val="Qtys_ZamZam_(Del__before)13"/>
      <sheetName val="Qtys_Relocation_(Del_before)13"/>
      <sheetName val="_Qtys_Sub_&amp;_Tents_(Del__befor13"/>
      <sheetName val="Qtys__Signages_(Del__before)13"/>
      <sheetName val="Qtys_Temporary_Passages_(Del)13"/>
      <sheetName val="_Qtys_Ser__Rooms_(Del_before)13"/>
      <sheetName val="2F_회의실견적(5_14_일대)9"/>
      <sheetName val="_HIT-&gt;HMC_견적(3900)9"/>
      <sheetName val="Appendix_B9"/>
      <sheetName val="Div_07_Thermal_&amp;_Moisture7"/>
      <sheetName val="BOQ_(2)7"/>
      <sheetName val="LABOUR_RATE7"/>
      <sheetName val="Material_Rate7"/>
      <sheetName val="Labor_abs-PW7"/>
      <sheetName val="Labor_abs-NMR7"/>
      <sheetName val="kppl_pl7"/>
      <sheetName val="Basic_Rates7"/>
      <sheetName val="Combined_Results_7"/>
      <sheetName val="precast_RC_element7"/>
      <sheetName val="pile_Fabrication7"/>
      <sheetName val="AOP_Summary-27"/>
      <sheetName val="May_057"/>
      <sheetName val="April_057"/>
      <sheetName val="Aug_057"/>
      <sheetName val="July_057"/>
      <sheetName val="June_057"/>
      <sheetName val="Nov_057"/>
      <sheetName val="Oct_057"/>
      <sheetName val="Sep_057"/>
      <sheetName val="Data_Validation7"/>
      <sheetName val="Div26_-_Elect7"/>
      <sheetName val="CHUNG_CU_CARRILON7"/>
      <sheetName val="Balance_Sheet5"/>
      <sheetName val="2_Plex5"/>
      <sheetName val="Sheet1_(2)5"/>
      <sheetName val="4_Plex5"/>
      <sheetName val="6_Plex_5"/>
      <sheetName val="Detailed_Summary5"/>
      <sheetName val="Sheet1_(3)5"/>
      <sheetName val="Sheet1_(4)5"/>
      <sheetName val="[SHOPLIST_xls][SHOPLIST_xls]743"/>
      <sheetName val="B-3_2_EB5"/>
      <sheetName val="[SHOPLIST_xls][SHOPLIST_xls]/V5"/>
      <sheetName val="Asset_Allocation_(CR)5"/>
      <sheetName val="Project_Benchmarking5"/>
      <sheetName val="1_-_Main_Building5"/>
      <sheetName val="1_-_Summary5"/>
      <sheetName val="2_-_Landscaping_Works5"/>
      <sheetName val="2_-_Summary5"/>
      <sheetName val="4_-_Bldg_Infra5"/>
      <sheetName val="4_-_Summary5"/>
      <sheetName val="Dashboard_(1)5"/>
      <sheetName val="VO_Agreed_to_Unifier_Sum5"/>
      <sheetName val="VO_Not_yet_Agreed_to_Unifier5"/>
      <sheetName val="VO_Anticipated_to_Unifier5"/>
      <sheetName val="EW_to_Unifier5"/>
      <sheetName val="Prov_Sums5"/>
      <sheetName val="Other_Amounts5"/>
      <sheetName val="Sheet_Index5"/>
      <sheetName val="Core_Data5"/>
      <sheetName val="Estimate_for_approval4"/>
      <sheetName val="New_Rates4"/>
      <sheetName val="Labour_Rates4"/>
      <sheetName val="Status_4"/>
      <sheetName val="CLIENT_BUDGET4"/>
      <sheetName val="Reco-June_20194"/>
      <sheetName val="REMINING_PROGRESS4"/>
      <sheetName val="OS&amp;E__IT4"/>
      <sheetName val="PAID_AMOUNT4"/>
      <sheetName val="IPA_214"/>
      <sheetName val="Order_by_owner4"/>
      <sheetName val="PERLIM__Sammary4"/>
      <sheetName val="RECOVER_OF_DOUBLE_PAYMENT4"/>
      <sheetName val="rathath_al_matar4"/>
      <sheetName val="INTERNAL_LINE_4"/>
      <sheetName val="MINOVA_AL_DEYAR4"/>
      <sheetName val="BLUE_RHINE4"/>
      <sheetName val="NATIONAL_PAINT4"/>
      <sheetName val="FIRE_RATED4"/>
      <sheetName val="Summary_4"/>
      <sheetName val="B04-A_-_DIA_SUDEER4"/>
      <sheetName val="04D_-_Tanmyat4"/>
      <sheetName val="13-_B04-B_&amp;_C4"/>
      <sheetName val="_SITE_09_B04-B&amp;C-AFAQ4"/>
      <sheetName val="710"/>
      <sheetName val="711"/>
      <sheetName val="[S3"/>
      <sheetName val="720"/>
      <sheetName val="721"/>
      <sheetName val="[S8"/>
      <sheetName val="714"/>
      <sheetName val="715"/>
      <sheetName val="[S5"/>
      <sheetName val="712"/>
      <sheetName val="713"/>
      <sheetName val="[S4"/>
      <sheetName val="718"/>
      <sheetName val="719"/>
      <sheetName val="[S7"/>
      <sheetName val="716"/>
      <sheetName val="717"/>
      <sheetName val="[S6"/>
      <sheetName val="722"/>
      <sheetName val="723"/>
      <sheetName val="[S9"/>
      <sheetName val="724"/>
      <sheetName val="725"/>
      <sheetName val="[10"/>
      <sheetName val="/VWVU))tÏØ0__61"/>
      <sheetName val="/VWVU))tÏØ0__71"/>
      <sheetName val="70_x005f_x0000_,/0_x000"/>
      <sheetName val="726"/>
      <sheetName val="70,/0s«iÆøí¬i16"/>
      <sheetName val="7011"/>
      <sheetName val="70,11"/>
      <sheetName val="/VW11"/>
      <sheetName val="/VWVU))tÏØ0__55"/>
      <sheetName val="/VWVU))tÏØ0__56"/>
      <sheetName val="[11"/>
      <sheetName val="727"/>
      <sheetName val="/VWVU))tÏØ0__57"/>
      <sheetName val="/VWVU))tÏØ0__58"/>
      <sheetName val="/VWVU))tÏØ0__59"/>
      <sheetName val="70,/0s«_iÆø_í¬_11"/>
      <sheetName val="70?,/0?s«i?Æøí¬11"/>
      <sheetName val="/VWVU))tÏØ0__60"/>
      <sheetName val="728"/>
      <sheetName val="/VWVU))tÏØ0__62"/>
      <sheetName val="/VWVU))tÏØ0__63"/>
      <sheetName val="/VWVU))tÏØ0__81"/>
      <sheetName val="/VWVU))tÏØ0__91"/>
      <sheetName val="70_1"/>
      <sheetName val="70___0_s__i_____2"/>
      <sheetName val="_VW__VU_________2"/>
      <sheetName val="_VW__VU_________3"/>
      <sheetName val="DVL"/>
      <sheetName val="Unit cost- Drain-Protection-1 "/>
      <sheetName val="Unit cost- Drain-Protection-2"/>
      <sheetName val="Non-Positioin Summary"/>
      <sheetName val="Detail_Page1"/>
      <sheetName val="F-6 COVER"/>
      <sheetName val="10 Breakdown "/>
      <sheetName val="Exc Adj"/>
      <sheetName val="Bill 01"/>
      <sheetName val="Bill 02"/>
      <sheetName val="Bill 03"/>
      <sheetName val="Bill 04"/>
      <sheetName val="Bill 05"/>
      <sheetName val="Bill 06"/>
      <sheetName val="Bill 07"/>
      <sheetName val="Bill 08"/>
      <sheetName val="Bill 09"/>
      <sheetName val="Bill 10"/>
      <sheetName val="NBT Calculation"/>
      <sheetName val="VAT"/>
      <sheetName val="Main VO Summary"/>
      <sheetName val="VO Sum Non(New)"/>
      <sheetName val="VO-01"/>
      <sheetName val="VO-02"/>
      <sheetName val="VO-03"/>
      <sheetName val="VO-04"/>
      <sheetName val="VO-05"/>
      <sheetName val="VO-06"/>
      <sheetName val="VO-07."/>
      <sheetName val="VO-08 "/>
      <sheetName val="Fluctuations"/>
      <sheetName val="Mnhr Book Updated 11.10.2018"/>
      <sheetName val="C-10"/>
      <sheetName val="C-11"/>
      <sheetName val="C-1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STAND98"/>
      <sheetName val="辽电初设.XLS 定额"/>
      <sheetName val="B.Room W.Done Progress"/>
      <sheetName val="SUMMARY (ROOM)"/>
      <sheetName val="W.D Prgress Public area"/>
      <sheetName val="SUMMARY Public"/>
      <sheetName val="Comparision"/>
      <sheetName val="[SHOPLIST_xls]726"/>
      <sheetName val="[SHOPLIST_xls][11"/>
      <sheetName val="[SHOPLIST_xls]727"/>
      <sheetName val="[SHOPLIST_xls]728"/>
      <sheetName val="[SHOPLIST.xls]_SHOPLIST_xls_839"/>
      <sheetName val="[SHOPLIST.xls]_SHOPLIST_xls_840"/>
      <sheetName val="[SHOPLIST.xls]_SHOPLIST_xls_841"/>
      <sheetName val="[SHOPLIST.xls]_SHOPLIST_xls_842"/>
      <sheetName val="[SHOPLIST.xls]_SHOPLIST_xls_843"/>
      <sheetName val="[SHOPLIST.xls]_SHOPLIST_xls_844"/>
      <sheetName val="[SHOPLIST.xls]_SHOPLIST_xls_845"/>
      <sheetName val="[SHOPLIST.xls]_SHOPLIST_xls_846"/>
      <sheetName val="[SHOPLIST.xls]_SHOPLIST_xls_847"/>
      <sheetName val="[SHOPLIST.xls]_SHOPLIST_xls_848"/>
      <sheetName val="[SHOPLIST.xls]_SHOPLIST_xls_849"/>
      <sheetName val="[SHOPLIST.xls]_SHOPLIST_xls_850"/>
      <sheetName val="[SHOPLIST.xls]_SHOPLIST_xls_851"/>
      <sheetName val="[SHOPLIST.xls]_SHOPLIST_xls_852"/>
      <sheetName val="[SHOPLIST.xls]_SHOPLIST_xls_853"/>
      <sheetName val="[SHOPLIST.xls]_SHOPLIST_xls_854"/>
      <sheetName val="[SHOPLIST.xls]_SHOPLIST_xls_855"/>
      <sheetName val="[SHOPLIST.xls]_SHOPLIST_xls_856"/>
      <sheetName val="[SHOPLIST.xls]_SHOPLIST_xls_857"/>
      <sheetName val="[SHOPLIST.xls]_SHOPLIST_xls_858"/>
      <sheetName val="[SHOPLIST.xls]_SHOPLIST_xls_859"/>
      <sheetName val="[SHOPLIST.xls]_SHOPLIST_xls_860"/>
      <sheetName val="[SHOPLIST.xls]_SHOPLIST_xls_861"/>
      <sheetName val="[SHOPLIST.xls]_SHOPLIST_xls_862"/>
      <sheetName val="[SHOPLIST.xls]_SHOPLIST_xls_863"/>
      <sheetName val="[SHOPLIST.xls]_SHOPLIST_xls_864"/>
      <sheetName val="[SHOPLIST.xls]_SHOPLIST_xls_865"/>
      <sheetName val="[SHOPLIST.xls]_SHOPLIST_xls_866"/>
      <sheetName val="[SHOPLIST.xls]_SHOPLIST_xls_867"/>
      <sheetName val="[SHOPLIST.xls]_SHOPLIST_xls_868"/>
      <sheetName val="[SHOPLIST.xls]_SHOPLIST_xls_869"/>
      <sheetName val="[SHOPLIST.xls]_SHOPLIST_xls_870"/>
      <sheetName val="[SHOPLIST.xls]_SHOPLIST_xls_871"/>
      <sheetName val="[SHOPLIST.xls]_SHOPLIST_xls_872"/>
      <sheetName val="[SHOPLIST.xls]_SHOPLIST_xls_873"/>
      <sheetName val="[SHOPLIST.xls]_SHOPLIST_xls_874"/>
      <sheetName val="[SHOPLIST.xls]_SHOPLIST_xls_875"/>
      <sheetName val="[SHOPLIST.xls]_SHOPLIST_xls_876"/>
      <sheetName val="[SHOPLIST.xls]_SHOPLIST_xls_877"/>
      <sheetName val="[SHOPLIST.xls]_SHOPLIST_xls_878"/>
      <sheetName val="[SHOPLIST.xls]_SHOPLIST_xls_879"/>
      <sheetName val="[SHOPLIST.xls]_SHOPLIST_xls_880"/>
      <sheetName val="[SHOPLIST.xls]_SHOPLIST_xls_881"/>
      <sheetName val="[SHOPLIST.xls]_SHOPLIST_xls_882"/>
      <sheetName val="[SHOPLIST.xls]_SHOPLIST_xls_883"/>
      <sheetName val="[SHOPLIST.xls]_SHOPLIST_xls_884"/>
      <sheetName val="[SHOPLIST.xls]_SHOPLIST_xls_885"/>
      <sheetName val="[SHOPLIST.xls]_SHOPLIST_xls_886"/>
      <sheetName val="[SHOPLIST.xls]_SHOPLIST_xls_887"/>
      <sheetName val="[SHOPLIST.xls]_SHOPLIST_xls_888"/>
      <sheetName val="[SHOPLIST.xls]_SHOPLIST_xls_889"/>
      <sheetName val="[SHOPLIST.xls]_SHOPLIST_xls_890"/>
      <sheetName val="[SHOPLIST.xls]_SHOPLIST_xls_891"/>
      <sheetName val="[SHOPLIST.xls]_SHOPLIST_xls_892"/>
      <sheetName val="[SHOPLIST.xls]_SHOPLIST_xls_893"/>
      <sheetName val="[SHOPLIST.xls]_SHOPLIST_xls_894"/>
      <sheetName val="[SHOPLIST.xls]_SHOPLIST_xls_895"/>
      <sheetName val="[SHOPLIST.xls]_SHOPLIST_xls_896"/>
      <sheetName val="[SHOPLIST.xls]_SHOPLIST_xls_897"/>
      <sheetName val="[SHOPLIST.xls]_SHOPLIST_xls_898"/>
      <sheetName val="[SHOPLIST.xls]_SHOPLIST_xls_899"/>
      <sheetName val="[SHOPLIST.xls]_SHOPLIST_xls_900"/>
      <sheetName val="[SHOPLIST.xls]_SHOPLIST_xls_901"/>
      <sheetName val="[SHOPLIST.xls]_SHOPLIST_xls_902"/>
      <sheetName val="djfx"/>
      <sheetName val="Calendar"/>
      <sheetName val="Sheet9"/>
      <sheetName val="Materials Cost"/>
      <sheetName val="FEVA"/>
      <sheetName val="HO Costs"/>
      <sheetName val="Product Sheet40"/>
      <sheetName val="HVAC"/>
      <sheetName val="HVAC-Qty"/>
      <sheetName val="RBD-AHU"/>
      <sheetName val="RBD ENG"/>
      <sheetName val="RBD-EX-RF-01"/>
      <sheetName val="RBD SLD.RLD"/>
      <sheetName val="RBD-VAV"/>
      <sheetName val="V.Summary"/>
      <sheetName val="Исх"/>
      <sheetName val="Класс"/>
      <sheetName val="В2В"/>
      <sheetName val="Инсп"/>
      <sheetName val="Грайв"/>
      <sheetName val="ГвГ"/>
      <sheetName val="ИК_В2В"/>
      <sheetName val="УК_Город"/>
      <sheetName val="Свод (Бюджет)"/>
      <sheetName val="Name"/>
      <sheetName val="Свод (понедельно)"/>
      <sheetName val="Статьи расходов"/>
      <sheetName val="НСИ"/>
      <sheetName val="Data Works"/>
      <sheetName val="Works"/>
      <sheetName val="UC-Testing"/>
      <sheetName val="Control Panel"/>
      <sheetName val="DVM Sizing Calculator- 10 ips "/>
      <sheetName val="MSH51C"/>
      <sheetName val="inter"/>
      <sheetName val="[SHOPLIST_xls]70___0_s__i_____3"/>
      <sheetName val="ملخص_المشاريع"/>
      <sheetName val="عقود_المقاولين"/>
      <sheetName val="اوامر_الشراء"/>
      <sheetName val="الحركة_اليومية"/>
      <sheetName val="محمد_عساف"/>
      <sheetName val="كشف_الايرادات_والضرائب"/>
      <sheetName val="حساب_البنك"/>
      <sheetName val="كشف_الرواتب"/>
      <sheetName val="SAF_-_عهد_-_سلامي_ابو_فخر"/>
      <sheetName val="THA_-_عهد_-_ثابت_احمد"/>
      <sheetName val="AAH_-_عهد_-_انس_هبو"/>
      <sheetName val="YSA_-_عهد_-_ياسر_السبع"/>
      <sheetName val="MKJ_-_عهد_-_محمود_قجك"/>
      <sheetName val="MSH_-_عهد_-_محمد_الشامي"/>
      <sheetName val="ALW_-_عهد_-_علوان_علي"/>
      <sheetName val="AHA_-_عهد_-_احمد_الحاج"/>
      <sheetName val="MOR_-_عهد_-_مرجان_عبدالهادي"/>
      <sheetName val="MHA_-_عهد_-_محمد_حسون_العلي"/>
      <sheetName val="MF_-_مكتب_رئيسي"/>
      <sheetName val="CO_-_مقاولين_-_عقود_(2)"/>
      <sheetName val="BUR_-_موردين_-_شركة_البروج_"/>
      <sheetName val="CAP_-_موردين_-_عاصمة_الكهرباء"/>
      <sheetName val="PO_-_موردين_-_اوامر_شراء"/>
      <sheetName val="CO_-_مقاولين_-_عقود"/>
      <sheetName val="HSBC"/>
      <sheetName val="REBAR"/>
      <sheetName val="Cost Summary"/>
      <sheetName val="Cost Summary SD"/>
      <sheetName val="Schedule S-Curve Revision#3"/>
      <sheetName val="2.223M_due to adj profit"/>
      <sheetName val="Лист1"/>
      <sheetName val="Fiyatlar"/>
      <sheetName val="50"/>
      <sheetName val="foot-slab_rein_x0000__x0000_"/>
      <sheetName val="foot-slab_reinø_x0006_"/>
      <sheetName val="foot-slab_reinÝ¥"/>
      <sheetName val="foot-slab_reinP"/>
      <sheetName val="SUM-AIR-Submit"/>
      <sheetName val="Schedules PL"/>
      <sheetName val="Schedules BS"/>
      <sheetName val="Summary-margin calc"/>
      <sheetName val="วัดใต้"/>
      <sheetName val="B-2"/>
      <sheetName val="基本ﾃﾞｰﾀ"/>
      <sheetName val="Schedules"/>
      <sheetName val="1A"/>
      <sheetName val="Total PrC-Goldi"/>
      <sheetName val="Room Type"/>
      <sheetName val="Basement2 DB"/>
      <sheetName val="1-Summary"/>
      <sheetName val="Cost Rates"/>
      <sheetName val="LOOKUP(MM)"/>
      <sheetName val="간접비내역-1"/>
      <sheetName val="[SHOPLIST.xls]_SHOPLIST_xls_903"/>
      <sheetName val="[SHOPLIST.xls]_SHOPLIST_xls_904"/>
      <sheetName val="[SHOPLIST.xls]_SHOPLIST_xls_905"/>
      <sheetName val="[SHOPLIST.xls]_SHOPLIST_xls_906"/>
      <sheetName val="[SHOPLIST.xls]_SHOPLIST_xls_907"/>
      <sheetName val="[SHOPLIST.xls]_SHOPLIST_xls_908"/>
      <sheetName val="[SHOPLIST.xls]_SHOPLIST_xls_909"/>
      <sheetName val="[SHOPLIST.xls]_SHOPLIST_xls_910"/>
      <sheetName val="[SHOPLIST.xls]_SHOPLIST_xls_911"/>
      <sheetName val="[SHOPLIST.xls]_SHOPLIST_xls_912"/>
      <sheetName val="[SHOPLIST.xls]_SHOPLIST_xls_913"/>
      <sheetName val="[SHOPLIST.xls]_SHOPLIST_xls_914"/>
      <sheetName val="[SHOPLIST.xls]_SHOPLIST_xls_915"/>
      <sheetName val="[SHOPLIST.xls]_SHOPLIST_xls_916"/>
      <sheetName val="[SHOPLIST.xls]_SHOPLIST_xls_917"/>
      <sheetName val="[SHOPLIST.xls]_SHOPLIST_xls_918"/>
      <sheetName val="[SHOPLIST.xls]_SHOPLIST_xls_919"/>
      <sheetName val="[SHOPLIST.xls]_SHOPLIST_xls_920"/>
      <sheetName val="[SHOPLIST.xls]_SHOPLIST_xls_921"/>
      <sheetName val="[SHOPLIST.xls]_SHOPLIST_xls_922"/>
      <sheetName val="[SHOPLIST.xls]_SHOPLIST_xls_923"/>
      <sheetName val="[SHOPLIST.xls]_SHOPLIST_xls_924"/>
      <sheetName val="[SHOPLIST.xls]_SHOPLIST_xls_925"/>
      <sheetName val="[SHOPLIST.xls]_SHOPLIST_xls_926"/>
      <sheetName val="[SHOPLIST.xls]_SHOPLIST_xls_927"/>
      <sheetName val="[SHOPLIST.xls]_SHOPLIST_xls_928"/>
      <sheetName val="[SHOPLIST.xls]_SHOPLIST_xls_929"/>
      <sheetName val="[SHOPLIST.xls]_SHOPLIST_xls_930"/>
      <sheetName val="[SHOPLIST.xls]_SHOPLIST_xls_931"/>
      <sheetName val="[SHOPLIST.xls]_SHOPLIST_xls_932"/>
      <sheetName val="[SHOPLIST.xls]_SHOPLIST_xls_933"/>
      <sheetName val="[SHOPLIST.xls]_SHOPLIST_xl_1048"/>
      <sheetName val="[SHOPLIST.xls]_SHOPLIST_xl_1049"/>
      <sheetName val="[SHOPLIST.xls]_SHOPLIST_xl_1050"/>
      <sheetName val="[SHOPLIST.xls]_SHOPLIST_xl_1051"/>
      <sheetName val="[SHOPLIST.xls]_SHOPLIST_xl_1052"/>
      <sheetName val="[SHOPLIST.xls]_SHOPLIST_xl_1053"/>
      <sheetName val="[SHOPLIST.xls]70___0_s__i____26"/>
      <sheetName val="[SHOPLIST.xls]_SHOPLIST_xls_934"/>
      <sheetName val="[SHOPLIST.xls]_SHOPLIST_xl_1054"/>
      <sheetName val="[SHOPLIST.xls]_SHOPLIST_xl_1055"/>
      <sheetName val="[SHOPLIST.xls]_SHOPLIST_xl_1056"/>
      <sheetName val="[SHOPLIST.xls]_SHOPLIST_xls_935"/>
      <sheetName val="[SHOPLIST.xls]_SHOPLIST_xls_936"/>
      <sheetName val="[SHOPLIST.xls]_SHOPLIST_xls_937"/>
      <sheetName val="[SHOPLIST.xls]_SHOPLIST_xls_938"/>
      <sheetName val="[SHOPLIST.xls]_SHOPLIST_xl_1057"/>
      <sheetName val="[SHOPLIST.xls]_SHOPLIST_xls_939"/>
      <sheetName val="[SHOPLIST.xls]_SHOPLIST_xls_940"/>
      <sheetName val="[SHOPLIST.xls]_SHOPLIST_xl_1058"/>
      <sheetName val="[SHOPLIST.xls]_SHOPLIST_xls_941"/>
      <sheetName val="[SHOPLIST.xls]_SHOPLIST_xl_1059"/>
      <sheetName val="[SHOPLIST.xls]_SHOPLIST_xls_942"/>
      <sheetName val="[SHOPLIST.xls]_SHOPLIST_xl_1060"/>
      <sheetName val="[SHOPLIST.xls]_SHOPLIST_xl_1061"/>
      <sheetName val="[SHOPLIST.xls]_SHOPLIST_xls_943"/>
      <sheetName val="[SHOPLIST.xls]_SHOPLIST_xls_944"/>
      <sheetName val="[SHOPLIST.xls]_SHOPLIST_xls_945"/>
      <sheetName val="[SHOPLIST.xls]_SHOPLIST_xls_946"/>
      <sheetName val="[SHOPLIST.xls]_SHOPLIST_xls_947"/>
      <sheetName val="[SHOPLIST.xls]_SHOPLIST_xls_948"/>
      <sheetName val="[SHOPLIST.xls]_SHOPLIST_xls_949"/>
      <sheetName val="[SHOPLIST.xls]_SHOPLIST_xls_950"/>
      <sheetName val="[SHOPLIST.xls]_SHOPLIST_xls_951"/>
      <sheetName val="[SHOPLIST.xls]_SHOPLIST_xls_952"/>
      <sheetName val="[SHOPLIST.xls]_SHOPLIST_xl_1062"/>
      <sheetName val="[SHOPLIST.xls]_SHOPLIST_xls_953"/>
      <sheetName val="[SHOPLIST.xls]_SHOPLIST_xl_1063"/>
      <sheetName val="[SHOPLIST.xls]_SHOPLIST_xl_1064"/>
      <sheetName val="[SHOPLIST.xls]_SHOPLIST_xls_954"/>
      <sheetName val="[SHOPLIST.xls]_SHOPLIST_xls_955"/>
      <sheetName val="[SHOPLIST.xls]_SHOPLIST_xls_956"/>
      <sheetName val="[SHOPLIST.xls]_SHOPLIST_xls_957"/>
      <sheetName val="[SHOPLIST.xls]_SHOPLIST_xls_958"/>
      <sheetName val="[SHOPLIST.xls]_SHOPLIST_xls_959"/>
      <sheetName val="[SHOPLIST.xls]_SHOPLIST_xls_960"/>
      <sheetName val="[SHOPLIST.xls]_SHOPLIST_xls_961"/>
      <sheetName val="[SHOPLIST.xls]_SHOPLIST_xls_962"/>
      <sheetName val="[SHOPLIST.xls]_SHOPLIST_xls_963"/>
      <sheetName val="[SHOPLIST.xls]_SHOPLIST_xls_964"/>
      <sheetName val="[SHOPLIST.xls]_SHOPLIST_xl_1065"/>
      <sheetName val="[SHOPLIST.xls]_SHOPLIST_xl_1066"/>
      <sheetName val="[SHOPLIST.xls]_SHOPLIST_xls_965"/>
      <sheetName val="[SHOPLIST.xls]_SHOPLIST_xls_966"/>
      <sheetName val="[SHOPLIST.xls]_SHOPLIST_xls_967"/>
      <sheetName val="[SHOPLIST.xls]_SHOPLIST_xls_968"/>
      <sheetName val="[SHOPLIST.xls]_SHOPLIST_xls_969"/>
      <sheetName val="[SHOPLIST.xls]_SHOPLIST_xls_970"/>
      <sheetName val="[SHOPLIST.xls]_SHOPLIST_xls_971"/>
      <sheetName val="[SHOPLIST.xls]_SHOPLIST_xls_972"/>
      <sheetName val="[SHOPLIST.xls]_SHOPLIST_xls_973"/>
      <sheetName val="[SHOPLIST.xls]_SHOPLIST_xls_974"/>
      <sheetName val="[SHOPLIST.xls]_SHOPLIST_xls_975"/>
      <sheetName val="[SHOPLIST.xls]_SHOPLIST_xls_976"/>
      <sheetName val="[SHOPLIST.xls]_SHOPLIST_xls_977"/>
      <sheetName val="[SHOPLIST.xls]_SHOPLIST_xl_1067"/>
      <sheetName val="[SHOPLIST.xls]_SHOPLIST_xls_978"/>
      <sheetName val="[SHOPLIST.xls]_SHOPLIST_xl_1068"/>
      <sheetName val="[SHOPLIST.xls]_SHOPLIST_xl_1069"/>
      <sheetName val="[SHOPLIST.xls]_SHOPLIST_xl_1070"/>
      <sheetName val="[SHOPLIST.xls]_SHOPLIST_xl_1071"/>
      <sheetName val="[SHOPLIST.xls]_SHOPLIST_xls_979"/>
      <sheetName val="[SHOPLIST.xls]_SHOPLIST_xl_1072"/>
      <sheetName val="[SHOPLIST.xls]_SHOPLIST_xls_980"/>
      <sheetName val="[SHOPLIST.xls]_SHOPLIST_xls_981"/>
      <sheetName val="[SHOPLIST.xls]_SHOPLIST_xls_982"/>
      <sheetName val="[SHOPLIST.xls]_SHOPLIST_xls_983"/>
      <sheetName val="[SHOPLIST.xls]_SHOPLIST_xls_984"/>
      <sheetName val="[SHOPLIST.xls]_SHOPLIST_xls_985"/>
      <sheetName val="[SHOPLIST.xls]_SHOPLIST_xls_986"/>
      <sheetName val="[SHOPLIST.xls]_SHOPLIST_xl_1073"/>
      <sheetName val="[SHOPLIST.xls]_SHOPLIST_xl_1074"/>
      <sheetName val="[SHOPLIST.xls]_SHOPLIST_xls_987"/>
      <sheetName val="[SHOPLIST.xls]_SHOPLIST_xls_988"/>
      <sheetName val="[SHOPLIST.xls]_SHOPLIST_xls_989"/>
      <sheetName val="[SHOPLIST.xls]_SHOPLIST_xls_990"/>
      <sheetName val="[SHOPLIST.xls]_SHOPLIST_xls_991"/>
      <sheetName val="[SHOPLIST.xls]_SHOPLIST_xls_992"/>
      <sheetName val="[SHOPLIST.xls]_SHOPLIST_xls_993"/>
      <sheetName val="[SHOPLIST.xls]_SHOPLIST_xls_994"/>
      <sheetName val="[SHOPLIST.xls]_SHOPLIST_xls_995"/>
      <sheetName val="[SHOPLIST.xls]_SHOPLIST_xl_1075"/>
      <sheetName val="[SHOPLIST.xls]_SHOPLIST_xls_996"/>
      <sheetName val="[SHOPLIST.xls]_SHOPLIST_xls_997"/>
      <sheetName val="[SHOPLIST.xls]_SHOPLIST_xls_998"/>
      <sheetName val="[SHOPLIST.xls]_SHOPLIST_xls_999"/>
      <sheetName val="[SHOPLIST.xls]_SHOPLIST_xl_1000"/>
      <sheetName val="[SHOPLIST.xls]_SHOPLIST_xl_1001"/>
      <sheetName val="[SHOPLIST.xls]_SHOPLIST_xl_1002"/>
      <sheetName val="[SHOPLIST.xls]_SHOPLIST_xl_1076"/>
      <sheetName val="[SHOPLIST.xls]_SHOPLIST_xl_1003"/>
      <sheetName val="[SHOPLIST.xls]_SHOPLIST_xl_1004"/>
      <sheetName val="[SHOPLIST.xls]_SHOPLIST_xl_1005"/>
      <sheetName val="[SHOPLIST.xls]_SHOPLIST_xl_1006"/>
      <sheetName val="[SHOPLIST.xls]_SHOPLIST_xl_1007"/>
      <sheetName val="[SHOPLIST.xls]_SHOPLIST_xl_1008"/>
      <sheetName val="[SHOPLIST.xls]_SHOPLIST_xl_1009"/>
      <sheetName val="[SHOPLIST.xls]_SHOPLIST_xl_1010"/>
      <sheetName val="[SHOPLIST.xls]_SHOPLIST_xl_1011"/>
      <sheetName val="[SHOPLIST.xls]_SHOPLIST_xl_1012"/>
      <sheetName val="[SHOPLIST.xls]_SHOPLIST_xl_1013"/>
      <sheetName val="[SHOPLIST.xls]_SHOPLIST_xl_1014"/>
      <sheetName val="[SHOPLIST.xls]_SHOPLIST_xl_1015"/>
      <sheetName val="[SHOPLIST.xls]_SHOPLIST_xl_1016"/>
      <sheetName val="[SHOPLIST.xls]_SHOPLIST_xl_1017"/>
      <sheetName val="[SHOPLIST.xls]_SHOPLIST_xl_1018"/>
      <sheetName val="[SHOPLIST.xls]_SHOPLIST_xl_1019"/>
      <sheetName val="[SHOPLIST.xls]_SHOPLIST_xl_1020"/>
      <sheetName val="[SHOPLIST.xls]_SHOPLIST_xl_1077"/>
      <sheetName val="[SHOPLIST.xls]_SHOPLIST_xl_1021"/>
      <sheetName val="[SHOPLIST.xls]_SHOPLIST_xl_1022"/>
      <sheetName val="[SHOPLIST.xls]_SHOPLIST_xl_1023"/>
      <sheetName val="[SHOPLIST.xls]_SHOPLIST_xl_1024"/>
      <sheetName val="[SHOPLIST.xls]_SHOPLIST_xl_1025"/>
      <sheetName val="[SHOPLIST.xls]_SHOPLIST_xl_1026"/>
      <sheetName val="[SHOPLIST.xls]_SHOPLIST_xl_1027"/>
      <sheetName val="[SHOPLIST.xls]_SHOPLIST_xl_1028"/>
      <sheetName val="[SHOPLIST.xls]_SHOPLIST_xl_1029"/>
      <sheetName val="[SHOPLIST.xls]_SHOPLIST_xl_1078"/>
      <sheetName val="[SHOPLIST.xls]_SHOPLIST_xl_1030"/>
      <sheetName val="[SHOPLIST.xls]_SHOPLIST_xl_1031"/>
      <sheetName val="[SHOPLIST.xls]_SHOPLIST_xl_1032"/>
      <sheetName val="[SHOPLIST.xls]_SHOPLIST_xl_1033"/>
      <sheetName val="[SHOPLIST.xls]_SHOPLIST_xl_1034"/>
      <sheetName val="[SHOPLIST.xls]_SHOPLIST_xl_1035"/>
      <sheetName val="[SHOPLIST.xls]_SHOPLIST_xl_1036"/>
      <sheetName val="[SHOPLIST.xls]_SHOPLIST_xl_1037"/>
      <sheetName val="[SHOPLIST.xls]_SHOPLIST_xl_1038"/>
      <sheetName val="[SHOPLIST.xls]_SHOPLIST_xl_1079"/>
      <sheetName val="[SHOPLIST.xls]_SHOPLIST_xl_1039"/>
      <sheetName val="[SHOPLIST.xls]_SHOPLIST_xl_1040"/>
      <sheetName val="[SHOPLIST.xls]_SHOPLIST_xl_1041"/>
      <sheetName val="[SHOPLIST.xls]_SHOPLIST_xl_1042"/>
      <sheetName val="[SHOPLIST.xls]_SHOPLIST_xl_1043"/>
      <sheetName val="[SHOPLIST.xls]_SHOPLIST_xl_1044"/>
      <sheetName val="[SHOPLIST.xls]_SHOPLIST_xl_1045"/>
      <sheetName val="[SHOPLIST.xls]70_x005f_x005f_x005f_x0000__8"/>
      <sheetName val="[SHOPLIST.xls]_SHOPLIST_xl_1046"/>
      <sheetName val="[SHOPLIST.xls]_SHOPLIST_xl_1047"/>
      <sheetName val="[SHOPLIST.xls]70___0_s__i____27"/>
      <sheetName val="Qty SR"/>
      <sheetName val="EW SR"/>
      <sheetName val="Kur"/>
      <sheetName val="HAKEDİŞ "/>
      <sheetName val="keşif özeti"/>
      <sheetName val="Katsayılar"/>
      <sheetName val="STOCKWTG"/>
      <sheetName val="POLY"/>
      <sheetName val="Advance Recovery"/>
      <sheetName val="SC Cost FEB 03"/>
      <sheetName val="[SHOPLIST_xls]70,/0s«_iÆø_í¬1"/>
      <sheetName val="[SHOPLIST_xls]70,/0s«iÆøí¬i31"/>
      <sheetName val="[SHOPLIST_xls]70,/0s«_iÆø_í¬2"/>
      <sheetName val="[SHOPLIST_xls]70,/0s«iÆøí¬i22"/>
      <sheetName val="[SHOPLIST_xls]70,/0s«iÆøí¬i32"/>
      <sheetName val="[SHOPLIST_xls]70,/0s«i_x1"/>
      <sheetName val="[SHOPLIST.xls]70,/0s�i����i"/>
      <sheetName val="[SHOPLIST_xls][SHOPLIST_xls]7_2"/>
      <sheetName val="[SHOPLIST_xls][SHOPLIST_xls]7_3"/>
      <sheetName val="Démol_"/>
      <sheetName val="_SUMMARY"/>
      <sheetName val="PREAMBLES_"/>
      <sheetName val="GENERAL_REQUIREMENT"/>
      <sheetName val="B-_SITE_WORK"/>
      <sheetName val="C__CONCRETE_WORKS_"/>
      <sheetName val="D-_MASONRY"/>
      <sheetName val="E__METAL_WORK"/>
      <sheetName val="F__WOOD_WORK_"/>
      <sheetName val="G__THERMAL_&amp;MP"/>
      <sheetName val="H__DOORS___WINDOWS"/>
      <sheetName val="J__FINISHES"/>
      <sheetName val="K_ACCESSO"/>
      <sheetName val="P_CONVEYING_SYSTEM"/>
      <sheetName val="Q_MECHANICAL"/>
      <sheetName val="R_ELECTRICAL"/>
      <sheetName val="S_External_Works"/>
      <sheetName val="T_Provisional_Sum"/>
      <sheetName val="T__MEP_Works"/>
      <sheetName val="U-DAY_WORKS_SCHEDULE"/>
      <sheetName val="Struct__Members"/>
      <sheetName val="URA-C1"/>
      <sheetName val="JAN"/>
      <sheetName val="SoW_Assess_Blank_Form"/>
      <sheetName val="VO_Breakdown"/>
      <sheetName val="Measurement_Sheet"/>
      <sheetName val="Schedule_of_Drawings"/>
      <sheetName val="SI_Schedule"/>
      <sheetName val="ContraCharge_Schedule"/>
      <sheetName val="[SHOPLIST_xls][SHOPLIST_xls]70?"/>
      <sheetName val="Spacing_of_Delineators"/>
      <sheetName val="Tender Stage"/>
      <sheetName val="Delay Clasifications"/>
      <sheetName val="プロジェクト概要"/>
      <sheetName val="hiddenSheet"/>
      <sheetName val="BT3-Package 05"/>
      <sheetName val="BOQ-Civil"/>
      <sheetName val="_SHOPLIST.xls__SH"/>
      <sheetName val="70,_0s«iÆøí¬i1"/>
      <sheetName val="70,_0s«_iÆø_í¬"/>
      <sheetName val="_SHOPLIST.xls_70_"/>
      <sheetName val="70,_0s«iÆøí¬i2"/>
      <sheetName val="70,_0s«iÆøí¬i3"/>
      <sheetName val="_SHOPLIST_xls_70_"/>
      <sheetName val="_SHOPLIST.xls__VWVU))tÏØ0__10"/>
      <sheetName val="_SHOPLIST.xls__VWVU))tÏØ0__11"/>
      <sheetName val="_SHOPLIST_xls__SH"/>
      <sheetName val="_SHOPLIST_xls__VWVU))tÏØ0  "/>
      <sheetName val="_SHOPLIST.xls_70,_0s«iÆøí¬"/>
      <sheetName val="[SHOPLIST.xls]_VW__VU________18"/>
      <sheetName val="[SHOPLIST.xls]_VW__VU________19"/>
      <sheetName val="[SHOPLIST.xls]70_x005f_x0000___0_x_10"/>
      <sheetName val="[SHOPLIST.xls]70___0_s__i____28"/>
      <sheetName val="[SHOPLIST.xls]70___0_s__i____29"/>
      <sheetName val="Index sheet"/>
      <sheetName val="Cover_Sheet"/>
      <sheetName val="Pay_Cert"/>
      <sheetName val="Reconcilliation_Sheet"/>
      <sheetName val="EPMS-Total_"/>
      <sheetName val="EPMS_Earned_-GR"/>
      <sheetName val="EPMS_Earned_Electrical_Utilitie"/>
      <sheetName val="EPMS_-_Materials"/>
      <sheetName val="EPMS_-_Variations"/>
      <sheetName val="Variations_"/>
      <sheetName val="EPMS_-_Claims"/>
      <sheetName val="Advance_d_1"/>
      <sheetName val="Prev_Pay_Certs"/>
      <sheetName val="Monthly_Summary_01_Aug-25Sept"/>
      <sheetName val="Bond_calculation_(Verifi)"/>
      <sheetName val="IPC_10_Prog"/>
      <sheetName val="Grand_Summary"/>
      <sheetName val="Comparison_per_subzone"/>
      <sheetName val="Base_Course"/>
      <sheetName val="[SHOPLIST_xls][SHOPLIST_xls]__2"/>
      <sheetName val="[SHOPLIST_xls][SHOPLIST_xls]__3"/>
      <sheetName val="[SHOPLIST_xls][SHOPLIST_xls]__4"/>
      <sheetName val="[SHOPLIST_xls][SHOPLIST_xls]__5"/>
      <sheetName val="[SHOPLIST_xls][SHOPLIST_xls]__6"/>
      <sheetName val="[SHOPLIST_xls][SHOPLIST_xls]__7"/>
      <sheetName val="[SHOPLIST_xls][SHOPLIST_xls]7_4"/>
      <sheetName val="[SHOPLIST_xls][SHOPLIST_xls]__8"/>
      <sheetName val="[SHOPLIST_xls][SHOPLIST_xls]__9"/>
      <sheetName val="[SHOPLIST_xls][SHOPLIST_xls]_10"/>
      <sheetName val="[SHOPLIST_xls][SHOPLIST_xls]7_5"/>
      <sheetName val="[SHOPLIST_xls][SHOPLIST_xls]_11"/>
      <sheetName val="[SHOPLIST_xls][SHOPLIST_xls]_12"/>
      <sheetName val="[SHOPLIST_xls][SHOPLIST_xls]7_6"/>
      <sheetName val="[SHOPLIST_xls][SHOPLIST_xls]_13"/>
      <sheetName val="[SHOPLIST_xls][SHOPLIST_xls]7_7"/>
      <sheetName val="[SHOPLIST_xls][SHOPLIST_xls]_14"/>
      <sheetName val="[SHOPLIST_xls][SHOPLIST_xls]_15"/>
      <sheetName val="_VWVU))tÏØ0__20"/>
      <sheetName val="_SHOPLIST_xls_70,_0s«iÆøí¬i16"/>
      <sheetName val="_SHOPLIST_xls__SHOPLIST_xls_726"/>
      <sheetName val="_SHOPLIST_xls__SHOPLIST_xls_727"/>
      <sheetName val="_SHOPLIST_xls__SHOPLIST_xls_728"/>
      <sheetName val="___________16"/>
      <sheetName val="_SHOPLIST_xls_70,11"/>
      <sheetName val="_SHOPLIST_xls__VW11"/>
      <sheetName val="_SHOPLIST_xls__VWVU))tÏØ0__55"/>
      <sheetName val="_SHOPLIST_xls__VWVU))tÏØ0__56"/>
      <sheetName val="_SHOPLIST_xls__SHOPLIST_xls__11"/>
      <sheetName val="_SHOPLIST_xls__VWVU))tÏØ0__57"/>
      <sheetName val="_SHOPLIST_xls__VWVU))tÏØ0__58"/>
      <sheetName val="_SHOPLIST_xls__VWVU))tÏØ0__59"/>
      <sheetName val="_SHOPLIST_xls_70,_0s«_iÆø_í¬_11"/>
      <sheetName val="_SHOPLIST_xls_70_,_0_s«i_Æøí¬11"/>
      <sheetName val="_SHOPLIST_xls__VWVU))tÏØ0__60"/>
      <sheetName val="8_0_Programme"/>
      <sheetName val="Bill_3_Boutique"/>
      <sheetName val="Landscape_No_1"/>
      <sheetName val="MEP_No_3"/>
      <sheetName val="Item_List_OLD"/>
      <sheetName val="[SHOPLIST_xls]70___0_s__i_____4"/>
      <sheetName val="[SHOPLIST_xls][SHOPLIST_xls]7_1"/>
      <sheetName val="[SHOPLIST_xls][SHOPLIST_xls]7_8"/>
      <sheetName val="[SHOPLIST_xls][SHOPLIST_xls]7_9"/>
      <sheetName val="[SHOPLIST_xls][SHOPLIST_xls]__1"/>
      <sheetName val="[SHOPLIST_xls][SHOPLIST_xls]_16"/>
      <sheetName val="[SHOPLIST_xls][SHOPLIST_xls]_17"/>
      <sheetName val="[SHOPLIST_xls][SHOPLIST_xls]_18"/>
      <sheetName val="[SHOPLIST_xls][SHOPLIST_xls]_19"/>
      <sheetName val="[SHOPLIST_xls][SHOPLIST_xls]_20"/>
      <sheetName val="[SHOPLIST_xls][SHOPLIST_xls]_21"/>
      <sheetName val="[SHOPLIST_xls][SHOPLIST_xls]_22"/>
      <sheetName val="[SHOPLIST_xls][SHOPLIST_xls]_23"/>
      <sheetName val="[SHOPLIST_xls][SHOPLIST_xls]_24"/>
      <sheetName val="[SHOPLIST_xls][SHOPLIST_xls]_25"/>
      <sheetName val="[SHOPLIST_xls][SHOPLIST_xls]_26"/>
      <sheetName val="[SHOPLIST_xls][SHOPLIST_xls]_27"/>
      <sheetName val="[SHOPLIST_xls][SHOPLIST_xls]_28"/>
      <sheetName val="[SHOPLIST_xls][SHOPLIST_xls]_29"/>
      <sheetName val="[SHOPLIST_xls][SHOPLIST_xls]_30"/>
      <sheetName val="[SHOPLIST_xls][SHOPLIST_xls]_31"/>
      <sheetName val="[SHOPLIST_xls][SHOPLIST_xls]_32"/>
      <sheetName val="[SHOPLIST_xls][SHOPLIST_xls]_33"/>
      <sheetName val="[SHOPLIST_xls][SHOPLIST_xls]_34"/>
      <sheetName val="[SHOPLIST_xls][SHOPLIST_xls]_35"/>
      <sheetName val="[SHOPLIST_xls][SHOPLIST_xls]_36"/>
      <sheetName val="[SHOPLIST_xls][SHOPLIST_xls]_37"/>
      <sheetName val="[SHOPLIST_xls][SHOPLIST_xls]_38"/>
      <sheetName val="[SHOPLIST_xls][SHOPLIST_xls]_39"/>
      <sheetName val="[SHOPLIST_xls][SHOPLIST_xls]_40"/>
      <sheetName val="[SHOPLIST_xls][SHOPLIST_xls]_41"/>
      <sheetName val="[SHOPLIST_xls][SHOPLIST_xls]_42"/>
      <sheetName val="[SHOPLIST_xls][SHOPLIST_xls]_43"/>
      <sheetName val="[SHOPLIST_xls][SHOPLIST_xls]_44"/>
      <sheetName val="[SHOPLIST_xls][SHOPLIST_xls]_45"/>
      <sheetName val="[SHOPLIST_xls][SHOPLIST_xls]_46"/>
      <sheetName val="[SHOPLIST_xls][SHOPLIST_xls]_47"/>
      <sheetName val="[SHOPLIST_xls][SHOPLIST_xls]_48"/>
      <sheetName val="[SHOPLIST_xls][SHOPLIST_xls]_49"/>
      <sheetName val="[SHOPLIST_xls][SHOPLIST_xls]_50"/>
      <sheetName val="[SHOPLIST_xls][SHOPLIST_xls]_51"/>
      <sheetName val="[SHOPLIST_xls][SHOPLIST_xls]_52"/>
      <sheetName val="[SHOPLIST_xls][SHOPLIST_xls]_53"/>
      <sheetName val="[SHOPLIST_xls][SHOPLIST_xls]_54"/>
      <sheetName val="[SHOPLIST_xls][SHOPLIST_xls]_55"/>
      <sheetName val="[SHOPLIST_xls][SHOPLIST_xls]_56"/>
      <sheetName val="[SHOPLIST_xls][SHOPLIST_xls]_57"/>
      <sheetName val="[SHOPLIST_xls][SHOPLIST_xls]_58"/>
      <sheetName val="[SHOPLIST_xls][SHOPLIST_xls]_59"/>
      <sheetName val="[SHOPLIST_xls][SHOPLIST_xls]_60"/>
      <sheetName val="[SHOPLIST_xls][SHOPLIST_xls]_61"/>
      <sheetName val="[SHOPLIST_xls][SHOPLIST_xls]_62"/>
      <sheetName val="[SHOPLIST_xls][SHOPLIST_xls]_63"/>
      <sheetName val="[SHOPLIST_xls][SHOPLIST_xls]_64"/>
      <sheetName val="[SHOPLIST_xls][SHOPLIST_xls]_65"/>
      <sheetName val="[SHOPLIST_xls][SHOPLIST_xls]_66"/>
      <sheetName val="[SHOPLIST_xls][SHOPLIST_xls]_67"/>
      <sheetName val="[SHOPLIST_xls][SHOPLIST_xls]_68"/>
      <sheetName val="[SHOPLIST_xls][SHOPLIST_xls]_69"/>
      <sheetName val="[SHOPLIST_xls][SHOPLIST_xls]_70"/>
      <sheetName val="[SHOPLIST_xls][SHOPLIST_xls]_71"/>
      <sheetName val="[SHOPLIST_xls][SHOPLIST_xls]_72"/>
      <sheetName val="[SHOPLIST_xls][SHOPLIST_xls]_73"/>
      <sheetName val="[SHOPLIST_xls][SHOPLIST_xls]_74"/>
      <sheetName val="[SHOPLIST_xls][SHOPLIST_xls]_75"/>
      <sheetName val="[SHOPLIST_xls][SHOPLIST_xls]_76"/>
      <sheetName val="[SHOPLIST_xls][SHOPLIST_xls]_77"/>
      <sheetName val="[SHOPLIST_xls][SHOPLIST_xls]_78"/>
      <sheetName val="[SHOPLIST_xls][SHOPLIST_xls]_79"/>
      <sheetName val="[SHOPLIST_xls][SHOPLIST_xls]_80"/>
      <sheetName val="[SHOPLIST_xls][SHOPLIST_xls]_81"/>
      <sheetName val="[SHOPLIST_xls][SHOPLIST_xls]_82"/>
      <sheetName val="[SHOPLIST_xls][SHOPLIST_xls]_83"/>
      <sheetName val="[SHOPLIST_xls][SHOPLIST_xls]_84"/>
      <sheetName val="[SHOPLIST_xls][SHOPLIST_xls]_85"/>
      <sheetName val="[SHOPLIST_xls][SHOPLIST_xls]_86"/>
      <sheetName val="[SHOPLIST_xls][SHOPLIST_xls]_87"/>
      <sheetName val="[SHOPLIST_xls][SHOPLIST_xls]_88"/>
      <sheetName val="[SHOPLIST_xls][SHOPLIST_xls]_89"/>
      <sheetName val="[SHOPLIST_xls][SHOPLIST_xls]_90"/>
      <sheetName val="[SHOPLIST_xls][SHOPLIST_xls]_91"/>
      <sheetName val="[SHOPLIST_xls][SHOPLIST_xls]_92"/>
      <sheetName val="[SHOPLIST_xls][SHOPLIST_xls]_93"/>
      <sheetName val="[SHOPLIST_xls][SHOPLIST_xls]_94"/>
      <sheetName val="[SHOPLIST_xls][SHOPLIST_xls]_95"/>
      <sheetName val="[SHOPLIST_xls][SHOPLIST_xls]_96"/>
      <sheetName val="[SHOPLIST_xls][SHOPLIST_xls]_97"/>
      <sheetName val="[SHOPLIST_xls][SHOPLIST_xls]_98"/>
      <sheetName val="[SHOPLIST_xls][SHOPLIST_xls]_99"/>
      <sheetName val="[SHOPLIST_xls][SHOPLIST_xls]100"/>
      <sheetName val="[SHOPLIST_xls][SHOPLIST_xls]101"/>
      <sheetName val="[SHOPLIST_xls][SHOPLIST_xls]102"/>
      <sheetName val="[SHOPLIST_xls][SHOPLIST_xls]103"/>
      <sheetName val="[SHOPLIST_xls][SHOPLIST_xls]104"/>
      <sheetName val="[SHOPLIST_xls][SHOPLIST_xls]105"/>
      <sheetName val="[SHOPLIST_xls][SHOPLIST_xls]106"/>
      <sheetName val="[SHOPLIST_xls][SHOPLIST_xls]107"/>
      <sheetName val="[SHOPLIST_xls][SHOPLIST_xls]108"/>
      <sheetName val="[SHOPLIST_xls][SHOPLIST_xls]109"/>
      <sheetName val="[SHOPLIST_xls][SHOPLIST_xls]110"/>
      <sheetName val="[SHOPLIST_xls][SHOPLIST_xls]111"/>
      <sheetName val="[SHOPLIST_xls][SHOPLIST_xls]112"/>
      <sheetName val="[SHOPLIST_xls]_SHOPLIST_xls_100"/>
      <sheetName val="[SHOPLIST_xls][SHOPLIST_xls]113"/>
      <sheetName val="[SHOPLIST_xls][SHOPLIST_xls]114"/>
      <sheetName val="[SHOPLIST_xls]/VWVU))1"/>
      <sheetName val="[SHOPLIST_xls]70_x005f_x005f_x005f_x0000__2"/>
      <sheetName val="[SHOPLIST_xls]_SHOPLIST_xls_101"/>
      <sheetName val="[SHOPLIST_xls]_SHOPLIST_xls_102"/>
      <sheetName val="[SHOPLIST_xls]_SHOPLIST_xls_103"/>
      <sheetName val="Gene��i"/>
      <sheetName val="_SHOPLIST_xls__VWVU))tÏØ0__62"/>
      <sheetName val="_SHOPLIST_xls__VWVU))tÏØ0__63"/>
      <sheetName val="_SHOPLIST_xls__VWVU))tÏØ0__72"/>
      <sheetName val="_SHOPLIST_xls__SHOPLIST_xls__VW"/>
      <sheetName val="_SHOPLIST_xls__VWVU))tÏØ0__81"/>
      <sheetName val="_SHOPLIST_xls__VWVU))tÏØ0__91"/>
      <sheetName val="_Structural"/>
      <sheetName val="Travel_Cranes"/>
      <sheetName val="Recap_Travel_Crane"/>
      <sheetName val="Recap_Architect"/>
      <sheetName val="Recap_External"/>
      <sheetName val="Recap_Struct"/>
      <sheetName val="Package_1"/>
      <sheetName val="Recap_Lift"/>
      <sheetName val="P-Ins_&amp;_Bonds1"/>
      <sheetName val="PC_"/>
      <sheetName val="App_-_A_"/>
      <sheetName val="App-_B_"/>
      <sheetName val="App_-_C_"/>
      <sheetName val="App_-_D_"/>
      <sheetName val="App_-_E_"/>
      <sheetName val="App_-_F"/>
      <sheetName val="App_-_G_"/>
      <sheetName val="App_-_H"/>
      <sheetName val="Concrete_Breakdown"/>
      <sheetName val="Masonry_Breakdown"/>
      <sheetName val="_VWVU))tÏØ0__21"/>
      <sheetName val="_SHOPLIST_xls_70,_0s«iÆøí¬i17"/>
      <sheetName val="_SHOPLIST_xls__SHOPLIST_xls_729"/>
      <sheetName val="_SHOPLIST_xls__SHOPLIST_xls_730"/>
      <sheetName val="_SHOPLIST_xls__SHOPLIST_xls_731"/>
      <sheetName val="___________17"/>
      <sheetName val="_SHOPLIST_xls_70,12"/>
      <sheetName val="_SHOPLIST_xls__VW12"/>
      <sheetName val="_SHOPLIST_xls__VWVU))tÏØ0__64"/>
      <sheetName val="_SHOPLIST_xls__VWVU))tÏØ0__65"/>
      <sheetName val="_SHOPLIST_xls__SHOPLIST_xls__12"/>
      <sheetName val="_SHOPLIST_xls__VWVU))tÏØ0__66"/>
      <sheetName val="_SHOPLIST_xls__VWVU))tÏØ0__67"/>
      <sheetName val="_SHOPLIST_xls__VWVU))tÏØ0__68"/>
      <sheetName val="_SHOPLIST_xls_70,_0s«_iÆø_í¬_12"/>
      <sheetName val="_SHOPLIST_xls_70_,_0_s«i_Æøí¬12"/>
      <sheetName val="_SHOPLIST_xls__VWVU))tÏØ0__69"/>
      <sheetName val="[SHOPLIST_xls]/VWVU))tÏØ0_108"/>
      <sheetName val="6_2_Floor_Finishes2"/>
      <sheetName val="[SHOPLIST_xls]/VWVU))tÏØ0_109"/>
      <sheetName val="[SHOPLIST_xls]/VWVU))tÏØ0_110"/>
      <sheetName val="개시대사_(2)2"/>
      <sheetName val="Other_Cost_Norms2"/>
      <sheetName val="Ref_Arch2"/>
      <sheetName val="[SHOPLIST_xls]70,/0s«i_x2"/>
      <sheetName val="Data_2"/>
      <sheetName val="[SHOPLIST_xls]70_x005f_x0000_,/0_x001"/>
      <sheetName val="ملخص_المشاريع1"/>
      <sheetName val="عقود_المقاولين1"/>
      <sheetName val="اوامر_الشراء1"/>
      <sheetName val="الحركة_اليومية1"/>
      <sheetName val="محمد_عساف1"/>
      <sheetName val="كشف_الايرادات_والضرائب1"/>
      <sheetName val="حساب_البنك1"/>
      <sheetName val="كشف_الرواتب1"/>
      <sheetName val="SAF_-_عهد_-_سلامي_ابو_فخر1"/>
      <sheetName val="THA_-_عهد_-_ثابت_احمد1"/>
      <sheetName val="AAH_-_عهد_-_انس_هبو1"/>
      <sheetName val="YSA_-_عهد_-_ياسر_السبع1"/>
      <sheetName val="MKJ_-_عهد_-_محمود_قجك1"/>
      <sheetName val="MSH_-_عهد_-_محمد_الشامي1"/>
      <sheetName val="ALW_-_عهد_-_علوان_علي1"/>
      <sheetName val="AHA_-_عهد_-_احمد_الحاج1"/>
      <sheetName val="MOR_-_عهد_-_مرجان_عبدالهادي1"/>
      <sheetName val="MHA_-_عهد_-_محمد_حسون_العلي1"/>
      <sheetName val="MF_-_مكتب_رئيسي1"/>
      <sheetName val="CO_-_مقاولين_-_عقود_(2)1"/>
      <sheetName val="BUR_-_موردين_-_شركة_البروج_1"/>
      <sheetName val="CAP_-_موردين_-_عاصمة_الكهرباء1"/>
      <sheetName val="PO_-_موردين_-_اوامر_شراء1"/>
      <sheetName val="CO_-_مقاولين_-_عقود1"/>
      <sheetName val="[SHOPLIST_xls]/VW1"/>
      <sheetName val="8_0_Programme1"/>
      <sheetName val="FLOOR_AND_CEILING1"/>
      <sheetName val="area_comp_2011_01_18_(2)1"/>
      <sheetName val="drop_down_lists1"/>
      <sheetName val="PH_51"/>
      <sheetName val="S-Curve_Update1"/>
      <sheetName val="[SHOPLIST_xls]/VWVU))tÏØ0_111"/>
      <sheetName val="[SHOPLIST_xls]/VWVU))tÏØ0_112"/>
      <sheetName val="[SHOPLIST_xls]/VWVU))tÏØ0_113"/>
      <sheetName val="[SHOPLIST_xls]/VWVU))tÏØ0_114"/>
      <sheetName val="[SHOPLIST_xls]/VWVU))tÏØ0_115"/>
      <sheetName val="[SHOPLIST_xls]/VWVU))tÏØ0_116"/>
      <sheetName val="[SHOPLIST_xls]/VWVU))tÏØ0_117"/>
      <sheetName val="[SHOPLIST_xls]/VWVU))tÏØ0_118"/>
      <sheetName val="[SHOPLIST_xls]70,/0s«iÆøí¬i110"/>
      <sheetName val="_SUMMARY1"/>
      <sheetName val="PREAMBLES_1"/>
      <sheetName val="GENERAL_REQUIREMENT1"/>
      <sheetName val="B-_SITE_WORK1"/>
      <sheetName val="C__CONCRETE_WORKS_1"/>
      <sheetName val="D-_MASONRY1"/>
      <sheetName val="E__METAL_WORK1"/>
      <sheetName val="F__WOOD_WORK_1"/>
      <sheetName val="G__THERMAL_&amp;MP1"/>
      <sheetName val="H__DOORS___WINDOWS1"/>
      <sheetName val="J__FINISHES1"/>
      <sheetName val="K_ACCESSO1"/>
      <sheetName val="P_CONVEYING_SYSTEM1"/>
      <sheetName val="Q_MECHANICAL1"/>
      <sheetName val="R_ELECTRICAL1"/>
      <sheetName val="S_External_Works1"/>
      <sheetName val="T_Provisional_Sum1"/>
      <sheetName val="T__MEP_Works1"/>
      <sheetName val="U-DAY_WORKS_SCHEDULE1"/>
      <sheetName val="Struct__Members1"/>
      <sheetName val="Bill_3_Boutique1"/>
      <sheetName val="Démol_1"/>
      <sheetName val="[SHOPLIST_xls][SHOPLIST_xls]744"/>
      <sheetName val="[SHOPLIST_xls][SHOPLIST_xls]115"/>
      <sheetName val="[SHOPLIST_xls][SHOPLIST_xls]116"/>
      <sheetName val="[SHOPLIST_xls][SHOPLIST_xls]117"/>
      <sheetName val="[SHOPLIST_xls][SHOPLIST_xls]118"/>
      <sheetName val="[SHOPLIST_xls][SHOPLIST_xls]119"/>
      <sheetName val="[SHOPLIST_xls][SHOPLIST_xls]120"/>
      <sheetName val="[SHOPLIST_xls][SHOPLIST_xls]745"/>
      <sheetName val="[SHOPLIST_xls][SHOPLIST_xls]746"/>
      <sheetName val="[SHOPLIST_xls][SHOPLIST_xls]121"/>
      <sheetName val="[SHOPLIST_xls][SHOPLIST_xls]122"/>
      <sheetName val="[SHOPLIST_xls][SHOPLIST_xls]123"/>
      <sheetName val="[SHOPLIST_xls][SHOPLIST_xls]747"/>
      <sheetName val="[SHOPLIST_xls][SHOPLIST_xls]124"/>
      <sheetName val="[SHOPLIST_xls][SHOPLIST_xls]125"/>
      <sheetName val="[SHOPLIST_xls][SHOPLIST_xls]748"/>
      <sheetName val="[SHOPLIST_xls][SHOPLIST_xls]126"/>
      <sheetName val="[SHOPLIST_xls][SHOPLIST_xls]749"/>
      <sheetName val="[SHOPLIST_xls][SHOPLIST_xls]127"/>
      <sheetName val="[SHOPLIST_xls][SHOPLIST_xls]128"/>
      <sheetName val="[SHOPLIST_xls]70___0_s__i_____1"/>
      <sheetName val="[SHOPLIST_xls]_VW__VU_________1"/>
      <sheetName val="[SHOPLIST_xls]_VW__VU_________4"/>
      <sheetName val="Landscape_No_11"/>
      <sheetName val="MEP_No_31"/>
      <sheetName val="BULD_31"/>
      <sheetName val="BLOCK_K1"/>
      <sheetName val="_boaboard_(1)1"/>
      <sheetName val="[SHOPLIST_xls]70_x005f_x0000___0_x0_1"/>
      <sheetName val="Cover_Sheet1"/>
      <sheetName val="Pay_Cert1"/>
      <sheetName val="Reconcilliation_Sheet1"/>
      <sheetName val="EPMS-Total_1"/>
      <sheetName val="EPMS_Earned_-GR1"/>
      <sheetName val="EPMS_Earned_Electrical_Utiliti1"/>
      <sheetName val="EPMS_-_Materials1"/>
      <sheetName val="EPMS_-_Variations1"/>
      <sheetName val="Variations_1"/>
      <sheetName val="EPMS_-_Claims1"/>
      <sheetName val="Advance_d_11"/>
      <sheetName val="Prev_Pay_Certs1"/>
      <sheetName val="Monthly_Summary_01_Aug-25Sept1"/>
      <sheetName val="Bond_calculation_(Verifi)1"/>
      <sheetName val="IPC_10_Prog1"/>
      <sheetName val="Grand_Summary1"/>
      <sheetName val="Comparison_per_subzone1"/>
      <sheetName val="Base_Course1"/>
      <sheetName val="SoW_Assess_Blank_Form1"/>
      <sheetName val="VO_Breakdown1"/>
      <sheetName val="Measurement_Sheet1"/>
      <sheetName val="Schedule_of_Drawings1"/>
      <sheetName val="SI_Schedule1"/>
      <sheetName val="ContraCharge_Schedule1"/>
      <sheetName val="Item_List_OLD1"/>
      <sheetName val="[SHOPLIST_xls]70___0_s__i_____5"/>
      <sheetName val="제출내역_(2)1"/>
      <sheetName val="[SHOPLIST_xls]70___0_s__i_____6"/>
      <sheetName val="[SHOPLIST_xls][SHOPLIST_xls]750"/>
      <sheetName val="[SHOPLIST_xls][SHOPLIST_xls]751"/>
      <sheetName val="[SHOPLIST_xls][SHOPLIST_xls]752"/>
      <sheetName val="[SHOPLIST_xls][SHOPLIST_xls]753"/>
      <sheetName val="[SHOPLIST_xls][SHOPLIST_xls]754"/>
      <sheetName val="[SHOPLIST_xls][SHOPLIST_xls]755"/>
      <sheetName val="[SHOPLIST_xls][SHOPLIST_xls]756"/>
      <sheetName val="[SHOPLIST_xls][SHOPLIST_xls]129"/>
      <sheetName val="[SHOPLIST_xls][SHOPLIST_xls]130"/>
      <sheetName val="[SHOPLIST_xls][SHOPLIST_xls]131"/>
      <sheetName val="[SHOPLIST_xls][SHOPLIST_xls]757"/>
      <sheetName val="[SHOPLIST_xls][SHOPLIST_xls]132"/>
      <sheetName val="[SHOPLIST_xls][SHOPLIST_xls]133"/>
      <sheetName val="[SHOPLIST_xls][SHOPLIST_xls]134"/>
      <sheetName val="[SHOPLIST_xls][SHOPLIST_xls]135"/>
      <sheetName val="[SHOPLIST_xls][SHOPLIST_xls]136"/>
      <sheetName val="[SHOPLIST_xls][SHOPLIST_xls]137"/>
      <sheetName val="[SHOPLIST_xls][SHOPLIST_xls]138"/>
      <sheetName val="[SHOPLIST_xls][SHOPLIST_xls]139"/>
      <sheetName val="[SHOPLIST_xls][SHOPLIST_xls]140"/>
      <sheetName val="[SHOPLIST_xls][SHOPLIST_xls]141"/>
      <sheetName val="[SHOPLIST_xls][SHOPLIST_xls]142"/>
      <sheetName val="[SHOPLIST_xls][SHOPLIST_xls]143"/>
      <sheetName val="[SHOPLIST_xls][SHOPLIST_xls]144"/>
      <sheetName val="[SHOPLIST_xls][SHOPLIST_xls]145"/>
      <sheetName val="[SHOPLIST_xls][SHOPLIST_xls]146"/>
      <sheetName val="[SHOPLIST_xls][SHOPLIST_xls]147"/>
      <sheetName val="[SHOPLIST_xls][SHOPLIST_xls]148"/>
      <sheetName val="[SHOPLIST_xls][SHOPLIST_xls]149"/>
      <sheetName val="[SHOPLIST_xls][SHOPLIST_xls]150"/>
      <sheetName val="[SHOPLIST_xls][SHOPLIST_xls]151"/>
      <sheetName val="[SHOPLIST_xls][SHOPLIST_xls]152"/>
      <sheetName val="[SHOPLIST_xls][SHOPLIST_xls]153"/>
      <sheetName val="[SHOPLIST_xls][SHOPLIST_xls]154"/>
      <sheetName val="[SHOPLIST_xls][SHOPLIST_xls]155"/>
      <sheetName val="[SHOPLIST_xls][SHOPLIST_xls]156"/>
      <sheetName val="[SHOPLIST_xls][SHOPLIST_xls]157"/>
      <sheetName val="[SHOPLIST_xls][SHOPLIST_xls]158"/>
      <sheetName val="[SHOPLIST_xls][SHOPLIST_xls]159"/>
      <sheetName val="[SHOPLIST_xls][SHOPLIST_xls]160"/>
      <sheetName val="[SHOPLIST_xls][SHOPLIST_xls]161"/>
      <sheetName val="[SHOPLIST_xls][SHOPLIST_xls]162"/>
      <sheetName val="[SHOPLIST_xls][SHOPLIST_xls]163"/>
      <sheetName val="[SHOPLIST_xls][SHOPLIST_xls]164"/>
      <sheetName val="[SHOPLIST_xls][SHOPLIST_xls]165"/>
      <sheetName val="[SHOPLIST_xls][SHOPLIST_xls]166"/>
      <sheetName val="[SHOPLIST_xls][SHOPLIST_xls]167"/>
      <sheetName val="[SHOPLIST_xls][SHOPLIST_xls]168"/>
      <sheetName val="[SHOPLIST_xls][SHOPLIST_xls]169"/>
      <sheetName val="[SHOPLIST_xls][SHOPLIST_xls]170"/>
      <sheetName val="[SHOPLIST_xls][SHOPLIST_xls]171"/>
      <sheetName val="[SHOPLIST_xls][SHOPLIST_xls]172"/>
      <sheetName val="[SHOPLIST_xls][SHOPLIST_xls]173"/>
      <sheetName val="[SHOPLIST_xls][SHOPLIST_xls]174"/>
      <sheetName val="[SHOPLIST_xls][SHOPLIST_xls]175"/>
      <sheetName val="[SHOPLIST_xls][SHOPLIST_xls]176"/>
      <sheetName val="[SHOPLIST_xls][SHOPLIST_xls]177"/>
      <sheetName val="[SHOPLIST_xls][SHOPLIST_xls]178"/>
      <sheetName val="[SHOPLIST_xls][SHOPLIST_xls]179"/>
      <sheetName val="[SHOPLIST_xls][SHOPLIST_xls]180"/>
      <sheetName val="[SHOPLIST_xls][SHOPLIST_xls]181"/>
      <sheetName val="[SHOPLIST_xls][SHOPLIST_xls]182"/>
      <sheetName val="[SHOPLIST_xls][SHOPLIST_xls]183"/>
      <sheetName val="[SHOPLIST_xls][SHOPLIST_xls]184"/>
      <sheetName val="[SHOPLIST_xls][SHOPLIST_xls]185"/>
      <sheetName val="[SHOPLIST_xls][SHOPLIST_xls]186"/>
      <sheetName val="[SHOPLIST_xls][SHOPLIST_xls]187"/>
      <sheetName val="[SHOPLIST_xls][SHOPLIST_xls]188"/>
      <sheetName val="[SHOPLIST_xls][SHOPLIST_xls]189"/>
      <sheetName val="[SHOPLIST_xls][SHOPLIST_xls]190"/>
      <sheetName val="[SHOPLIST_xls][SHOPLIST_xls]191"/>
      <sheetName val="[SHOPLIST_xls][SHOPLIST_xls]192"/>
      <sheetName val="[SHOPLIST_xls][SHOPLIST_xls]193"/>
      <sheetName val="[SHOPLIST_xls][SHOPLIST_xls]194"/>
      <sheetName val="[SHOPLIST_xls][SHOPLIST_xls]195"/>
      <sheetName val="[SHOPLIST_xls][SHOPLIST_xls]196"/>
      <sheetName val="[SHOPLIST_xls][SHOPLIST_xls]197"/>
      <sheetName val="[SHOPLIST_xls][SHOPLIST_xls]198"/>
      <sheetName val="[SHOPLIST_xls][SHOPLIST_xls]199"/>
      <sheetName val="[SHOPLIST_xls][SHOPLIST_xls]200"/>
      <sheetName val="[SHOPLIST_xls][SHOPLIST_xls]201"/>
      <sheetName val="[SHOPLIST_xls][SHOPLIST_xls]202"/>
      <sheetName val="[SHOPLIST_xls][SHOPLIST_xls]203"/>
      <sheetName val="[SHOPLIST_xls][SHOPLIST_xls]204"/>
      <sheetName val="[SHOPLIST_xls][SHOPLIST_xls]205"/>
      <sheetName val="[SHOPLIST_xls][SHOPLIST_xls]206"/>
      <sheetName val="[SHOPLIST_xls][SHOPLIST_xls]207"/>
      <sheetName val="[SHOPLIST_xls][SHOPLIST_xls]208"/>
      <sheetName val="[SHOPLIST_xls][SHOPLIST_xls]209"/>
      <sheetName val="[SHOPLIST_xls][SHOPLIST_xls]210"/>
      <sheetName val="[SHOPLIST_xls][SHOPLIST_xls]211"/>
      <sheetName val="[SHOPLIST_xls][SHOPLIST_xls]212"/>
      <sheetName val="[SHOPLIST_xls][SHOPLIST_xls]213"/>
      <sheetName val="[SHOPLIST_xls][SHOPLIST_xls]214"/>
      <sheetName val="[SHOPLIST_xls][SHOPLIST_xls]215"/>
      <sheetName val="[SHOPLIST_xls][SHOPLIST_xls]216"/>
      <sheetName val="[SHOPLIST_xls][SHOPLIST_xls]217"/>
      <sheetName val="[SHOPLIST_xls][SHOPLIST_xls]218"/>
      <sheetName val="[SHOPLIST_xls][SHOPLIST_xls]219"/>
      <sheetName val="[SHOPLIST_xls][SHOPLIST_xls]220"/>
      <sheetName val="[SHOPLIST_xls][SHOPLIST_xls]221"/>
      <sheetName val="[SHOPLIST_xls][SHOPLIST_xls]222"/>
      <sheetName val="[SHOPLIST_xls][SHOPLIST_xls]223"/>
      <sheetName val="[SHOPLIST_xls][SHOPLIST_xls]224"/>
      <sheetName val="[SHOPLIST_xls][SHOPLIST_xls]225"/>
      <sheetName val="[SHOPLIST_xls][SHOPLIST_xls]226"/>
      <sheetName val="[SHOPLIST_xls]_SHOPLIST_xls_104"/>
      <sheetName val="[SHOPLIST_xls][SHOPLIST_xls]227"/>
      <sheetName val="[SHOPLIST_xls][SHOPLIST_xls]228"/>
      <sheetName val="[SHOPLIST_xls][SHOPLIST_xls]758"/>
      <sheetName val="[SHOPLIST_xls]/VWVU))2"/>
      <sheetName val="[SHOPLIST_xls]70_x005f_x005f_x005f_x0000__1"/>
      <sheetName val="[SHOPLIST_xls]_SHOPLIST_xls_105"/>
      <sheetName val="[SHOPLIST_xls]_SHOPLIST_xls_106"/>
      <sheetName val="[SHOPLIST_xls]_SHOPLIST_xls_107"/>
      <sheetName val="_SHOPLIST_xls__VWVU))tÏØ0__70"/>
      <sheetName val="_SHOPLIST_xls__VWVU))tÏØ0__73"/>
      <sheetName val="_SHOPLIST_xls__VWVU))tÏØ0__74"/>
      <sheetName val="_SHOPLIST_xls__SHOPLIST_xls__V1"/>
      <sheetName val="_SHOPLIST_xls__VWVU))tÏØ0__82"/>
      <sheetName val="_SHOPLIST_xls__VWVU))tÏØ0__92"/>
      <sheetName val="_Structural1"/>
      <sheetName val="Travel_Cranes1"/>
      <sheetName val="Recap_Travel_Crane1"/>
      <sheetName val="Recap_Architect1"/>
      <sheetName val="Recap_External1"/>
      <sheetName val="Recap_Struct1"/>
      <sheetName val="Package_11"/>
      <sheetName val="Recap_Lift1"/>
      <sheetName val="VESSELS_1"/>
      <sheetName val="[SHOPLIST_xls][SHOPLIST_xls]759"/>
      <sheetName val="Spacing_of_Delineators1"/>
      <sheetName val="P-Ins_&amp;_Bonds2"/>
      <sheetName val="PC_1"/>
      <sheetName val="App_-_A_1"/>
      <sheetName val="App-_B_1"/>
      <sheetName val="App_-_C_1"/>
      <sheetName val="App_-_D_1"/>
      <sheetName val="App_-_E_1"/>
      <sheetName val="App_-_F1"/>
      <sheetName val="App_-_G_1"/>
      <sheetName val="App_-_H1"/>
      <sheetName val="Concrete_Breakdown1"/>
      <sheetName val="Masonry_Breakdown1"/>
      <sheetName val="GRAPH_DATA"/>
      <sheetName val=" N Finansal Eğri"/>
      <sheetName val="Div_Summary2"/>
      <sheetName val="_SUMMARY2"/>
      <sheetName val="PREAMBLES_2"/>
      <sheetName val="GENERAL_REQUIREMENT2"/>
      <sheetName val="B-_SITE_WORK2"/>
      <sheetName val="C__CONCRETE_WORKS_2"/>
      <sheetName val="D-_MASONRY2"/>
      <sheetName val="E__METAL_WORK2"/>
      <sheetName val="F__WOOD_WORK_2"/>
      <sheetName val="G__THERMAL_&amp;MP2"/>
      <sheetName val="H__DOORS___WINDOWS2"/>
      <sheetName val="J__FINISHES2"/>
      <sheetName val="K_ACCESSO2"/>
      <sheetName val="P_CONVEYING_SYSTEM2"/>
      <sheetName val="Q_MECHANICAL2"/>
      <sheetName val="R_ELECTRICAL2"/>
      <sheetName val="S_External_Works2"/>
      <sheetName val="T_Provisional_Sum2"/>
      <sheetName val="T__MEP_Works2"/>
      <sheetName val="U-DAY_WORKS_SCHEDULE2"/>
      <sheetName val="Struct__Members2"/>
      <sheetName val="ملخص_المشاريع2"/>
      <sheetName val="عقود_المقاولين2"/>
      <sheetName val="اوامر_الشراء2"/>
      <sheetName val="الحركة_اليومية2"/>
      <sheetName val="محمد_عساف2"/>
      <sheetName val="كشف_الايرادات_والضرائب2"/>
      <sheetName val="حساب_البنك2"/>
      <sheetName val="كشف_الرواتب2"/>
      <sheetName val="SAF_-_عهد_-_سلامي_ابو_فخر2"/>
      <sheetName val="THA_-_عهد_-_ثابت_احمد2"/>
      <sheetName val="AAH_-_عهد_-_انس_هبو2"/>
      <sheetName val="YSA_-_عهد_-_ياسر_السبع2"/>
      <sheetName val="MKJ_-_عهد_-_محمود_قجك2"/>
      <sheetName val="MSH_-_عهد_-_محمد_الشامي2"/>
      <sheetName val="ALW_-_عهد_-_علوان_علي2"/>
      <sheetName val="AHA_-_عهد_-_احمد_الحاج2"/>
      <sheetName val="MOR_-_عهد_-_مرجان_عبدالهادي2"/>
      <sheetName val="MHA_-_عهد_-_محمد_حسون_العلي2"/>
      <sheetName val="MF_-_مكتب_رئيسي2"/>
      <sheetName val="CO_-_مقاولين_-_عقود_(2)2"/>
      <sheetName val="BUR_-_موردين_-_شركة_البروج_2"/>
      <sheetName val="CAP_-_موردين_-_عاصمة_الكهرباء2"/>
      <sheetName val="PO_-_موردين_-_اوامر_شراء2"/>
      <sheetName val="CO_-_مقاولين_-_عقود2"/>
      <sheetName val="Div_10-Specialities_2"/>
      <sheetName val="MALE_&amp;_FEMALE_2"/>
      <sheetName val="BUAs_and_Sales_Forecast2"/>
      <sheetName val="Lagoons_Breakdown_Prices2"/>
      <sheetName val="Cover_HW_Z2_2"/>
      <sheetName val="TOTAL_WORK2"/>
      <sheetName val="part_32"/>
      <sheetName val="pile_Length_for_Easter_fence2"/>
      <sheetName val="_Estimate__2"/>
      <sheetName val="Equip_2"/>
      <sheetName val="Démol_2"/>
      <sheetName val="WATER_DUCT_-_IC_212"/>
      <sheetName val="Asset_Desc2"/>
      <sheetName val="Account_Codes2"/>
      <sheetName val="[SHOPLIST_xls]/VWVU))tÏØ0_119"/>
      <sheetName val="[SHOPLIST_xls]/VWVU))tÏØ0_120"/>
      <sheetName val="[SHOPLIST_xls]/VWVU))tÏØ0_121"/>
      <sheetName val="[SHOPLIST_xls]/VWVU))tÏØ0_122"/>
      <sheetName val="[SHOPLIST_xls]/VWVU))tÏØ0_123"/>
      <sheetName val="[SHOPLIST_xls]/VWVU))tÏØ0_124"/>
      <sheetName val="[SHOPLIST_xls]/VWVU))tÏØ0_125"/>
      <sheetName val="[SHOPLIST_xls]/VWVU))tÏØ0_126"/>
      <sheetName val="[SHOPLIST_xls]/VWVU))tÏØ0_127"/>
      <sheetName val="[SHOPLIST_xls]/VWVU))tÏØ0_128"/>
      <sheetName val="CONSTRUCTION_COMPONENT4"/>
      <sheetName val="[SHOPLIST_xls]/VWVU))tÏØ0_129"/>
      <sheetName val="[SHOPLIST_xls]/VWVU))tÏØ0_130"/>
      <sheetName val="[SHOPLIST_xls]/VWVU))tÏØ0_131"/>
      <sheetName val="Trade_Summary4"/>
      <sheetName val="Sec__A-PQ5"/>
      <sheetName val="Preamble_B5"/>
      <sheetName val="Sec__C-Dayworks5"/>
      <sheetName val="d5_5"/>
      <sheetName val="Tender_Docs4"/>
      <sheetName val="Miral_Emails4"/>
      <sheetName val="LOAs_(061619)4"/>
      <sheetName val="Contract_Conditions_(Tender)4"/>
      <sheetName val="Contract_Qualifications4"/>
      <sheetName val="YVPI_&amp;_GII4"/>
      <sheetName val="LOA_(live_sheet)4"/>
      <sheetName val="LOA_Log_(082419)4"/>
      <sheetName val="Key_Docs_Ref_4"/>
      <sheetName val="To_Mr__Boota_(072519)4"/>
      <sheetName val="Status_Summary5"/>
      <sheetName val="Recon_Template4"/>
      <sheetName val="Quotation_FM_administration3"/>
      <sheetName val="Quotation_Visitor_and_Sec3"/>
      <sheetName val="Service_Charge3"/>
      <sheetName val="CABLES_3"/>
      <sheetName val="Quotation_Offices_108,9,10,11)3"/>
      <sheetName val="Quotation_modification3"/>
      <sheetName val="CIF_COST_ITEM4"/>
      <sheetName val="Rates_for_public_areas4"/>
      <sheetName val="DIV_01_General_Requirements3"/>
      <sheetName val="Bill_(1)_Main_Building3"/>
      <sheetName val="Bill_(2)_General_Site_&amp;_Parkin3"/>
      <sheetName val="wd_points3"/>
      <sheetName val="Bill_(3)_Guest_House3"/>
      <sheetName val="Bill_(4)_Family_Buildings3"/>
      <sheetName val="Bill_(5)_Villa_Buildings3"/>
      <sheetName val="Bill_(6)_Entrance_Building3"/>
      <sheetName val="Bill_(7)_Masjid3"/>
      <sheetName val="Bill_(8)_Auditorium3"/>
      <sheetName val="Bill_(9)_Site_Prep__&amp;_Roadway3"/>
      <sheetName val="Summary_Cost3"/>
      <sheetName val="lighting_points3"/>
      <sheetName val="ESTIMATE_(2)3"/>
      <sheetName val="COM_Summary3"/>
      <sheetName val="GENERAL_SUMMARY3"/>
      <sheetName val="SITE_WORKS3"/>
      <sheetName val="WOOD_WORK3"/>
      <sheetName val="THERMAL_&amp;_MOISTURE_3"/>
      <sheetName val="DOORS_&amp;_WINDOWS3"/>
      <sheetName val="Additional_Items3"/>
      <sheetName val="개시대사_(2)3"/>
      <sheetName val="Ref_Arch3"/>
      <sheetName val="Div_Summary3"/>
      <sheetName val="TB_ALJADA3"/>
      <sheetName val="Plot_Area3"/>
      <sheetName val="Closing_entries3"/>
      <sheetName val="Executive_Summary3"/>
      <sheetName val="Sales_Tracking_Report_(STR)3"/>
      <sheetName val="Blocking_Tracking_Report_(BTR)3"/>
      <sheetName val="Bill_No_13"/>
      <sheetName val="[SHOPLIST_xls]70,/0s«iÆøí¬4"/>
      <sheetName val="B2-DV_No_023"/>
      <sheetName val="_SUMMARY3"/>
      <sheetName val="PREAMBLES_3"/>
      <sheetName val="GENERAL_REQUIREMENT3"/>
      <sheetName val="B-_SITE_WORK3"/>
      <sheetName val="C__CONCRETE_WORKS_3"/>
      <sheetName val="D-_MASONRY3"/>
      <sheetName val="E__METAL_WORK3"/>
      <sheetName val="F__WOOD_WORK_3"/>
      <sheetName val="G__THERMAL_&amp;MP3"/>
      <sheetName val="H__DOORS___WINDOWS3"/>
      <sheetName val="J__FINISHES3"/>
      <sheetName val="K_ACCESSO3"/>
      <sheetName val="P_CONVEYING_SYSTEM3"/>
      <sheetName val="Q_MECHANICAL3"/>
      <sheetName val="R_ELECTRICAL3"/>
      <sheetName val="S_External_Works3"/>
      <sheetName val="T_Provisional_Sum3"/>
      <sheetName val="T__MEP_Works3"/>
      <sheetName val="U-DAY_WORKS_SCHEDULE3"/>
      <sheetName val="Struct__Members3"/>
      <sheetName val="MAIN_SUMMARY3"/>
      <sheetName val="L_(4)3"/>
      <sheetName val="ملخص_المشاريع3"/>
      <sheetName val="عقود_المقاولين3"/>
      <sheetName val="اوامر_الشراء3"/>
      <sheetName val="الحركة_اليومية3"/>
      <sheetName val="محمد_عساف3"/>
      <sheetName val="كشف_الايرادات_والضرائب3"/>
      <sheetName val="حساب_البنك3"/>
      <sheetName val="كشف_الرواتب3"/>
      <sheetName val="SAF_-_عهد_-_سلامي_ابو_فخر3"/>
      <sheetName val="THA_-_عهد_-_ثابت_احمد3"/>
      <sheetName val="AAH_-_عهد_-_انس_هبو3"/>
      <sheetName val="YSA_-_عهد_-_ياسر_السبع3"/>
      <sheetName val="MKJ_-_عهد_-_محمود_قجك3"/>
      <sheetName val="MSH_-_عهد_-_محمد_الشامي3"/>
      <sheetName val="ALW_-_عهد_-_علوان_علي3"/>
      <sheetName val="AHA_-_عهد_-_احمد_الحاج3"/>
      <sheetName val="MOR_-_عهد_-_مرجان_عبدالهادي3"/>
      <sheetName val="MHA_-_عهد_-_محمد_حسون_العلي3"/>
      <sheetName val="MF_-_مكتب_رئيسي3"/>
      <sheetName val="CO_-_مقاولين_-_عقود_(2)3"/>
      <sheetName val="BUR_-_موردين_-_شركة_البروج_3"/>
      <sheetName val="CAP_-_موردين_-_عاصمة_الكهرباء3"/>
      <sheetName val="PO_-_موردين_-_اوامر_شراء3"/>
      <sheetName val="CO_-_مقاولين_-_عقود3"/>
      <sheetName val="[SHOPLIST_xls]/VWVU))tÏØ0_132"/>
      <sheetName val="[SHOPLIST_xls]/VWVU))tÏØ0_133"/>
      <sheetName val="Master_data3"/>
      <sheetName val="[SHOPLIST_xls]/VWVU))tÏØ0_134"/>
      <sheetName val="[SHOPLIST_xls]/VWVU))tÏØ0_135"/>
      <sheetName val="[SHOPLIST_xls][SH4"/>
      <sheetName val="P1926-H2B_Pkg_2A&amp;2B4"/>
      <sheetName val="P1940-H2B_Pkg_1_Guestrooms4"/>
      <sheetName val="[SHOPLIST_xls]70_4"/>
      <sheetName val="Other_Cost_Norms3"/>
      <sheetName val="Comp_equip3"/>
      <sheetName val="Basic_Rate3"/>
      <sheetName val="MASTER_RATE_ANALYSIS3"/>
      <sheetName val="P15_Cost_Implications3"/>
      <sheetName val="P15_uPVC_ducts-Rate_Summary3"/>
      <sheetName val="P13_uPVC_ducts3"/>
      <sheetName val="P13_Mass_Concrete3"/>
      <sheetName val="P13_Imported_Fill3"/>
      <sheetName val="P14_uPVC_ducts3"/>
      <sheetName val="P14_Mass_Concrete3"/>
      <sheetName val="P14_Imported_Fill3"/>
      <sheetName val="P14_Sand_bed_to_cable3"/>
      <sheetName val="P15_uPVC_ducts3"/>
      <sheetName val="Div_10-Specialities_3"/>
      <sheetName val="MALE_&amp;_FEMALE_3"/>
      <sheetName val="6_2_Floor_Finishes3"/>
      <sheetName val="BUAs_and_Sales_Forecast3"/>
      <sheetName val="Lagoons_Breakdown_Prices3"/>
      <sheetName val="Cover_HW_Z2_3"/>
      <sheetName val="TOTAL_WORK3"/>
      <sheetName val="part_33"/>
      <sheetName val="pile_Length_for_Easter_fence3"/>
      <sheetName val="_Estimate__3"/>
      <sheetName val="Equip_3"/>
      <sheetName val="Cumulative_Rail_3"/>
      <sheetName val="Data_3"/>
      <sheetName val="[SHOPLIST_xls]/VWVU))tÏØ0_136"/>
      <sheetName val="Staff_OLD_3"/>
      <sheetName val="Portfolio_List3"/>
      <sheetName val="Initial_Data3"/>
      <sheetName val="Package_Status3"/>
      <sheetName val="Appendix-A_-GRAND_SUMMARY3"/>
      <sheetName val="D9_(New_Rate)3"/>
      <sheetName val="Grand_Summary_3"/>
      <sheetName val="Bill_No_01_-_GI_3"/>
      <sheetName val="combined_3"/>
      <sheetName val="summary-Optional_3"/>
      <sheetName val="B14_02_3"/>
      <sheetName val="Prov_Sum_3"/>
      <sheetName val="Démol_3"/>
      <sheetName val="Contractor_Application3"/>
      <sheetName val="08_MEP_Summary3"/>
      <sheetName val="Addnl_works3"/>
      <sheetName val="B3__Material_on_Site-Detail3"/>
      <sheetName val="WATER_DUCT_-_IC_213"/>
      <sheetName val="Asset_Desc3"/>
      <sheetName val="[SHOPLIST_xls]70,/0s«i_x3"/>
      <sheetName val="Account_Codes3"/>
      <sheetName val="[SHOPLIST_xls]/VWVU))tÏØ0_137"/>
      <sheetName val="[SHOPLIST_xls]/VWVU))tÏØ0_138"/>
      <sheetName val="[SHOPLIST_xls]/VWVU))tÏØ0_139"/>
      <sheetName val="[SHOPLIST_xls]/VWVU))tÏØ0_140"/>
      <sheetName val="[SHOPLIST_xls]/VWVU))tÏØ0_141"/>
      <sheetName val="[SHOPLIST_xls]/VWVU))tÏØ0_142"/>
      <sheetName val="[SHOPLIST_xls]/VWVU))tÏØ0_143"/>
      <sheetName val="[SHOPLIST_xls]/VWVU))tÏØ0_144"/>
      <sheetName val="Rate_analysis20"/>
      <sheetName val="_VWVU))tÏØ0__22"/>
      <sheetName val="_SHOPLIST_xls_70,_0s«iÆøí¬i18"/>
      <sheetName val="[SHOPLIST_xls]/VWVU))tÏØ0_145"/>
      <sheetName val="[SHOPLIST_xls]/VWVU))tÏØ0_146"/>
      <sheetName val="Summary_5"/>
      <sheetName val="B04-A_-_DIA_SUDEER5"/>
      <sheetName val="04D_-_Tanmyat5"/>
      <sheetName val="13-_B04-B_&amp;_C5"/>
      <sheetName val="_SITE_09_B04-B&amp;C-AFAQ5"/>
      <sheetName val="[SHOPLIST_xls]/VWVU))tÏØ0_147"/>
      <sheetName val="[SHOPLIST_xls]/VWVU))tÏØ0_148"/>
      <sheetName val="[SHOPLIST_xls]/VWVU))tÏØ0_149"/>
      <sheetName val="[SHOPLIST_xls]/VWVU))tÏØ0_150"/>
      <sheetName val="CONSTRUCTION_COMPONENT5"/>
      <sheetName val="Finansal_tamamlanma_Eğrisi6"/>
      <sheetName val="2_Plex6"/>
      <sheetName val="Sheet1_(2)6"/>
      <sheetName val="4_Plex6"/>
      <sheetName val="6_Plex_6"/>
      <sheetName val="Detailed_Summary6"/>
      <sheetName val="Sheet1_(3)6"/>
      <sheetName val="Sheet1_(4)6"/>
      <sheetName val="HB_CEC_schd_4_26"/>
      <sheetName val="HB_CEC_schd_4_36"/>
      <sheetName val="HB_CEC_schd_5_26"/>
      <sheetName val="HB_CEC_schd_6_26"/>
      <sheetName val="HB_CEC_schd_7_26"/>
      <sheetName val="HB_CEC_schd_9_26"/>
      <sheetName val="Doha_Farm6"/>
      <sheetName val="Dropdown_List6"/>
      <sheetName val="New_Bld6"/>
      <sheetName val="[SHOPLIST_xls]/VWVU))tÏØ0_151"/>
      <sheetName val="[SHOPLIST_xls]/VWVU))tÏØ0_152"/>
      <sheetName val="[SHOPLIST_xls]/VWVU))tÏØ0_153"/>
      <sheetName val="1_-_Main_Building6"/>
      <sheetName val="1_-_Summary6"/>
      <sheetName val="2_-_Landscaping_Works6"/>
      <sheetName val="2_-_Summary6"/>
      <sheetName val="4_-_Bldg_Infra6"/>
      <sheetName val="4_-_Summary6"/>
      <sheetName val="Trade_Summary5"/>
      <sheetName val="Sec__A-PQ6"/>
      <sheetName val="Preamble_B6"/>
      <sheetName val="Sec__C-Dayworks6"/>
      <sheetName val="d5_6"/>
      <sheetName val="Tender_Docs5"/>
      <sheetName val="Miral_Emails5"/>
      <sheetName val="LOAs_(061619)5"/>
      <sheetName val="Contract_Conditions_(Tender)5"/>
      <sheetName val="Contract_Qualifications5"/>
      <sheetName val="YVPI_&amp;_GII5"/>
      <sheetName val="LOA_(live_sheet)5"/>
      <sheetName val="LOA_Log_(082419)5"/>
      <sheetName val="Key_Docs_Ref_5"/>
      <sheetName val="To_Mr__Boota_(072519)5"/>
      <sheetName val="Status_Summary6"/>
      <sheetName val="New_Rates5"/>
      <sheetName val="Labour_Rates5"/>
      <sheetName val="Status_5"/>
      <sheetName val="CLIENT_BUDGET5"/>
      <sheetName val="Reco-June_20195"/>
      <sheetName val="REMINING_PROGRESS5"/>
      <sheetName val="OS&amp;E__IT5"/>
      <sheetName val="PAID_AMOUNT5"/>
      <sheetName val="IPA_215"/>
      <sheetName val="Order_by_owner5"/>
      <sheetName val="PERLIM__Sammary5"/>
      <sheetName val="RECOVER_OF_DOUBLE_PAYMENT5"/>
      <sheetName val="rathath_al_matar5"/>
      <sheetName val="INTERNAL_LINE_5"/>
      <sheetName val="MINOVA_AL_DEYAR5"/>
      <sheetName val="BLUE_RHINE5"/>
      <sheetName val="NATIONAL_PAINT5"/>
      <sheetName val="FIRE_RATED5"/>
      <sheetName val="Dashboard_(1)6"/>
      <sheetName val="VO_Agreed_to_Unifier_Sum6"/>
      <sheetName val="VO_Not_yet_Agreed_to_Unifier6"/>
      <sheetName val="VO_Anticipated_to_Unifier6"/>
      <sheetName val="EW_to_Unifier6"/>
      <sheetName val="Prov_Sums6"/>
      <sheetName val="Other_Amounts6"/>
      <sheetName val="Asset_Allocation_(CR)6"/>
      <sheetName val="Project_Benchmarking6"/>
      <sheetName val="Recon_Template5"/>
      <sheetName val="Estimate_for_approval5"/>
      <sheetName val="Quotation_FM_administration4"/>
      <sheetName val="Quotation_Visitor_and_Sec4"/>
      <sheetName val="Service_Charge4"/>
      <sheetName val="CABLES_4"/>
      <sheetName val="Quotation_Offices_108,9,10,11)4"/>
      <sheetName val="Quotation_modification4"/>
      <sheetName val="CIF_COST_ITEM5"/>
      <sheetName val="Rates_for_public_areas5"/>
      <sheetName val="DIV_01_General_Requirements4"/>
      <sheetName val="Bill_(1)_Main_Building4"/>
      <sheetName val="Bill_(2)_General_Site_&amp;_Parkin4"/>
      <sheetName val="wd_points4"/>
      <sheetName val="Bill_(3)_Guest_House4"/>
      <sheetName val="Bill_(4)_Family_Buildings4"/>
      <sheetName val="Bill_(5)_Villa_Buildings4"/>
      <sheetName val="Bill_(6)_Entrance_Building4"/>
      <sheetName val="Bill_(7)_Masjid4"/>
      <sheetName val="Bill_(8)_Auditorium4"/>
      <sheetName val="Bill_(9)_Site_Prep__&amp;_Roadway4"/>
      <sheetName val="Summary_Cost4"/>
      <sheetName val="lighting_points4"/>
      <sheetName val="ESTIMATE_(2)4"/>
      <sheetName val="COM_Summary4"/>
      <sheetName val="Drop_Down_Data4"/>
      <sheetName val="Rules_4"/>
      <sheetName val="Update_list4"/>
      <sheetName val="Sinh_Nam_systems4"/>
      <sheetName val="DIE_profile4"/>
      <sheetName val="Import_tax4"/>
      <sheetName val="TONG_HOP_VL-NC4"/>
      <sheetName val="TONGKE3p_4"/>
      <sheetName val="TH_VL,_NC,_DDHT_Thanhphuoc4"/>
      <sheetName val="DON_GIA4"/>
      <sheetName val="CHITIET_VL-NC4"/>
      <sheetName val="TH_kinh_phi4"/>
      <sheetName val="KLDT_DIEN4"/>
      <sheetName val="Dinh_muc_CP_KTCB_khac4"/>
      <sheetName val="_SHOPLIST_xls__SHOPLIST_xls_732"/>
      <sheetName val="_SHOPLIST_xls__SHOPLIST_xls_733"/>
      <sheetName val="quotation_4"/>
      <sheetName val="Bill_5_-_Carpark4"/>
      <sheetName val="BOQ_-_summary__34"/>
      <sheetName val="NKSC_thue4"/>
      <sheetName val="05__Data_Cash_Flow4"/>
      <sheetName val="MTO_REV_2(ARMOR)4"/>
      <sheetName val="GENERAL_SUMMARY4"/>
      <sheetName val="SITE_WORKS4"/>
      <sheetName val="WOOD_WORK4"/>
      <sheetName val="THERMAL_&amp;_MOISTURE_4"/>
      <sheetName val="DOORS_&amp;_WINDOWS4"/>
      <sheetName val="Additional_Items4"/>
      <sheetName val="개시대사_(2)4"/>
      <sheetName val="Ref_Arch4"/>
      <sheetName val="Div_Summary4"/>
      <sheetName val="___________18"/>
      <sheetName val="_SHOPLIST_xls_70,13"/>
      <sheetName val="_SHOPLIST_xls__VW13"/>
      <sheetName val="_SHOPLIST_xls__VWVU))tÏØ0__75"/>
      <sheetName val="_SHOPLIST_xls__VWVU))tÏØ0__76"/>
      <sheetName val="_SHOPLIST_xls__SHOPLIST_xls__13"/>
      <sheetName val="_SHOPLIST_xls__VWVU))tÏØ0__77"/>
      <sheetName val="_SHOPLIST_xls__VWVU))tÏØ0__78"/>
      <sheetName val="_SHOPLIST_xls__VWVU))tÏØ0__79"/>
      <sheetName val="_SHOPLIST_xls_70,_0s«_iÆø_í¬_13"/>
      <sheetName val="_SHOPLIST_xls_70_,_0_s«i_Æøí¬13"/>
      <sheetName val="_SHOPLIST_xls__VWVU))tÏØ0__80"/>
      <sheetName val="TB_ALJADA4"/>
      <sheetName val="Plot_Area4"/>
      <sheetName val="Closing_entries4"/>
      <sheetName val="Executive_Summary4"/>
      <sheetName val="Sales_Tracking_Report_(STR)4"/>
      <sheetName val="Blocking_Tracking_Report_(BTR)4"/>
      <sheetName val="Bill_No_14"/>
      <sheetName val="[SHOPLIST_xls]70,/0s«iÆøí¬5"/>
      <sheetName val="B2-DV_No_024"/>
      <sheetName val="_SUMMARY4"/>
      <sheetName val="PREAMBLES_4"/>
      <sheetName val="GENERAL_REQUIREMENT4"/>
      <sheetName val="B-_SITE_WORK4"/>
      <sheetName val="C__CONCRETE_WORKS_4"/>
      <sheetName val="D-_MASONRY4"/>
      <sheetName val="E__METAL_WORK4"/>
      <sheetName val="F__WOOD_WORK_4"/>
      <sheetName val="G__THERMAL_&amp;MP4"/>
      <sheetName val="H__DOORS___WINDOWS4"/>
      <sheetName val="J__FINISHES4"/>
      <sheetName val="K_ACCESSO4"/>
      <sheetName val="P_CONVEYING_SYSTEM4"/>
      <sheetName val="Q_MECHANICAL4"/>
      <sheetName val="R_ELECTRICAL4"/>
      <sheetName val="S_External_Works4"/>
      <sheetName val="T_Provisional_Sum4"/>
      <sheetName val="T__MEP_Works4"/>
      <sheetName val="U-DAY_WORKS_SCHEDULE4"/>
      <sheetName val="Struct__Members4"/>
      <sheetName val="MAIN_SUMMARY4"/>
      <sheetName val="L3-WBS_Mapping4"/>
      <sheetName val="BAFO_CCL_Submission4"/>
      <sheetName val="Abs_PMRL4"/>
      <sheetName val="_SHOPLIST_xls__SHOPLIST_xls_734"/>
      <sheetName val="L_(4)4"/>
      <sheetName val="ملخص_المشاريع4"/>
      <sheetName val="عقود_المقاولين4"/>
      <sheetName val="اوامر_الشراء4"/>
      <sheetName val="الحركة_اليومية4"/>
      <sheetName val="محمد_عساف4"/>
      <sheetName val="كشف_الايرادات_والضرائب4"/>
      <sheetName val="حساب_البنك4"/>
      <sheetName val="كشف_الرواتب4"/>
      <sheetName val="SAF_-_عهد_-_سلامي_ابو_فخر4"/>
      <sheetName val="THA_-_عهد_-_ثابت_احمد4"/>
      <sheetName val="AAH_-_عهد_-_انس_هبو4"/>
      <sheetName val="YSA_-_عهد_-_ياسر_السبع4"/>
      <sheetName val="MKJ_-_عهد_-_محمود_قجك4"/>
      <sheetName val="MSH_-_عهد_-_محمد_الشامي4"/>
      <sheetName val="ALW_-_عهد_-_علوان_علي4"/>
      <sheetName val="AHA_-_عهد_-_احمد_الحاج4"/>
      <sheetName val="MOR_-_عهد_-_مرجان_عبدالهادي4"/>
      <sheetName val="MHA_-_عهد_-_محمد_حسون_العلي4"/>
      <sheetName val="MF_-_مكتب_رئيسي4"/>
      <sheetName val="CO_-_مقاولين_-_عقود_(2)4"/>
      <sheetName val="BUR_-_موردين_-_شركة_البروج_4"/>
      <sheetName val="CAP_-_موردين_-_عاصمة_الكهرباء4"/>
      <sheetName val="PO_-_موردين_-_اوامر_شراء4"/>
      <sheetName val="CO_-_مقاولين_-_عقود4"/>
      <sheetName val="[SHOPLIST_xls]/VWVU))tÏØ0_154"/>
      <sheetName val="[SHOPLIST_xls]/VWVU))tÏØ0_155"/>
      <sheetName val="Master_data4"/>
      <sheetName val="[SHOPLIST_xls]/VWVU))tÏØ0_156"/>
      <sheetName val="[SHOPLIST_xls]/VWVU))tÏØ0_157"/>
      <sheetName val="[SHOPLIST_xls][SH5"/>
      <sheetName val="BOQ_1_924"/>
      <sheetName val="P1926-H2B_Pkg_2A&amp;2B5"/>
      <sheetName val="P1940-H2B_Pkg_1_Guestrooms5"/>
      <sheetName val="[SHOPLIST_xls]70_5"/>
      <sheetName val="Other_Cost_Norms4"/>
      <sheetName val="Comp_equip4"/>
      <sheetName val="Basic_Rate4"/>
      <sheetName val="MASTER_RATE_ANALYSIS4"/>
      <sheetName val="P15_Cost_Implications4"/>
      <sheetName val="P15_uPVC_ducts-Rate_Summary4"/>
      <sheetName val="P13_uPVC_ducts4"/>
      <sheetName val="P13_Mass_Concrete4"/>
      <sheetName val="P13_Imported_Fill4"/>
      <sheetName val="P14_uPVC_ducts4"/>
      <sheetName val="P14_Mass_Concrete4"/>
      <sheetName val="P14_Imported_Fill4"/>
      <sheetName val="P14_Sand_bed_to_cable4"/>
      <sheetName val="P15_uPVC_ducts4"/>
      <sheetName val="Div_10-Specialities_4"/>
      <sheetName val="MALE_&amp;_FEMALE_4"/>
      <sheetName val="6_2_Floor_Finishes4"/>
      <sheetName val="BUAs_and_Sales_Forecast4"/>
      <sheetName val="Lagoons_Breakdown_Prices4"/>
      <sheetName val="Cover_HW_Z2_4"/>
      <sheetName val="TOTAL_WORK4"/>
      <sheetName val="part_34"/>
      <sheetName val="pile_Length_for_Easter_fence4"/>
      <sheetName val="_Estimate__4"/>
      <sheetName val="Equip_4"/>
      <sheetName val="Cumulative_Rail_4"/>
      <sheetName val="Data_4"/>
      <sheetName val="[SHOPLIST_xls]/VWVU))tÏØ0_158"/>
      <sheetName val="Staff_OLD_4"/>
      <sheetName val="Portfolio_List4"/>
      <sheetName val="Initial_Data4"/>
      <sheetName val="Package_Status4"/>
      <sheetName val="Appendix-A_-GRAND_SUMMARY4"/>
      <sheetName val="D9_(New_Rate)4"/>
      <sheetName val="Grand_Summary_4"/>
      <sheetName val="Bill_No_01_-_GI_4"/>
      <sheetName val="combined_4"/>
      <sheetName val="summary-Optional_4"/>
      <sheetName val="B14_02_4"/>
      <sheetName val="Prov_Sum_4"/>
      <sheetName val="Démol_4"/>
      <sheetName val="Contractor_Application4"/>
      <sheetName val="08_MEP_Summary4"/>
      <sheetName val="Addnl_works4"/>
      <sheetName val="B3__Material_on_Site-Detail4"/>
      <sheetName val="WATER_DUCT_-_IC_214"/>
      <sheetName val="Asset_Desc4"/>
      <sheetName val="[SHOPLIST_xls]70,/0s«i_x4"/>
      <sheetName val="Account_Codes4"/>
      <sheetName val="[SHOPLIST_xls]/VWVU))tÏØ0_159"/>
      <sheetName val="[SHOPLIST_xls]/VWVU))tÏØ0_160"/>
      <sheetName val="[SHOPLIST_xls]/VWVU))tÏØ0_161"/>
      <sheetName val="[SHOPLIST_xls]/VWVU))tÏØ0_162"/>
      <sheetName val="[SHOPLIST_xls]/VWVU))tÏØ0_163"/>
      <sheetName val="[SHOPLIST_xls]/VWVU))tÏØ0_164"/>
      <sheetName val="[SHOPLIST_xls]/VWVU))tÏØ0_165"/>
      <sheetName val="[SHOPLIST_xls]/VWVU))tÏØ0_166"/>
      <sheetName val="FLOOR_AND_CEILING2"/>
      <sheetName val="area_comp_2011_01_18_(2)2"/>
      <sheetName val="drop_down_lists2"/>
      <sheetName val="PH_52"/>
      <sheetName val="S-Curve_Update2"/>
      <sheetName val="[SHOPLIST_xls]70_x005f_x0000_,/0_x002"/>
      <sheetName val="Detail_Page2"/>
      <sheetName val="_SHOPLIST_xls__VWVU))tÏØ0__83"/>
      <sheetName val="_SHOPLIST_xls__VWVU))tÏØ0__84"/>
      <sheetName val="_SHOPLIST_xls__VWVU))tÏØ0__85"/>
      <sheetName val="_SHOPLIST_xls__SHOPLIST_xls__V2"/>
      <sheetName val="_SHOPLIST_xls__VWVU))tÏØ0__86"/>
      <sheetName val="_SHOPLIST_xls__VWVU))tÏØ0__93"/>
      <sheetName val="8_0_Programme2"/>
      <sheetName val="Macro custom function"/>
      <sheetName val="Inventory "/>
      <sheetName val="Note"/>
      <sheetName val="Mp-team 1"/>
      <sheetName val="1 Summary"/>
      <sheetName val="co-no.2"/>
      <sheetName val="Lstsub"/>
      <sheetName val="Arch"/>
      <sheetName val="DB"/>
      <sheetName val="DIRLBR"/>
      <sheetName val="2.0 Cover Sum"/>
      <sheetName val="total"/>
      <sheetName val="Cover_Page3"/>
      <sheetName val="Approved_INR_Claimed_Log_(2)3"/>
      <sheetName val="INR_Data3"/>
      <sheetName val="Dec_OCR3"/>
      <sheetName val="OCR_(APR3"/>
      <sheetName val="Survey_3"/>
      <sheetName val="INR_Summary_Sheet3"/>
      <sheetName val="ITR_Form_(Rev0)3"/>
      <sheetName val="ITR_Form_(SS)3"/>
      <sheetName val="ITR_Form_(Rev1)3"/>
      <sheetName val="Method_Statements3"/>
      <sheetName val="Drop_down2"/>
      <sheetName val="Joseph_Record3"/>
      <sheetName val="[SHOPLIST_xls]_VW__VU_________5"/>
      <sheetName val="[SHOPLIST_xls]70_x005f_x0000___0_x0_3"/>
      <sheetName val="[SHOPLIST_xls]70___0_s__i_____7"/>
      <sheetName val="[SHOPLIST_xls]_SHOPLIST_xls_108"/>
      <sheetName val="[SHOPLIST_xls]_SHOPLIST_xls_109"/>
      <sheetName val="[SHOPLIST_xls]_SHOPLIST_xls_110"/>
      <sheetName val="[SHOPLIST_xls]_SHOPLIST_xls_111"/>
      <sheetName val="[SHOPLIST_xls]_SHOPLIST_xls_112"/>
      <sheetName val="[SHOPLIST_xls]_SHOPLIST_xls_113"/>
      <sheetName val="[SHOPLIST_xls]_SHOPLIST_xls_114"/>
      <sheetName val="[SHOPLIST_xls]_SHOPLIST_xls_115"/>
      <sheetName val="[SHOPLIST_xls]_SHOPLIST_xls_116"/>
      <sheetName val="[SHOPLIST_xls]_SHOPLIST_xls_117"/>
      <sheetName val="[SHOPLIST_xls]_SHOPLIST_xls_118"/>
      <sheetName val="[SHOPLIST_xls]_SHOPLIST_xls_119"/>
      <sheetName val="[SHOPLIST_xls]_SHOPLIST_xls_120"/>
      <sheetName val="[SHOPLIST_xls]_SHOPLIST_xls_121"/>
      <sheetName val="[SHOPLIST_xls]_SHOPLIST_xls_122"/>
      <sheetName val="[SHOPLIST_xls]_SHOPLIST_xls_123"/>
      <sheetName val="[SHOPLIST_xls]_SHOPLIST_xls_124"/>
      <sheetName val="[SHOPLIST_xls]_SHOPLIST_xls_125"/>
      <sheetName val="[SHOPLIST_xls]_SHOPLIST_xls_126"/>
      <sheetName val="[SHOPLIST_xls]_SHOPLIST_xls_127"/>
      <sheetName val="[SHOPLIST_xls]_SHOPLIST_xls_128"/>
      <sheetName val="[SHOPLIST_xls]_SHOPLIST_xls_129"/>
      <sheetName val="[SHOPLIST_xls]_SHOPLIST_xls_130"/>
      <sheetName val="[SHOPLIST_xls]_SHOPLIST_xls_131"/>
      <sheetName val="[SHOPLIST_xls]_SHOPLIST_xls_132"/>
      <sheetName val="[SHOPLIST_xls]_SHOPLIST_xls_133"/>
      <sheetName val="[SHOPLIST_xls]_SHOPLIST_xls_134"/>
      <sheetName val="[SHOPLIST_xls]_SHOPLIST_xls_135"/>
      <sheetName val="[SHOPLIST_xls]_SHOPLIST_xls_136"/>
      <sheetName val="[SHOPLIST_xls]_SHOPLIST_xls_137"/>
      <sheetName val="[SHOPLIST_xls]_SHOPLIST_xls_138"/>
      <sheetName val="[SHOPLIST_xls]_SHOPLIST_xls_139"/>
      <sheetName val="[SHOPLIST_xls]_SHOPLIST_xls_140"/>
      <sheetName val="[SHOPLIST_xls]_SHOPLIST_xls_141"/>
      <sheetName val="[SHOPLIST_xls]_SHOPLIST_xls_142"/>
      <sheetName val="[SHOPLIST_xls]_SHOPLIST_xls_143"/>
      <sheetName val="[SHOPLIST_xls]_SHOPLIST_xls_144"/>
      <sheetName val="[SHOPLIST_xls]_SHOPLIST_xls_145"/>
      <sheetName val="[SHOPLIST_xls]_SHOPLIST_xls_146"/>
      <sheetName val="[SHOPLIST_xls]_SHOPLIST_xls_147"/>
      <sheetName val="[SHOPLIST_xls]_SHOPLIST_xls_148"/>
      <sheetName val="[SHOPLIST_xls]_SHOPLIST_xls_149"/>
      <sheetName val="[SHOPLIST_xls]_SHOPLIST_xls_150"/>
      <sheetName val="[SHOPLIST_xls]_SHOPLIST_xls_151"/>
      <sheetName val="[SHOPLIST_xls]_SHOPLIST_xls_152"/>
      <sheetName val="[SHOPLIST_xls]_SHOPLIST_xls_153"/>
      <sheetName val="[SHOPLIST_xls]_SHOPLIST_xls_154"/>
      <sheetName val="[SHOPLIST_xls]_SHOPLIST_xls_155"/>
      <sheetName val="[SHOPLIST_xls]_SHOPLIST_xls_156"/>
      <sheetName val="[SHOPLIST_xls]_SHOPLIST_xls_157"/>
      <sheetName val="[SHOPLIST_xls]_SHOPLIST_xls_158"/>
      <sheetName val="[SHOPLIST_xls]_SHOPLIST_xls_159"/>
      <sheetName val="[SHOPLIST_xls]_SHOPLIST_xls_160"/>
      <sheetName val="[SHOPLIST_xls]_SHOPLIST_xls_161"/>
      <sheetName val="[SHOPLIST_xls]_SHOPLIST_xls_162"/>
      <sheetName val="[SHOPLIST_xls]_SHOPLIST_xls_163"/>
      <sheetName val="[SHOPLIST_xls]_SHOPLIST_xls_164"/>
      <sheetName val="[SHOPLIST_xls]_SHOPLIST_xls_165"/>
      <sheetName val="[SHOPLIST_xls]_SHOPLIST_xls_166"/>
      <sheetName val="[SHOPLIST_xls]_SHOPLIST_xls_167"/>
      <sheetName val="[SHOPLIST_xls]_SHOPLIST_xls_168"/>
      <sheetName val="[SHOPLIST_xls]_SHOPLIST_xls_169"/>
      <sheetName val="[SHOPLIST_xls]_SHOPLIST_xls_170"/>
      <sheetName val="[SHOPLIST_xls]_SHOPLIST_xls_171"/>
      <sheetName val="[SHOPLIST_xls]_SHOPLIST_xls_172"/>
      <sheetName val="[SHOPLIST_xls]_SHOPLIST_xls_173"/>
      <sheetName val="[SHOPLIST_xls]_SHOPLIST_xls_174"/>
      <sheetName val="[SHOPLIST_xls]_SHOPLIST_xls_175"/>
      <sheetName val="[SHOPLIST_xls]_SHOPLIST_xls_176"/>
      <sheetName val="[SHOPLIST_xls]_SHOPLIST_xls_177"/>
      <sheetName val="[SHOPLIST_xls]_SHOPLIST_xls_178"/>
      <sheetName val="[SHOPLIST_xls]_SHOPLIST_xls_179"/>
      <sheetName val="[SHOPLIST_xls]_SHOPLIST_xls_180"/>
      <sheetName val="[SHOPLIST_xls]_SHOPLIST_xls_181"/>
      <sheetName val="[SHOPLIST_xls]_SHOPLIST_xls_182"/>
      <sheetName val="[SHOPLIST_xls]_SHOPLIST_xls_183"/>
      <sheetName val="[SHOPLIST_xls]_SHOPLIST_xls_184"/>
      <sheetName val="[SHOPLIST_xls]_SHOPLIST_xls_185"/>
      <sheetName val="[SHOPLIST_xls]_SHOPLIST_xls_186"/>
      <sheetName val="[SHOPLIST_xls]_SHOPLIST_xls_187"/>
      <sheetName val="[SHOPLIST_xls]_SHOPLIST_xls_188"/>
      <sheetName val="[SHOPLIST_xls]_SHOPLIST_xls_189"/>
      <sheetName val="[SHOPLIST_xls]_SHOPLIST_xls_190"/>
      <sheetName val="[SHOPLIST_xls]_SHOPLIST_xls_191"/>
      <sheetName val="[SHOPLIST_xls]_SHOPLIST_xls_192"/>
      <sheetName val="[SHOPLIST_xls]_SHOPLIST_xls_193"/>
      <sheetName val="[SHOPLIST_xls]_SHOPLIST_xls_194"/>
      <sheetName val="[SHOPLIST_xls]_SHOPLIST_xls_195"/>
      <sheetName val="[SHOPLIST_xls]_SHOPLIST_xls_196"/>
      <sheetName val="[SHOPLIST_xls]_SHOPLIST_xls_197"/>
      <sheetName val="[SHOPLIST_xls]_SHOPLIST_xls_198"/>
      <sheetName val="[SHOPLIST_xls]_SHOPLIST_xls_199"/>
      <sheetName val="[SHOPLIST_xls]_SHOPLIST_xls_200"/>
      <sheetName val="[SHOPLIST_xls]_SHOPLIST_xls_201"/>
      <sheetName val="[SHOPLIST_xls]_SHOPLIST_xls_202"/>
      <sheetName val="[SHOPLIST_xls]_SHOPLIST_xls_203"/>
      <sheetName val="[SHOPLIST_xls]_SHOPLIST_xls_204"/>
      <sheetName val="[SHOPLIST_xls]_SHOPLIST_xls_205"/>
      <sheetName val="[SHOPLIST_xls]_SHOPLIST_xls_206"/>
      <sheetName val="[SHOPLIST_xls]_SHOPLIST_xls_207"/>
      <sheetName val="[SHOPLIST_xls]_SHOPLIST_xls_208"/>
      <sheetName val="[SHOPLIST_xls]_SHOPLIST_xls_209"/>
      <sheetName val="Fdata"/>
      <sheetName val="G29A"/>
      <sheetName val="PRO_DCI"/>
      <sheetName val="[SHOPLIST.xls]70___0_s__i____30"/>
      <sheetName val="[SHOPLIST.xls]_VW__VU________20"/>
      <sheetName val="[SHOPLIST.xls]_VW__VU________21"/>
      <sheetName val="[SHOPLIST.xls]70_x005f_x0000___0_x_11"/>
      <sheetName val="[SHOPLIST.xls]70___0_s__i____31"/>
      <sheetName val="[SHOPLIST.xls]_SHOPLIST_xl_1080"/>
      <sheetName val="[SHOPLIST.xls]_SHOPLIST_xl_1081"/>
      <sheetName val="[SHOPLIST.xls]_SHOPLIST_xl_1082"/>
      <sheetName val="[SHOPLIST.xls]70___0_s__i____32"/>
      <sheetName val="[SHOPLIST.xls]_SHOPLIST_xl_1083"/>
      <sheetName val="[SHOPLIST.xls]_SHOPLIST_xl_1084"/>
      <sheetName val="[SHOPLIST.xls]_SHOPLIST_xl_1085"/>
      <sheetName val="[SHOPLIST.xls]_SHOPLIST_xl_1086"/>
      <sheetName val="[SHOPLIST.xls]_SHOPLIST_xl_1087"/>
      <sheetName val="[SHOPLIST.xls]_SHOPLIST_xl_1088"/>
      <sheetName val="[SHOPLIST.xls]_SHOPLIST_xl_1089"/>
      <sheetName val="[SHOPLIST.xls]_SHOPLIST_xl_1090"/>
      <sheetName val="[SHOPLIST.xls]_SHOPLIST_xl_1091"/>
      <sheetName val="[SHOPLIST.xls]_SHOPLIST_xl_1092"/>
      <sheetName val="[SHOPLIST.xls]_SHOPLIST_xl_1093"/>
      <sheetName val="[SHOPLIST.xls]_SHOPLIST_xl_1094"/>
      <sheetName val="[SHOPLIST.xls]_SHOPLIST_xl_1095"/>
      <sheetName val="[SHOPLIST.xls]_SHOPLIST_xl_1096"/>
      <sheetName val="[SHOPLIST.xls]_SHOPLIST_xl_1097"/>
      <sheetName val="[SHOPLIST.xls]_SHOPLIST_xl_1098"/>
      <sheetName val="[SHOPLIST.xls]_SHOPLIST_xl_1099"/>
      <sheetName val="[SHOPLIST.xls]_SHOPLIST_xl_1100"/>
      <sheetName val="[SHOPLIST.xls]_SHOPLIST_xl_1101"/>
      <sheetName val="[SHOPLIST.xls]_SHOPLIST_xl_1102"/>
      <sheetName val="[SHOPLIST.xls]_SHOPLIST_xl_1103"/>
      <sheetName val="[SHOPLIST.xls]_SHOPLIST_xl_1104"/>
      <sheetName val="[SHOPLIST.xls]_SHOPLIST_xl_1105"/>
      <sheetName val="[SHOPLIST.xls]_SHOPLIST_xl_1106"/>
      <sheetName val="[SHOPLIST.xls]_SHOPLIST_xl_1107"/>
      <sheetName val="[SHOPLIST.xls]_SHOPLIST_xl_1108"/>
      <sheetName val="[SHOPLIST.xls]_SHOPLIST_xl_1109"/>
      <sheetName val="[SHOPLIST.xls]_SHOPLIST_xl_1110"/>
      <sheetName val="[SHOPLIST.xls]_SHOPLIST_xl_1111"/>
      <sheetName val="[SHOPLIST.xls]_SHOPLIST_xl_1112"/>
      <sheetName val="[SHOPLIST.xls]_SHOPLIST_xl_1113"/>
      <sheetName val="[SHOPLIST.xls]_SHOPLIST_xl_1114"/>
      <sheetName val="[SHOPLIST.xls]_SHOPLIST_xl_1115"/>
      <sheetName val="[SHOPLIST.xls]_SHOPLIST_xl_1116"/>
      <sheetName val="[SHOPLIST.xls]_SHOPLIST_xl_1117"/>
      <sheetName val="[SHOPLIST.xls]_SHOPLIST_xl_1118"/>
      <sheetName val="[SHOPLIST.xls]_SHOPLIST_xl_1119"/>
      <sheetName val="[SHOPLIST.xls]_SHOPLIST_xl_1120"/>
      <sheetName val="[SHOPLIST.xls]_SHOPLIST_xl_1121"/>
      <sheetName val="[SHOPLIST.xls]_SHOPLIST_xl_1122"/>
      <sheetName val="[SHOPLIST.xls]_SHOPLIST_xl_1123"/>
      <sheetName val="[SHOPLIST.xls]_SHOPLIST_xl_1124"/>
      <sheetName val="[SHOPLIST.xls]_SHOPLIST_xl_1125"/>
      <sheetName val="[SHOPLIST.xls]_SHOPLIST_xl_1126"/>
      <sheetName val="[SHOPLIST.xls]_SHOPLIST_xl_1127"/>
      <sheetName val="[SHOPLIST.xls]_SHOPLIST_xl_1128"/>
      <sheetName val="[SHOPLIST.xls]_SHOPLIST_xl_1129"/>
      <sheetName val="[SHOPLIST.xls]_SHOPLIST_xl_1130"/>
      <sheetName val="[SHOPLIST.xls]_SHOPLIST_xl_1131"/>
      <sheetName val="[SHOPLIST.xls]_SHOPLIST_xl_1132"/>
      <sheetName val="[SHOPLIST.xls]_SHOPLIST_xl_1133"/>
      <sheetName val="[SHOPLIST.xls]_SHOPLIST_xl_1134"/>
      <sheetName val="[SHOPLIST.xls]_SHOPLIST_xl_1135"/>
      <sheetName val="[SHOPLIST.xls]_SHOPLIST_xl_1136"/>
      <sheetName val="[SHOPLIST.xls]_SHOPLIST_xl_1137"/>
      <sheetName val="[SHOPLIST.xls]_SHOPLIST_xl_1138"/>
      <sheetName val="[SHOPLIST.xls]_SHOPLIST_xl_1139"/>
      <sheetName val="[SHOPLIST.xls]_SHOPLIST_xl_1140"/>
      <sheetName val="[SHOPLIST.xls]_SHOPLIST_xl_1141"/>
      <sheetName val="[SHOPLIST.xls]_SHOPLIST_xl_1142"/>
      <sheetName val="[SHOPLIST.xls]_SHOPLIST_xl_1143"/>
      <sheetName val="[SHOPLIST.xls]_SHOPLIST_xl_1144"/>
      <sheetName val="[SHOPLIST.xls]_SHOPLIST_xl_1145"/>
      <sheetName val="[SHOPLIST.xls]_SHOPLIST_xl_1146"/>
      <sheetName val="[SHOPLIST.xls]_SHOPLIST_xl_1147"/>
      <sheetName val="[SHOPLIST.xls]_SHOPLIST_xl_1148"/>
      <sheetName val="[SHOPLIST.xls]_SHOPLIST_xl_1149"/>
      <sheetName val="[SHOPLIST.xls]_SHOPLIST_xl_1150"/>
      <sheetName val="[SHOPLIST.xls]_SHOPLIST_xl_1151"/>
      <sheetName val="[SHOPLIST.xls]_SHOPLIST_xl_1152"/>
      <sheetName val="[SHOPLIST.xls]_SHOPLIST_xl_1153"/>
      <sheetName val="[SHOPLIST.xls]_SHOPLIST_xl_1154"/>
      <sheetName val="[SHOPLIST.xls]_SHOPLIST_xl_1155"/>
      <sheetName val="[SHOPLIST.xls]_SHOPLIST_xl_1156"/>
      <sheetName val="[SHOPLIST.xls]_SHOPLIST_xl_1157"/>
      <sheetName val="[SHOPLIST.xls]_SHOPLIST_xl_1158"/>
      <sheetName val="[SHOPLIST.xls]_SHOPLIST_xl_1159"/>
      <sheetName val="[SHOPLIST.xls]_SHOPLIST_xl_1160"/>
      <sheetName val="[SHOPLIST.xls]_SHOPLIST_xl_1161"/>
      <sheetName val="[SHOPLIST.xls]_SHOPLIST_xl_1162"/>
      <sheetName val="[SHOPLIST.xls]_SHOPLIST_xl_1163"/>
      <sheetName val="[SHOPLIST.xls]_SHOPLIST_xl_1164"/>
      <sheetName val="[SHOPLIST.xls]_SHOPLIST_xl_1165"/>
      <sheetName val="[SHOPLIST.xls]_SHOPLIST_xl_1166"/>
      <sheetName val="[SHOPLIST.xls]_SHOPLIST_xl_1167"/>
      <sheetName val="[SHOPLIST.xls]_SHOPLIST_xl_1168"/>
      <sheetName val="[SHOPLIST.xls]_SHOPLIST_xl_1169"/>
      <sheetName val="[SHOPLIST.xls]_SHOPLIST_xl_1170"/>
      <sheetName val="[SHOPLIST.xls]_SHOPLIST_xl_1171"/>
      <sheetName val="[SHOPLIST.xls]_SHOPLIST_xl_1172"/>
      <sheetName val="[SHOPLIST.xls]_SHOPLIST_xl_1173"/>
      <sheetName val="[SHOPLIST.xls]_SHOPLIST_xl_1174"/>
      <sheetName val="[SHOPLIST.xls]_SHOPLIST_xl_1175"/>
      <sheetName val="[SHOPLIST.xls]_SHOPLIST_xl_1176"/>
      <sheetName val="[SHOPLIST.xls]_SHOPLIST_xl_1177"/>
      <sheetName val="[SHOPLIST.xls]_SHOPLIST_xl_1178"/>
      <sheetName val="[SHOPLIST.xls]_SHOPLIST_xl_1179"/>
      <sheetName val="[SHOPLIST.xls]_SHOPLIST_xl_1180"/>
      <sheetName val="[SHOPLIST.xls]_SHOPLIST_xl_1181"/>
      <sheetName val="[SHOPLIST.xls]_SHOPLIST_xl_1182"/>
      <sheetName val="[SHOPLIST.xls]_SHOPLIST_xl_1183"/>
      <sheetName val="[SHOPLIST.xls]_SHOPLIST_xl_1184"/>
      <sheetName val="[SHOPLIST.xls]_SHOPLIST_xl_1185"/>
      <sheetName val="[SHOPLIST.xls]_SHOPLIST_xl_1186"/>
      <sheetName val="[SHOPLIST.xls]_SHOPLIST_xl_1187"/>
      <sheetName val="[SHOPLIST.xls]_SHOPLIST_xl_1188"/>
      <sheetName val="[SHOPLIST.xls]_SHOPLIST_xl_1189"/>
      <sheetName val="[SHOPLIST.xls]_SHOPLIST_xl_1190"/>
      <sheetName val="[SHOPLIST.xls]_SHOPLIST_xl_1191"/>
      <sheetName val="[SHOPLIST.xls]_SHOPLIST_xl_1192"/>
      <sheetName val="[SHOPLIST.xls]_SHOPLIST_xl_1193"/>
      <sheetName val="[SHOPLIST.xls]_SHOPLIST_xl_1194"/>
      <sheetName val="[SHOPLIST.xls]_SHOPLIST_xl_1195"/>
      <sheetName val="[SHOPLIST.xls]_SHOPLIST_xl_1196"/>
      <sheetName val="[SHOPLIST.xls]_SHOPLIST_xl_1197"/>
      <sheetName val="[SHOPLIST.xls]_SHOPLIST_xl_1198"/>
      <sheetName val="[SHOPLIST.xls]_SHOPLIST_xl_1199"/>
      <sheetName val="[SHOPLIST.xls]_SHOPLIST_xl_1200"/>
      <sheetName val="[SHOPLIST.xls]_SHOPLIST_xl_1201"/>
      <sheetName val="[SHOPLIST.xls]_SHOPLIST_xl_1202"/>
      <sheetName val="[SHOPLIST.xls]_SHOPLIST_xl_1203"/>
      <sheetName val="[SHOPLIST.xls]_SHOPLIST_xl_1204"/>
      <sheetName val="[SHOPLIST.xls]70_x005f_x005f_x005f_x0000__9"/>
      <sheetName val="[SHOPLIST.xls]_SHOPLIST_xl_1205"/>
      <sheetName val="[SHOPLIST.xls]_SHOPLIST_xl_1206"/>
      <sheetName val="[SHOPLIST.xls]_SHOPLIST_xl_1207"/>
      <sheetName val="[SHOPLIST.xls]_SHOPLIST_xl_1208"/>
      <sheetName val="[SHOPLIST.xls]_SHOPLIST_xl_1209"/>
      <sheetName val="[SHOPLIST.xls]_SHOPLIST_xl_1210"/>
      <sheetName val="[SHOPLIST.xls]_SHOPLIST_xl_1211"/>
      <sheetName val="[SHOPLIST.xls]_SHOPLIST_xl_1212"/>
      <sheetName val="[SHOPLIST.xls]_SHOPLIST_xl_1213"/>
      <sheetName val="[SHOPLIST.xls]_SHOPLIST_xl_1214"/>
      <sheetName val="[SHOPLIST.xls]_SHOPLIST_xl_1215"/>
      <sheetName val="[SHOPLIST.xls]_SHOPLIST_xl_1216"/>
      <sheetName val="[SHOPLIST.xls]_SHOPLIST_xl_1217"/>
      <sheetName val="[SHOPLIST.xls]_SHOPLIST_xl_1218"/>
      <sheetName val="[SHOPLIST.xls]_SHOPLIST_xl_1219"/>
      <sheetName val="[SHOPLIST.xls]_SHOPLIST_xl_1220"/>
      <sheetName val="[SHOPLIST.xls]_SHOPLIST_xl_1221"/>
      <sheetName val="[SHOPLIST.xls]_SHOPLIST_xl_1222"/>
      <sheetName val="[SHOPLIST.xls]_SHOPLIST_xl_1223"/>
      <sheetName val="[SHOPLIST.xls]_SHOPLIST_xl_1224"/>
      <sheetName val="[SHOPLIST.xls]_SHOPLIST_xl_1225"/>
      <sheetName val="[SHOPLIST.xls]70___0_s__i____33"/>
      <sheetName val="[SHOPLIST.xls]_SHOPLIST_xl_1226"/>
      <sheetName val="[SHOPLIST.xls]_SHOPLIST_xl_1227"/>
      <sheetName val="[SHOPLIST.xls]_SHOPLIST_xl_1228"/>
      <sheetName val="[SHOPLIST.xls]_SHOPLIST_xl_1229"/>
      <sheetName val="[SHOPLIST.xls]_SHOPLIST_xl_1230"/>
      <sheetName val="[SHOPLIST.xls]_SHOPLIST_xl_1231"/>
      <sheetName val="[SHOPLIST.xls]_SHOPLIST_xl_1232"/>
      <sheetName val="[SHOPLIST.xls]_SHOPLIST_xl_1233"/>
      <sheetName val="[SHOPLIST.xls]_SHOPLIST_xl_1234"/>
      <sheetName val="[SHOPLIST.xls]_SHOPLIST_xl_1235"/>
      <sheetName val="[SHOPLIST.xls]_SHOPLIST_xl_1236"/>
      <sheetName val="[SHOPLIST.xls]_SHOPLIST_xl_1237"/>
      <sheetName val="[SHOPLIST.xls]_SHOPLIST_xl_1238"/>
      <sheetName val="[SHOPLIST.xls]_SHOPLIST_xl_1239"/>
      <sheetName val="[SHOPLIST.xls]_SHOPLIST_xl_1240"/>
      <sheetName val="[SHOPLIST.xls]_SHOPLIST_xl_1241"/>
      <sheetName val="[SHOPLIST.xls]_SHOPLIST_xl_1242"/>
      <sheetName val="[SHOPLIST.xls]_SHOPLIST_xl_1243"/>
      <sheetName val="[SHOPLIST.xls]_SHOPLIST_xl_1244"/>
      <sheetName val="[SHOPLIST.xls]_SHOPLIST_xl_1245"/>
      <sheetName val="[SHOPLIST.xls]_SHOPLIST_xl_1246"/>
      <sheetName val="[SHOPLIST.xls]_SHOPLIST_xl_1247"/>
      <sheetName val="[SHOPLIST.xls]_SHOPLIST_xl_1248"/>
      <sheetName val="[SHOPLIST.xls]_SHOPLIST_xl_1249"/>
      <sheetName val="[SHOPLIST.xls]_SHOPLIST_xl_1250"/>
      <sheetName val="[SHOPLIST.xls]_SHOPLIST_xl_1251"/>
      <sheetName val="[SHOPLIST.xls]_SHOPLIST_xl_1252"/>
      <sheetName val="[SHOPLIST.xls]_SHOPLIST_xl_1253"/>
      <sheetName val="[SHOPLIST.xls]_SHOPLIST_xl_1254"/>
      <sheetName val="[SHOPLIST.xls]_SHOPLIST_xl_1255"/>
      <sheetName val="[SHOPLIST.xls]_SHOPLIST_xl_1256"/>
      <sheetName val="[SHOPLIST.xls]_SHOPLIST_xl_1257"/>
      <sheetName val="[SHOPLIST.xls]_SHOPLIST_xl_1258"/>
      <sheetName val="[SHOPLIST.xls]_SHOPLIST_xl_1259"/>
      <sheetName val="[SHOPLIST.xls]_SHOPLIST_xl_1260"/>
      <sheetName val="[SHOPLIST.xls]_SHOPLIST_xl_1261"/>
      <sheetName val="[SHOPLIST.xls]_SHOPLIST_xl_1262"/>
      <sheetName val="[SHOPLIST.xls]_SHOPLIST_xl_1263"/>
      <sheetName val="[SHOPLIST.xls]_SHOPLIST_xl_1264"/>
      <sheetName val="[SHOPLIST.xls]_SHOPLIST_xl_1265"/>
      <sheetName val="[SHOPLIST.xls]_SHOPLIST_xl_1266"/>
      <sheetName val="[SHOPLIST.xls]_SHOPLIST_xl_1267"/>
      <sheetName val="[SHOPLIST.xls]_SHOPLIST_xl_1268"/>
      <sheetName val="[SHOPLIST.xls]_SHOPLIST_xl_1269"/>
      <sheetName val="[SHOPLIST.xls]_SHOPLIST_xl_1270"/>
      <sheetName val="[SHOPLIST.xls]_SHOPLIST_xl_1271"/>
      <sheetName val="[SHOPLIST.xls]_SHOPLIST_xl_1272"/>
      <sheetName val="[SHOPLIST.xls]_SHOPLIST_xl_1273"/>
      <sheetName val="[SHOPLIST.xls]_SHOPLIST_xl_1274"/>
      <sheetName val="[SHOPLIST.xls]_SHOPLIST_xl_1275"/>
      <sheetName val="[SHOPLIST.xls]_SHOPLIST_xl_1276"/>
      <sheetName val="[SHOPLIST.xls]_SHOPLIST_xl_1277"/>
      <sheetName val="[SHOPLIST.xls]_SHOPLIST_xl_1278"/>
      <sheetName val="[SHOPLIST.xls]_SHOPLIST_xl_1279"/>
      <sheetName val="[SHOPLIST.xls]_SHOPLIST_xl_1280"/>
      <sheetName val="[SHOPLIST.xls]_SHOPLIST_xl_1281"/>
      <sheetName val="[SHOPLIST.xls]_SHOPLIST_xl_1282"/>
      <sheetName val="[SHOPLIST.xls]_SHOPLIST_xl_1283"/>
      <sheetName val="[SHOPLIST.xls]_SHOPLIST_xl_1284"/>
      <sheetName val="[SHOPLIST.xls]_SHOPLIST_xl_1285"/>
      <sheetName val="[SHOPLIST.xls]_SHOPLIST_xl_1286"/>
      <sheetName val="[SHOPLIST.xls]_SHOPLIST_xl_1287"/>
      <sheetName val="[SHOPLIST.xls]_SHOPLIST_xl_1288"/>
      <sheetName val="[SHOPLIST.xls]_SHOPLIST_xl_1289"/>
      <sheetName val="[SHOPLIST.xls]_SHOPLIST_xl_1290"/>
      <sheetName val="[SHOPLIST.xls]_SHOPLIST_xl_1291"/>
      <sheetName val="[SHOPLIST.xls]_SHOPLIST_xl_1292"/>
      <sheetName val="[SHOPLIST.xls]_SHOPLIST_xl_1293"/>
      <sheetName val="[SHOPLIST.xls]_SHOPLIST_xl_1294"/>
      <sheetName val="[SHOPLIST.xls]_SHOPLIST_xl_1295"/>
      <sheetName val="[SHOPLIST.xls]_SHOPLIST_xl_1296"/>
      <sheetName val="[SHOPLIST.xls]_SHOPLIST_xl_1297"/>
      <sheetName val="[SHOPLIST.xls]_SHOPLIST_xl_1298"/>
      <sheetName val="[SHOPLIST.xls]_SHOPLIST_xl_1299"/>
      <sheetName val="[SHOPLIST.xls]_SHOPLIST_xl_1300"/>
      <sheetName val="[SHOPLIST.xls]_SHOPLIST_xl_1301"/>
      <sheetName val="[SHOPLIST.xls]_SHOPLIST_xl_1302"/>
      <sheetName val="[SHOPLIST.xls]_SHOPLIST_xl_1303"/>
      <sheetName val="[SHOPLIST.xls]_SHOPLIST_xl_1304"/>
      <sheetName val="[SHOPLIST.xls]_SHOPLIST_xl_1305"/>
      <sheetName val="[SHOPLIST.xls]_SHOPLIST_xl_1306"/>
      <sheetName val="[SHOPLIST.xls]_SHOPLIST_xl_1307"/>
      <sheetName val="[SHOPLIST.xls]_SHOPLIST_xl_1308"/>
      <sheetName val="[SHOPLIST.xls]_SHOPLIST_xl_1309"/>
      <sheetName val="[SHOPLIST.xls]_SHOPLIST_xl_1310"/>
      <sheetName val="[SHOPLIST.xls]_SHOPLIST_xl_1311"/>
      <sheetName val="[SHOPLIST.xls]_SHOPLIST_xl_1312"/>
      <sheetName val="[SHOPLIST.xls]_SHOPLIST_xl_1313"/>
      <sheetName val="[SHOPLIST.xls]_SHOPLIST_xl_1314"/>
      <sheetName val="[SHOPLIST.xls]_SHOPLIST_xl_1315"/>
      <sheetName val="[SHOPLIST.xls]_SHOPLIST_xl_1316"/>
      <sheetName val="[SHOPLIST.xls]_SHOPLIST_xl_1317"/>
      <sheetName val="[SHOPLIST.xls]_SHOPLIST_xl_1318"/>
      <sheetName val="[SHOPLIST.xls]_SHOPLIST_xl_1319"/>
      <sheetName val="[SHOPLIST.xls]_SHOPLIST_xl_1320"/>
      <sheetName val="[SHOPLIST.xls]_SHOPLIST_xl_1321"/>
      <sheetName val="[SHOPLIST.xls]_SHOPLIST_xl_1322"/>
      <sheetName val="[SHOPLIST.xls]_SHOPLIST_xl_1323"/>
      <sheetName val="[SHOPLIST.xls]_SHOPLIST_xl_1324"/>
      <sheetName val="[SHOPLIST.xls]_SHOPLIST_xl_1325"/>
      <sheetName val="[SHOPLIST.xls]_SHOPLIST_xl_1326"/>
      <sheetName val="[SHOPLIST.xls]_SHOPLIST_xl_1327"/>
      <sheetName val="[SHOPLIST.xls]_SHOPLIST_xl_1328"/>
      <sheetName val="[SHOPLIST.xls]_SHOPLIST_xl_1329"/>
      <sheetName val="[SHOPLIST.xls]_SHOPLIST_xl_1330"/>
      <sheetName val="[SHOPLIST.xls]_SHOPLIST_xl_1331"/>
      <sheetName val="[SHOPLIST.xls]_SHOPLIST_xl_1332"/>
      <sheetName val="[SHOPLIST.xls]_SHOPLIST_xl_1333"/>
      <sheetName val="[SHOPLIST.xls]_SHOPLIST_xl_1334"/>
      <sheetName val="[SHOPLIST.xls]_SHOPLIST_xl_1335"/>
      <sheetName val="[SHOPLIST.xls]_SHOPLIST_xl_1336"/>
      <sheetName val="[SHOPLIST.xls]_SHOPLIST_xl_1337"/>
      <sheetName val="[SHOPLIST.xls]_SHOPLIST_xl_1338"/>
      <sheetName val="[SHOPLIST.xls]_SHOPLIST_xl_1339"/>
      <sheetName val="[SHOPLIST.xls]_SHOPLIST_xl_1340"/>
      <sheetName val="[SHOPLIST.xls]_SHOPLIST_xl_1341"/>
      <sheetName val="[SHOPLIST.xls]_SHOPLIST_xl_1342"/>
      <sheetName val="[SHOPLIST.xls]_SHOPLIST_xl_1343"/>
      <sheetName val="[SHOPLIST.xls]_SHOPLIST_xl_1344"/>
      <sheetName val="[SHOPLIST.xls]_SHOPLIST_xl_1345"/>
      <sheetName val="[SHOPLIST.xls]_SHOPLIST_xl_1346"/>
      <sheetName val="[SHOPLIST.xls]_SHOPLIST_xl_1347"/>
      <sheetName val="[SHOPLIST.xls]_SHOPLIST_xl_1348"/>
      <sheetName val="[SHOPLIST.xls]_SHOPLIST_xl_1349"/>
      <sheetName val="[SHOPLIST.xls]_SHOPLIST_xl_1350"/>
      <sheetName val="[SHOPLIST.xls]_SHOPLIST_xl_1351"/>
      <sheetName val="[SHOPLIST.xls]_SHOPLIST_xl_1352"/>
      <sheetName val="[SHOPLIST.xls]_SHOPLIST_xl_1353"/>
      <sheetName val="[SHOPLIST.xls]_SHOPLIST_xl_1354"/>
      <sheetName val="[SHOPLIST.xls]_SHOPLIST_xl_1355"/>
      <sheetName val="[SHOPLIST.xls]_SHOPLIST_xl_1356"/>
      <sheetName val="[SHOPLIST.xls]_SHOPLIST_xl_1357"/>
      <sheetName val="[SHOPLIST.xls]_SHOPLIST_xl_1358"/>
      <sheetName val="[SHOPLIST.xls]_SHOPLIST_xl_1359"/>
      <sheetName val="[SHOPLIST.xls]_SHOPLIST_xl_1360"/>
      <sheetName val="[SHOPLIST.xls]_SHOPLIST_xl_1361"/>
      <sheetName val="[SHOPLIST.xls]_SHOPLIST_xl_1362"/>
      <sheetName val="[SHOPLIST.xls]_SHOPLIST_xl_1363"/>
      <sheetName val="[SHOPLIST.xls]_SHOPLIST_xl_1364"/>
      <sheetName val="[SHOPLIST.xls]_SHOPLIST_xl_1365"/>
      <sheetName val="[SHOPLIST.xls]_SHOPLIST_xl_1366"/>
      <sheetName val="[SHOPLIST.xls]_SHOPLIST_xl_1367"/>
      <sheetName val="[SHOPLIST.xls]_SHOPLIST_xl_1368"/>
      <sheetName val="[SHOPLIST.xls]_SHOPLIST_xl_1369"/>
      <sheetName val="[SHOPLIST.xls]_SHOPLIST_xl_1370"/>
      <sheetName val="[SHOPLIST.xls]_SHOPLIST_xl_1371"/>
      <sheetName val="[SHOPLIST.xls]_SHOPLIST_xl_1372"/>
      <sheetName val="[SHOPLIST.xls]_SHOPLIST_xl_1373"/>
      <sheetName val="[SHOPLIST.xls]_SHOPLIST_xl_1374"/>
      <sheetName val="[SHOPLIST.xls]_SHOPLIST_xl_1375"/>
      <sheetName val="[SHOPLIST.xls]_SHOPLIST_xl_1376"/>
      <sheetName val="[SHOPLIST.xls]_SHOPLIST_xl_1377"/>
      <sheetName val="[SHOPLIST.xls]_SHOPLIST_xl_1378"/>
      <sheetName val="[SHOPLIST.xls]_SHOPLIST_xl_1379"/>
      <sheetName val="[SHOPLIST.xls]_SHOPLIST_xl_1380"/>
      <sheetName val="[SHOPLIST.xls]_SHOPLIST_xl_1381"/>
      <sheetName val="[SHOPLIST.xls]_SHOPLIST_xl_1382"/>
      <sheetName val="[SHOPLIST.xls]_SHOPLIST_xl_1383"/>
      <sheetName val="[SHOPLIST.xls]_SHOPLIST_xl_1384"/>
      <sheetName val="[SHOPLIST.xls]_SHOPLIST_xl_1385"/>
      <sheetName val="[SHOPLIST.xls]_SHOPLIST_xl_1386"/>
      <sheetName val="[SHOPLIST.xls]_SHOPLIST_xl_1387"/>
      <sheetName val="[SHOPLIST.xls]_SHOPLIST_xl_1388"/>
      <sheetName val="[SHOPLIST.xls]_SHOPLIST_xl_1389"/>
      <sheetName val="[SHOPLIST.xls]_SHOPLIST_xl_1390"/>
      <sheetName val="[SHOPLIST.xls]_SHOPLIST_xl_1391"/>
      <sheetName val="[SHOPLIST.xls]_SHOPLIST_xl_1392"/>
      <sheetName val="[SHOPLIST.xls]/VWVU))tÏØ0__61"/>
      <sheetName val="[SHOPLIST.xls]/VWVU))tÏØ0__71"/>
      <sheetName val="[SHOPLIST.xls]70,/0s«iÆøí¬i16"/>
      <sheetName val="[SHOPLIST.xls]/VW11"/>
      <sheetName val="[SHOPLIST.xls]/VWVU))tÏØ0__55"/>
      <sheetName val="[SHOPLIST.xls]/VWVU))tÏØ0__56"/>
      <sheetName val="[SHOPLIST.xls]/VWVU))tÏØ0__57"/>
      <sheetName val="[SHOPLIST.xls]/VWVU))tÏØ0__58"/>
      <sheetName val="[SHOPLIST.xls]/VWVU))tÏØ0__59"/>
      <sheetName val="[SHOPLIST.xls]70,/0s«_iÆø_í¬_11"/>
      <sheetName val="[SHOPLIST.xls]70?,/0?s«i?Æøí¬11"/>
      <sheetName val="[SHOPLIST.xls]/VWVU))tÏØ0__60"/>
      <sheetName val="[SHOPLIST.xls]/VWVU))tÏØ0__62"/>
      <sheetName val="[SHOPLIST.xls]/VWVU))tÏØ0__63"/>
      <sheetName val="[SHOPLIST.xls]/VWVU))tÏØ0__81"/>
      <sheetName val="[SHOPLIST.xls]/VWVU))tÏØ0__91"/>
      <sheetName val="[SHOPLIST.xls]_SHOPLIST_xl_1393"/>
      <sheetName val="[SHOPLIST.xls]_SHOPLIST_xl_1394"/>
      <sheetName val="[SHOPLIST.xls]_SHOPLIST_xl_1395"/>
      <sheetName val="[SHOPLIST.xls]_SHOPLIST_xl_1396"/>
      <sheetName val="[SHOPLIST.xls]_SHOPLIST_xl_1397"/>
      <sheetName val="[SHOPLIST.xls]_SHOPLIST_xl_1398"/>
      <sheetName val="[SHOPLIST.xls]_SHOPLIST_xl_1399"/>
      <sheetName val="[SHOPLIST.xls]_SHOPLIST_xl_1400"/>
      <sheetName val="[SHOPLIST.xls]_SHOPLIST_xl_1401"/>
      <sheetName val="[SHOPLIST.xls]_SHOPLIST_xl_1402"/>
      <sheetName val="[SHOPLIST.xls]_SHOPLIST_xl_1403"/>
      <sheetName val="[SHOPLIST.xls]_SHOPLIST_xl_1404"/>
      <sheetName val="[SHOPLIST.xls]_SHOPLIST_xl_1405"/>
      <sheetName val="[SHOPLIST.xls]_SHOPLIST_xl_1406"/>
      <sheetName val="[SHOPLIST.xls]_SHOPLIST_xl_1407"/>
      <sheetName val="[SHOPLIST.xls]_SHOPLIST_xl_1408"/>
      <sheetName val="[SHOPLIST.xls]_SHOPLIST_xl_1409"/>
      <sheetName val="[SHOPLIST.xls]_SHOPLIST_xl_1410"/>
      <sheetName val="[SHOPLIST.xls]_SHOPLIST_xl_1411"/>
      <sheetName val="[SHOPLIST.xls]_SHOPLIST_xl_1412"/>
      <sheetName val="[SHOPLIST.xls]_SHOPLIST_xl_1413"/>
      <sheetName val="[SHOPLIST.xls]_SHOPLIST_xl_1414"/>
      <sheetName val="[SHOPLIST.xls]_SHOPLIST_xl_1415"/>
      <sheetName val="[SHOPLIST.xls]_SHOPLIST_xl_1416"/>
      <sheetName val="[SHOPLIST.xls]_SHOPLIST_xl_1417"/>
      <sheetName val="[SHOPLIST.xls]_SHOPLIST_xl_1418"/>
      <sheetName val="[SHOPLIST.xls]_SHOPLIST_xl_1419"/>
      <sheetName val="[SHOPLIST.xls]_SHOPLIST_xl_1420"/>
      <sheetName val="[SHOPLIST.xls]_SHOPLIST_xl_1421"/>
      <sheetName val="[SHOPLIST.xls]_SHOPLIST_xl_1422"/>
      <sheetName val="[SHOPLIST.xls]_SHOPLIST_xl_1423"/>
      <sheetName val="[SHOPLIST.xls]_SHOPLIST_xl_1424"/>
      <sheetName val="[SHOPLIST.xls]_SHOPLIST_xl_1425"/>
      <sheetName val="[SHOPLIST.xls]_SHOPLIST_xl_1426"/>
      <sheetName val="[SHOPLIST.xls]_SHOPLIST_xl_1427"/>
      <sheetName val="[SHOPLIST.xls]_SHOPLIST_xl_1428"/>
      <sheetName val="[SHOPLIST.xls]_SHOPLIST_xl_1429"/>
      <sheetName val="[SHOPLIST.xls]_SHOPLIST_xl_1430"/>
      <sheetName val="[SHOPLIST.xls]_SHOPLIST_xl_1431"/>
      <sheetName val="[SHOPLIST.xls]_SHOPLIST_xl_1432"/>
      <sheetName val="[SHOPLIST.xls]_SHOPLIST_xl_1433"/>
      <sheetName val="[SHOPLIST.xls]_SHOPLIST_xl_1434"/>
      <sheetName val="[SHOPLIST.xls]_SHOPLIST_xl_1435"/>
      <sheetName val="[SHOPLIST.xls]_SHOPLIST_xl_1436"/>
      <sheetName val="[SHOPLIST.xls]_SHOPLIST_xl_1437"/>
      <sheetName val="[SHOPLIST.xls]_SHOPLIST_xl_1438"/>
      <sheetName val="[SHOPLIST.xls]_SHOPLIST_xl_1439"/>
      <sheetName val="[SHOPLIST.xls]_SHOPLIST_xl_1440"/>
      <sheetName val="[SHOPLIST.xls]_SHOPLIST_xl_1441"/>
      <sheetName val="[SHOPLIST.xls]_SHOPLIST_xl_1442"/>
      <sheetName val="[SHOPLIST.xls]_SHOPLIST_xl_1443"/>
      <sheetName val="[SHOPLIST.xls]_SHOPLIST_xl_1444"/>
      <sheetName val="[SHOPLIST.xls]_SHOPLIST_xl_1445"/>
      <sheetName val="[SHOPLIST.xls]_SHOPLIST_xl_1446"/>
      <sheetName val="[SHOPLIST.xls]_SHOPLIST_xl_1447"/>
      <sheetName val="[SHOPLIST.xls]_SHOPLIST_xl_1448"/>
      <sheetName val="[SHOPLIST.xls]_SHOPLIST_xl_1449"/>
      <sheetName val="[SHOPLIST.xls]_SHOPLIST_xl_1450"/>
      <sheetName val="[SHOPLIST.xls]_SHOPLIST_xl_1451"/>
      <sheetName val="[SHOPLIST.xls]_SHOPLIST_xl_1452"/>
      <sheetName val="[SHOPLIST.xls]_SHOPLIST_xl_1453"/>
      <sheetName val="[SHOPLIST.xls]_SHOPLIST_xl_1454"/>
      <sheetName val="[SHOPLIST.xls]_SHOPLIST_xl_1455"/>
      <sheetName val="[SHOPLIST.xls]_SHOPLIST_xl_1456"/>
      <sheetName val="[SHOPLIST.xls]_SHOPLIST_xl_1457"/>
      <sheetName val="[SHOPLIST.xls]_SHOPLIST_xl_1458"/>
      <sheetName val="[SHOPLIST.xls]_SHOPLIST_xl_1459"/>
      <sheetName val="[SHOPLIST.xls]_SHOPLIST_xl_1460"/>
      <sheetName val="[SHOPLIST.xls]_SHOPLIST_xl_1461"/>
      <sheetName val="[SHOPLIST.xls]_SHOPLIST_xl_1462"/>
      <sheetName val="[SHOPLIST.xls]_SHOPLIST_xl_1463"/>
      <sheetName val="[SHOPLIST.xls]_SHOPLIST_xl_1464"/>
      <sheetName val="[SHOPLIST.xls]_SHOPLIST_xl_1465"/>
      <sheetName val="[SHOPLIST.xls]_SHOPLIST_xl_1466"/>
      <sheetName val="[SHOPLIST.xls]_SHOPLIST_xl_1467"/>
      <sheetName val="[SHOPLIST.xls]_SHOPLIST_xl_1468"/>
      <sheetName val="[SHOPLIST.xls]_SHOPLIST_xl_1469"/>
      <sheetName val="RateAnalysis"/>
      <sheetName val="Summary year Plan"/>
      <sheetName val="Fee Rate Summary"/>
      <sheetName val="[SHOPLIST.xls]70___0_s__i____34"/>
      <sheetName val="[SHOPLIST.xls]_VW__VU________22"/>
      <sheetName val="[SHOPLIST.xls]_VW__VU________23"/>
      <sheetName val="[SHOPLIST.xls]70_x005f_x0000___0_x_12"/>
      <sheetName val="[SHOPLIST.xls]70___0_s__i____35"/>
      <sheetName val="[SHOPLIST.xls]_SHOPLIST_xl_1470"/>
      <sheetName val="[SHOPLIST.xls]_SHOPLIST_xl_1471"/>
      <sheetName val="[SHOPLIST.xls]_SHOPLIST_xl_1472"/>
      <sheetName val="[SHOPLIST.xls]70___0_s__i____36"/>
      <sheetName val="[SHOPLIST.xls]_SHOPLIST_xl_1473"/>
      <sheetName val="[SHOPLIST.xls]_SHOPLIST_xl_1474"/>
      <sheetName val="[SHOPLIST.xls]_SHOPLIST_xl_1475"/>
      <sheetName val="[SHOPLIST.xls]_SHOPLIST_xl_1476"/>
      <sheetName val="[SHOPLIST.xls]_SHOPLIST_xl_1477"/>
      <sheetName val="[SHOPLIST.xls]_SHOPLIST_xl_1478"/>
      <sheetName val="[SHOPLIST.xls]_SHOPLIST_xl_1479"/>
      <sheetName val="[SHOPLIST.xls]_SHOPLIST_xl_1480"/>
      <sheetName val="[SHOPLIST.xls]_SHOPLIST_xl_1481"/>
      <sheetName val="[SHOPLIST.xls]_SHOPLIST_xl_1482"/>
      <sheetName val="[SHOPLIST.xls]_SHOPLIST_xl_1483"/>
      <sheetName val="[SHOPLIST.xls]_SHOPLIST_xl_1484"/>
      <sheetName val="[SHOPLIST.xls]_SHOPLIST_xl_1485"/>
      <sheetName val="[SHOPLIST.xls]_SHOPLIST_xl_1486"/>
      <sheetName val="[SHOPLIST.xls]_SHOPLIST_xl_1487"/>
      <sheetName val="[SHOPLIST.xls]_SHOPLIST_xl_1488"/>
      <sheetName val="[SHOPLIST.xls]_SHOPLIST_xl_1489"/>
      <sheetName val="[SHOPLIST.xls]_SHOPLIST_xl_1490"/>
      <sheetName val="[SHOPLIST.xls]_SHOPLIST_xl_1491"/>
      <sheetName val="[SHOPLIST.xls]_SHOPLIST_xl_1492"/>
      <sheetName val="[SHOPLIST.xls]_SHOPLIST_xl_1493"/>
      <sheetName val="[SHOPLIST.xls]_SHOPLIST_xl_1494"/>
      <sheetName val="[SHOPLIST.xls]_SHOPLIST_xl_1495"/>
      <sheetName val="[SHOPLIST.xls]_SHOPLIST_xl_1496"/>
      <sheetName val="[SHOPLIST.xls]_SHOPLIST_xl_1497"/>
      <sheetName val="[SHOPLIST.xls]_SHOPLIST_xl_1498"/>
      <sheetName val="[SHOPLIST.xls]_SHOPLIST_xl_1499"/>
      <sheetName val="[SHOPLIST.xls]_SHOPLIST_xl_1500"/>
      <sheetName val="[SHOPLIST.xls]_SHOPLIST_xl_1501"/>
      <sheetName val="[SHOPLIST.xls]_SHOPLIST_xl_1502"/>
      <sheetName val="[SHOPLIST.xls]_SHOPLIST_xl_1503"/>
      <sheetName val="[SHOPLIST.xls]_SHOPLIST_xl_1504"/>
      <sheetName val="[SHOPLIST.xls]_SHOPLIST_xl_1505"/>
      <sheetName val="[SHOPLIST.xls]_SHOPLIST_xl_1506"/>
      <sheetName val="[SHOPLIST.xls]_SHOPLIST_xl_1507"/>
      <sheetName val="[SHOPLIST.xls]_SHOPLIST_xl_1508"/>
      <sheetName val="[SHOPLIST.xls]_SHOPLIST_xl_1509"/>
      <sheetName val="[SHOPLIST.xls]_SHOPLIST_xl_1510"/>
      <sheetName val="[SHOPLIST.xls]_SHOPLIST_xl_1511"/>
      <sheetName val="[SHOPLIST.xls]_SHOPLIST_xl_1512"/>
      <sheetName val="[SHOPLIST.xls]_SHOPLIST_xl_1513"/>
      <sheetName val="[SHOPLIST.xls]_SHOPLIST_xl_1514"/>
      <sheetName val="[SHOPLIST.xls]_SHOPLIST_xl_1515"/>
      <sheetName val="[SHOPLIST.xls]_SHOPLIST_xl_1516"/>
      <sheetName val="[SHOPLIST.xls]_SHOPLIST_xl_1517"/>
      <sheetName val="[SHOPLIST.xls]_SHOPLIST_xl_1518"/>
      <sheetName val="[SHOPLIST.xls]_SHOPLIST_xl_1519"/>
      <sheetName val="[SHOPLIST.xls]_SHOPLIST_xl_1520"/>
      <sheetName val="[SHOPLIST.xls]_SHOPLIST_xl_1521"/>
      <sheetName val="[SHOPLIST.xls]_SHOPLIST_xl_1522"/>
      <sheetName val="[SHOPLIST.xls]_SHOPLIST_xl_1523"/>
      <sheetName val="[SHOPLIST.xls]_SHOPLIST_xl_1524"/>
      <sheetName val="[SHOPLIST.xls]_SHOPLIST_xl_1525"/>
      <sheetName val="[SHOPLIST.xls]_SHOPLIST_xl_1526"/>
      <sheetName val="[SHOPLIST.xls]_SHOPLIST_xl_1527"/>
      <sheetName val="[SHOPLIST.xls]_SHOPLIST_xl_1528"/>
      <sheetName val="[SHOPLIST.xls]_SHOPLIST_xl_1529"/>
      <sheetName val="[SHOPLIST.xls]_SHOPLIST_xl_1530"/>
      <sheetName val="[SHOPLIST.xls]_SHOPLIST_xl_1531"/>
      <sheetName val="[SHOPLIST.xls]_SHOPLIST_xl_1532"/>
      <sheetName val="[SHOPLIST.xls]_SHOPLIST_xl_1533"/>
      <sheetName val="[SHOPLIST.xls]_SHOPLIST_xl_1534"/>
      <sheetName val="[SHOPLIST.xls]_SHOPLIST_xl_1535"/>
      <sheetName val="[SHOPLIST.xls]_SHOPLIST_xl_1536"/>
      <sheetName val="[SHOPLIST.xls]_SHOPLIST_xl_1537"/>
      <sheetName val="[SHOPLIST.xls]_SHOPLIST_xl_1538"/>
      <sheetName val="[SHOPLIST.xls]_SHOPLIST_xl_1539"/>
      <sheetName val="[SHOPLIST.xls]_SHOPLIST_xl_1540"/>
      <sheetName val="[SHOPLIST.xls]_SHOPLIST_xl_1541"/>
      <sheetName val="[SHOPLIST.xls]_SHOPLIST_xl_1542"/>
      <sheetName val="[SHOPLIST.xls]_SHOPLIST_xl_1543"/>
      <sheetName val="[SHOPLIST.xls]_SHOPLIST_xl_1544"/>
      <sheetName val="[SHOPLIST.xls]_SHOPLIST_xl_1545"/>
      <sheetName val="[SHOPLIST.xls]_SHOPLIST_xl_1546"/>
      <sheetName val="[SHOPLIST.xls]_SHOPLIST_xl_1547"/>
      <sheetName val="[SHOPLIST.xls]_SHOPLIST_xl_1548"/>
      <sheetName val="[SHOPLIST.xls]_SHOPLIST_xl_1549"/>
      <sheetName val="[SHOPLIST.xls]_SHOPLIST_xl_1550"/>
      <sheetName val="[SHOPLIST.xls]_SHOPLIST_xl_1551"/>
      <sheetName val="[SHOPLIST.xls]_SHOPLIST_xl_1552"/>
      <sheetName val="[SHOPLIST.xls]_SHOPLIST_xl_1553"/>
      <sheetName val="[SHOPLIST.xls]_SHOPLIST_xl_1554"/>
      <sheetName val="[SHOPLIST.xls]_SHOPLIST_xl_1555"/>
      <sheetName val="[SHOPLIST.xls]_SHOPLIST_xl_1556"/>
      <sheetName val="[SHOPLIST.xls]_SHOPLIST_xl_1557"/>
      <sheetName val="[SHOPLIST.xls]_SHOPLIST_xl_1558"/>
      <sheetName val="[SHOPLIST.xls]_SHOPLIST_xl_1559"/>
      <sheetName val="[SHOPLIST.xls]_SHOPLIST_xl_1560"/>
      <sheetName val="[SHOPLIST.xls]_SHOPLIST_xl_1561"/>
      <sheetName val="[SHOPLIST.xls]_SHOPLIST_xl_1562"/>
      <sheetName val="[SHOPLIST.xls]_SHOPLIST_xl_1563"/>
      <sheetName val="[SHOPLIST.xls]_SHOPLIST_xl_1564"/>
      <sheetName val="[SHOPLIST.xls]_SHOPLIST_xl_1565"/>
      <sheetName val="[SHOPLIST.xls]_SHOPLIST_xl_1566"/>
      <sheetName val="[SHOPLIST.xls]_SHOPLIST_xl_1567"/>
      <sheetName val="[SHOPLIST.xls]_SHOPLIST_xl_1568"/>
      <sheetName val="[SHOPLIST.xls]_SHOPLIST_xl_1569"/>
      <sheetName val="[SHOPLIST.xls]_SHOPLIST_xl_1570"/>
      <sheetName val="[SHOPLIST.xls]_SHOPLIST_xl_1571"/>
      <sheetName val="[SHOPLIST.xls]_SHOPLIST_xl_1572"/>
      <sheetName val="[SHOPLIST.xls]_SHOPLIST_xl_1573"/>
      <sheetName val="[SHOPLIST.xls]_SHOPLIST_xl_1574"/>
      <sheetName val="[SHOPLIST.xls]_SHOPLIST_xl_1575"/>
      <sheetName val="[SHOPLIST.xls]_SHOPLIST_xl_1576"/>
      <sheetName val="[SHOPLIST.xls]_SHOPLIST_xl_1577"/>
      <sheetName val="[SHOPLIST.xls]_SHOPLIST_xl_1578"/>
      <sheetName val="[SHOPLIST.xls]_SHOPLIST_xl_1579"/>
      <sheetName val="[SHOPLIST.xls]_SHOPLIST_xl_1580"/>
      <sheetName val="[SHOPLIST.xls]_SHOPLIST_xl_1581"/>
      <sheetName val="[SHOPLIST.xls]_SHOPLIST_xl_1582"/>
      <sheetName val="[SHOPLIST.xls]_SHOPLIST_xl_1583"/>
      <sheetName val="[SHOPLIST.xls]_SHOPLIST_xl_1584"/>
      <sheetName val="[SHOPLIST.xls]_SHOPLIST_xl_1585"/>
      <sheetName val="[SHOPLIST.xls]_SHOPLIST_xl_1586"/>
      <sheetName val="[SHOPLIST.xls]_SHOPLIST_xl_1587"/>
      <sheetName val="[SHOPLIST.xls]_SHOPLIST_xl_1588"/>
      <sheetName val="[SHOPLIST.xls]_SHOPLIST_xl_1589"/>
      <sheetName val="[SHOPLIST.xls]_SHOPLIST_xl_1590"/>
      <sheetName val="[SHOPLIST.xls]_SHOPLIST_xl_1591"/>
      <sheetName val="[SHOPLIST.xls]_SHOPLIST_xl_1592"/>
      <sheetName val="[SHOPLIST.xls]_SHOPLIST_xl_1593"/>
      <sheetName val="[SHOPLIST.xls]_SHOPLIST_xl_1594"/>
      <sheetName val="[SHOPLIST.xls]70_x005f_x005f_x005f_x0000_10"/>
      <sheetName val="[SHOPLIST.xls]_SHOPLIST_xl_1595"/>
      <sheetName val="[SHOPLIST.xls]_SHOPLIST_xl_1596"/>
      <sheetName val="[SHOPLIST.xls]_SHOPLIST_xl_1597"/>
      <sheetName val="[SHOPLIST.xls]_SHOPLIST_xl_1598"/>
      <sheetName val="[SHOPLIST.xls]_SHOPLIST_xl_1599"/>
      <sheetName val="[SHOPLIST.xls]_SHOPLIST_xl_1600"/>
      <sheetName val="[SHOPLIST.xls]_SHOPLIST_xl_1601"/>
      <sheetName val="[SHOPLIST.xls]_SHOPLIST_xl_1602"/>
      <sheetName val="[SHOPLIST.xls]_SHOPLIST_xl_1603"/>
      <sheetName val="[SHOPLIST.xls]_SHOPLIST_xl_1604"/>
      <sheetName val="[SHOPLIST.xls]_SHOPLIST_xl_1605"/>
      <sheetName val="[SHOPLIST.xls]_SHOPLIST_xl_1606"/>
      <sheetName val="[SHOPLIST.xls]_SHOPLIST_xl_1607"/>
      <sheetName val="[SHOPLIST.xls]_SHOPLIST_xl_1608"/>
      <sheetName val="[SHOPLIST.xls]_SHOPLIST_xl_1609"/>
      <sheetName val="[SHOPLIST.xls]_SHOPLIST_xl_1610"/>
      <sheetName val="[SHOPLIST.xls]_SHOPLIST_xl_1611"/>
      <sheetName val="[SHOPLIST.xls]_SHOPLIST_xl_1612"/>
      <sheetName val="[SHOPLIST.xls]_SHOPLIST_xl_1613"/>
      <sheetName val="[SHOPLIST.xls]_SHOPLIST_xl_1614"/>
      <sheetName val="[SHOPLIST.xls]_SHOPLIST_xl_1615"/>
      <sheetName val="[SHOPLIST.xls]70___0_s__i____37"/>
      <sheetName val="[SHOPLIST.xls]_SHOPLIST_xl_1616"/>
      <sheetName val="[SHOPLIST.xls]_SHOPLIST_xl_1617"/>
      <sheetName val="[SHOPLIST.xls]_SHOPLIST_xl_1618"/>
      <sheetName val="[SHOPLIST.xls]_SHOPLIST_xl_1619"/>
      <sheetName val="[SHOPLIST.xls]_SHOPLIST_xl_1620"/>
      <sheetName val="[SHOPLIST.xls]_SHOPLIST_xl_1621"/>
      <sheetName val="[SHOPLIST.xls]_SHOPLIST_xl_1622"/>
      <sheetName val="[SHOPLIST.xls]_SHOPLIST_xl_1623"/>
      <sheetName val="[SHOPLIST.xls]_SHOPLIST_xl_1624"/>
      <sheetName val="[SHOPLIST.xls]_SHOPLIST_xl_1625"/>
      <sheetName val="[SHOPLIST.xls]_SHOPLIST_xl_1626"/>
      <sheetName val="[SHOPLIST.xls]_SHOPLIST_xl_1627"/>
      <sheetName val="[SHOPLIST.xls]_SHOPLIST_xl_1628"/>
      <sheetName val="[SHOPLIST.xls]_SHOPLIST_xl_1629"/>
      <sheetName val="[SHOPLIST.xls]_SHOPLIST_xl_1630"/>
      <sheetName val="[SHOPLIST.xls]_SHOPLIST_xl_1631"/>
      <sheetName val="[SHOPLIST.xls]_SHOPLIST_xl_1632"/>
      <sheetName val="[SHOPLIST.xls]_SHOPLIST_xl_1633"/>
      <sheetName val="[SHOPLIST.xls]_SHOPLIST_xl_1634"/>
      <sheetName val="[SHOPLIST.xls]_SHOPLIST_xl_1635"/>
      <sheetName val="[SHOPLIST.xls]_SHOPLIST_xl_1636"/>
      <sheetName val="[SHOPLIST.xls]_SHOPLIST_xl_1637"/>
      <sheetName val="[SHOPLIST.xls]_SHOPLIST_xl_1638"/>
      <sheetName val="[SHOPLIST.xls]_SHOPLIST_xl_1639"/>
      <sheetName val="[SHOPLIST.xls]_SHOPLIST_xl_1640"/>
      <sheetName val="[SHOPLIST.xls]_SHOPLIST_xl_1641"/>
      <sheetName val="[SHOPLIST.xls]_SHOPLIST_xl_1642"/>
      <sheetName val="[SHOPLIST.xls]_SHOPLIST_xl_1643"/>
      <sheetName val="[SHOPLIST.xls]_SHOPLIST_xl_1644"/>
      <sheetName val="[SHOPLIST.xls]_SHOPLIST_xl_1645"/>
      <sheetName val="[SHOPLIST.xls]_SHOPLIST_xl_1646"/>
      <sheetName val="[SHOPLIST.xls]_SHOPLIST_xl_1647"/>
      <sheetName val="[SHOPLIST.xls]_SHOPLIST_xl_1648"/>
      <sheetName val="[SHOPLIST.xls]_SHOPLIST_xl_1649"/>
      <sheetName val="[SHOPLIST.xls]_SHOPLIST_xl_1650"/>
      <sheetName val="[SHOPLIST.xls]_SHOPLIST_xl_1651"/>
      <sheetName val="[SHOPLIST.xls]_SHOPLIST_xl_1652"/>
      <sheetName val="[SHOPLIST.xls]_SHOPLIST_xl_1653"/>
      <sheetName val="[SHOPLIST.xls]_SHOPLIST_xl_1654"/>
      <sheetName val="[SHOPLIST.xls]_SHOPLIST_xl_1655"/>
      <sheetName val="[SHOPLIST.xls]_SHOPLIST_xl_1656"/>
      <sheetName val="[SHOPLIST.xls]_SHOPLIST_xl_1657"/>
      <sheetName val="[SHOPLIST.xls]_SHOPLIST_xl_1658"/>
      <sheetName val="[SHOPLIST.xls]_SHOPLIST_xl_1659"/>
      <sheetName val="[SHOPLIST.xls]_SHOPLIST_xl_1660"/>
      <sheetName val="[SHOPLIST.xls]_SHOPLIST_xl_1661"/>
      <sheetName val="[SHOPLIST.xls]_SHOPLIST_xl_1662"/>
      <sheetName val="[SHOPLIST.xls]_SHOPLIST_xl_1663"/>
      <sheetName val="[SHOPLIST.xls]_SHOPLIST_xl_1664"/>
      <sheetName val="[SHOPLIST.xls]_SHOPLIST_xl_1665"/>
      <sheetName val="[SHOPLIST.xls]_SHOPLIST_xl_1666"/>
      <sheetName val="[SHOPLIST.xls]_SHOPLIST_xl_1667"/>
      <sheetName val="[SHOPLIST.xls]_SHOPLIST_xl_1668"/>
      <sheetName val="[SHOPLIST.xls]_SHOPLIST_xl_1669"/>
      <sheetName val="[SHOPLIST.xls]_SHOPLIST_xl_1670"/>
      <sheetName val="[SHOPLIST.xls]_SHOPLIST_xl_1671"/>
      <sheetName val="[SHOPLIST.xls]_SHOPLIST_xl_1672"/>
      <sheetName val="[SHOPLIST.xls]_SHOPLIST_xl_1673"/>
      <sheetName val="[SHOPLIST.xls]_SHOPLIST_xl_1674"/>
      <sheetName val="[SHOPLIST.xls]_SHOPLIST_xl_1675"/>
      <sheetName val="[SHOPLIST.xls]_SHOPLIST_xl_1676"/>
      <sheetName val="[SHOPLIST.xls]_SHOPLIST_xl_1677"/>
      <sheetName val="[SHOPLIST.xls]_SHOPLIST_xl_1678"/>
      <sheetName val="[SHOPLIST.xls]_SHOPLIST_xl_1679"/>
      <sheetName val="[SHOPLIST.xls]_SHOPLIST_xl_1680"/>
      <sheetName val="[SHOPLIST.xls]_SHOPLIST_xl_1681"/>
      <sheetName val="[SHOPLIST.xls]_SHOPLIST_xl_1682"/>
      <sheetName val="[SHOPLIST.xls]_SHOPLIST_xl_1683"/>
      <sheetName val="[SHOPLIST.xls]_SHOPLIST_xl_1684"/>
      <sheetName val="[SHOPLIST.xls]_SHOPLIST_xl_1685"/>
      <sheetName val="[SHOPLIST.xls]_SHOPLIST_xl_1686"/>
      <sheetName val="[SHOPLIST.xls]_SHOPLIST_xl_1687"/>
      <sheetName val="[SHOPLIST.xls]_SHOPLIST_xl_1688"/>
      <sheetName val="[SHOPLIST.xls]_SHOPLIST_xl_1689"/>
      <sheetName val="[SHOPLIST.xls]_SHOPLIST_xl_1690"/>
      <sheetName val="[SHOPLIST.xls]_SHOPLIST_xl_1691"/>
      <sheetName val="[SHOPLIST.xls]_SHOPLIST_xl_1692"/>
      <sheetName val="[SHOPLIST.xls]_SHOPLIST_xl_1693"/>
      <sheetName val="[SHOPLIST.xls]_SHOPLIST_xl_1694"/>
      <sheetName val="[SHOPLIST.xls]_SHOPLIST_xl_1695"/>
      <sheetName val="[SHOPLIST.xls]_SHOPLIST_xl_1696"/>
      <sheetName val="[SHOPLIST.xls]_SHOPLIST_xl_1697"/>
      <sheetName val="[SHOPLIST.xls]_SHOPLIST_xl_1698"/>
      <sheetName val="[SHOPLIST.xls]_SHOPLIST_xl_1699"/>
      <sheetName val="[SHOPLIST.xls]_SHOPLIST_xl_1700"/>
      <sheetName val="[SHOPLIST.xls]_SHOPLIST_xl_1701"/>
      <sheetName val="[SHOPLIST.xls]_SHOPLIST_xl_1702"/>
      <sheetName val="[SHOPLIST.xls]_SHOPLIST_xl_1703"/>
      <sheetName val="[SHOPLIST.xls]_SHOPLIST_xl_1704"/>
      <sheetName val="[SHOPLIST.xls]_SHOPLIST_xl_1705"/>
      <sheetName val="[SHOPLIST.xls]_SHOPLIST_xl_1706"/>
      <sheetName val="[SHOPLIST.xls]_SHOPLIST_xl_1707"/>
      <sheetName val="[SHOPLIST.xls]_SHOPLIST_xl_1708"/>
      <sheetName val="[SHOPLIST.xls]_SHOPLIST_xl_1709"/>
      <sheetName val="[SHOPLIST.xls]_SHOPLIST_xl_1710"/>
      <sheetName val="[SHOPLIST.xls]_SHOPLIST_xl_1711"/>
      <sheetName val="[SHOPLIST.xls]_SHOPLIST_xl_1712"/>
      <sheetName val="[SHOPLIST.xls]_SHOPLIST_xl_1713"/>
      <sheetName val="[SHOPLIST.xls]_SHOPLIST_xl_1714"/>
      <sheetName val="[SHOPLIST.xls]_SHOPLIST_xl_1715"/>
      <sheetName val="[SHOPLIST.xls]_SHOPLIST_xl_1716"/>
      <sheetName val="[SHOPLIST.xls]_SHOPLIST_xl_1717"/>
      <sheetName val="[SHOPLIST.xls]_SHOPLIST_xl_1718"/>
      <sheetName val="[SHOPLIST.xls]_SHOPLIST_xl_1719"/>
      <sheetName val="[SHOPLIST.xls]_SHOPLIST_xl_1720"/>
      <sheetName val="[SHOPLIST.xls]_SHOPLIST_xl_1721"/>
      <sheetName val="[SHOPLIST.xls]_SHOPLIST_xl_1722"/>
      <sheetName val="[SHOPLIST.xls]_SHOPLIST_xl_1723"/>
      <sheetName val="[SHOPLIST.xls]_SHOPLIST_xl_1724"/>
      <sheetName val="[SHOPLIST.xls]_SHOPLIST_xl_1725"/>
      <sheetName val="[SHOPLIST.xls]_SHOPLIST_xl_1726"/>
      <sheetName val="[SHOPLIST.xls]_SHOPLIST_xl_1727"/>
      <sheetName val="[SHOPLIST.xls]_SHOPLIST_xl_1728"/>
      <sheetName val="[SHOPLIST.xls]_SHOPLIST_xl_1729"/>
      <sheetName val="[SHOPLIST.xls]_SHOPLIST_xl_1730"/>
      <sheetName val="[SHOPLIST.xls]_SHOPLIST_xl_1731"/>
      <sheetName val="[SHOPLIST.xls]_SHOPLIST_xl_1732"/>
      <sheetName val="[SHOPLIST.xls]_SHOPLIST_xl_1733"/>
      <sheetName val="[SHOPLIST.xls]_SHOPLIST_xl_1734"/>
      <sheetName val="[SHOPLIST.xls]_SHOPLIST_xl_1735"/>
      <sheetName val="[SHOPLIST.xls]_SHOPLIST_xl_1736"/>
      <sheetName val="[SHOPLIST.xls]_SHOPLIST_xl_1737"/>
      <sheetName val="[SHOPLIST.xls]_SHOPLIST_xl_1738"/>
      <sheetName val="[SHOPLIST.xls]_SHOPLIST_xl_1739"/>
      <sheetName val="[SHOPLIST.xls]_SHOPLIST_xl_1740"/>
      <sheetName val="[SHOPLIST.xls]_SHOPLIST_xl_1741"/>
      <sheetName val="[SHOPLIST.xls]_SHOPLIST_xl_1742"/>
      <sheetName val="[SHOPLIST.xls]_SHOPLIST_xl_1743"/>
      <sheetName val="[SHOPLIST.xls]_SHOPLIST_xl_1744"/>
      <sheetName val="[SHOPLIST.xls]_SHOPLIST_xl_1745"/>
      <sheetName val="[SHOPLIST.xls]_SHOPLIST_xl_1746"/>
      <sheetName val="[SHOPLIST.xls]_SHOPLIST_xl_1747"/>
      <sheetName val="[SHOPLIST.xls]_SHOPLIST_xl_1748"/>
      <sheetName val="[SHOPLIST.xls]_SHOPLIST_xl_1749"/>
      <sheetName val="[SHOPLIST.xls]_SHOPLIST_xl_1750"/>
      <sheetName val="[SHOPLIST.xls]_SHOPLIST_xl_1751"/>
      <sheetName val="[SHOPLIST.xls]_SHOPLIST_xl_1752"/>
      <sheetName val="[SHOPLIST.xls]_SHOPLIST_xl_1753"/>
      <sheetName val="[SHOPLIST.xls]_SHOPLIST_xl_1754"/>
      <sheetName val="[SHOPLIST.xls]_SHOPLIST_xl_1755"/>
      <sheetName val="[SHOPLIST.xls]_SHOPLIST_xl_1756"/>
      <sheetName val="[SHOPLIST.xls]_SHOPLIST_xl_1757"/>
      <sheetName val="[SHOPLIST.xls]_SHOPLIST_xl_1758"/>
      <sheetName val="[SHOPLIST.xls]_SHOPLIST_xl_1759"/>
      <sheetName val="[SHOPLIST.xls]_SHOPLIST_xl_1760"/>
      <sheetName val="[SHOPLIST.xls]_SHOPLIST_xl_1761"/>
      <sheetName val="[SHOPLIST.xls]_SHOPLIST_xl_1762"/>
      <sheetName val="[SHOPLIST.xls]_SHOPLIST_xl_1763"/>
      <sheetName val="[SHOPLIST.xls]_SHOPLIST_xl_1764"/>
      <sheetName val="[SHOPLIST.xls]_SHOPLIST_xl_1765"/>
      <sheetName val="[SHOPLIST.xls]_SHOPLIST_xl_1766"/>
      <sheetName val="[SHOPLIST.xls]_SHOPLIST_xl_1767"/>
      <sheetName val="[SHOPLIST.xls]_SHOPLIST_xl_1768"/>
      <sheetName val="[SHOPLIST.xls]_SHOPLIST_xl_1769"/>
      <sheetName val="[SHOPLIST.xls]_SHOPLIST_xl_1770"/>
      <sheetName val="[SHOPLIST.xls]_SHOPLIST_xl_1771"/>
      <sheetName val="[SHOPLIST.xls]_SHOPLIST_xl_1772"/>
      <sheetName val="[SHOPLIST.xls]_SHOPLIST_xl_1773"/>
      <sheetName val="[SHOPLIST.xls]_SHOPLIST_xl_1774"/>
      <sheetName val="[SHOPLIST.xls]_SHOPLIST_xl_1775"/>
      <sheetName val="[SHOPLIST.xls]_SHOPLIST_xl_1776"/>
      <sheetName val="[SHOPLIST.xls]_SHOPLIST_xl_1777"/>
      <sheetName val="[SHOPLIST.xls]_SHOPLIST_xl_1778"/>
      <sheetName val="[SHOPLIST.xls]_SHOPLIST_xl_1779"/>
      <sheetName val="[SHOPLIST.xls]_SHOPLIST_xl_1780"/>
      <sheetName val="[SHOPLIST.xls]_SHOPLIST_xl_1781"/>
      <sheetName val="[SHOPLIST.xls]_SHOPLIST_xl_1782"/>
      <sheetName val="[SHOPLIST.xls]_SHOPLIST_xl_1783"/>
      <sheetName val="[SHOPLIST.xls]_SHOPLIST_xl_1784"/>
      <sheetName val="[SHOPLIST.xls]_SHOPLIST_xl_1785"/>
      <sheetName val="[SHOPLIST.xls]_SHOPLIST_xl_1786"/>
      <sheetName val="[SHOPLIST.xls]_SHOPLIST_xl_1787"/>
      <sheetName val="[SHOPLIST.xls]_SHOPLIST_xl_1788"/>
      <sheetName val="[SHOPLIST.xls]_SHOPLIST_xl_1789"/>
      <sheetName val="[SHOPLIST.xls]_SHOPLIST_xl_1790"/>
      <sheetName val="[SHOPLIST.xls]_SHOPLIST_xl_1791"/>
      <sheetName val="[SHOPLIST.xls]_SHOPLIST_xl_1792"/>
      <sheetName val="[SHOPLIST.xls]_SHOPLIST_xl_1793"/>
      <sheetName val="[SHOPLIST.xls]_SHOPLIST_xl_1794"/>
      <sheetName val="[SHOPLIST.xls]_SHOPLIST_xl_1795"/>
      <sheetName val="[SHOPLIST.xls]_SHOPLIST_xl_1796"/>
      <sheetName val="[SHOPLIST.xls]_SHOPLIST_xl_1797"/>
      <sheetName val="[SHOPLIST.xls]_SHOPLIST_xl_1798"/>
      <sheetName val="[SHOPLIST.xls]_SHOPLIST_xl_1799"/>
      <sheetName val="[SHOPLIST.xls]_SHOPLIST_xl_1800"/>
      <sheetName val="[SHOPLIST.xls]_SHOPLIST_xl_1801"/>
      <sheetName val="[SHOPLIST.xls]_SHOPLIST_xl_1802"/>
      <sheetName val="[SHOPLIST.xls]_SHOPLIST_xl_1803"/>
      <sheetName val="[SHOPLIST.xls]_SHOPLIST_xl_1804"/>
      <sheetName val="[SHOPLIST.xls]_SHOPLIST_xl_1805"/>
      <sheetName val="[SHOPLIST.xls]_SHOPLIST_xl_1806"/>
      <sheetName val="[SHOPLIST.xls]_SHOPLIST_xl_1807"/>
      <sheetName val="[SHOPLIST.xls]_SHOPLIST_xl_1808"/>
      <sheetName val="[SHOPLIST.xls]_SHOPLIST_xl_1809"/>
      <sheetName val="[SHOPLIST.xls]_SHOPLIST_xl_1810"/>
      <sheetName val="[SHOPLIST.xls]_SHOPLIST_xl_1811"/>
      <sheetName val="[SHOPLIST.xls]_SHOPLIST_xl_1812"/>
      <sheetName val="[SHOPLIST.xls]_SHOPLIST_xl_1813"/>
      <sheetName val="[SHOPLIST.xls]_SHOPLIST_xl_1814"/>
      <sheetName val="[SHOPLIST.xls]_SHOPLIST_xl_1815"/>
      <sheetName val="[SHOPLIST.xls]_SHOPLIST_xl_1816"/>
      <sheetName val="[SHOPLIST.xls]_SHOPLIST_xl_1817"/>
      <sheetName val="[SHOPLIST.xls]_SHOPLIST_xl_1818"/>
      <sheetName val="[SHOPLIST.xls]_SHOPLIST_xl_1819"/>
      <sheetName val="[SHOPLIST.xls]_SHOPLIST_xl_1820"/>
      <sheetName val="[SHOPLIST.xls]_SHOPLIST_xl_1821"/>
      <sheetName val="[SHOPLIST.xls]_SHOPLIST_xl_1822"/>
      <sheetName val="[SHOPLIST.xls]_SHOPLIST_xl_1823"/>
      <sheetName val="[SHOPLIST.xls]_SHOPLIST_xl_1824"/>
      <sheetName val="[SHOPLIST.xls]_SHOPLIST_xl_1825"/>
      <sheetName val="[SHOPLIST.xls]_SHOPLIST_xl_1826"/>
      <sheetName val="[SHOPLIST.xls]_SHOPLIST_xl_1827"/>
      <sheetName val="[SHOPLIST.xls]_SHOPLIST_xl_1828"/>
      <sheetName val="[SHOPLIST.xls]_SHOPLIST_xl_1829"/>
      <sheetName val="[SHOPLIST.xls]_SHOPLIST_xl_1830"/>
      <sheetName val="[SHOPLIST.xls]_SHOPLIST_xl_1831"/>
      <sheetName val="[SHOPLIST.xls]_SHOPLIST_xl_1832"/>
      <sheetName val="[SHOPLIST.xls]_SHOPLIST_xl_1833"/>
      <sheetName val="[SHOPLIST.xls]_SHOPLIST_xl_1834"/>
      <sheetName val="[SHOPLIST.xls]_SHOPLIST_xl_1835"/>
      <sheetName val="[SHOPLIST.xls]_SHOPLIST_xl_1836"/>
      <sheetName val="[SHOPLIST.xls]_SHOPLIST_xl_1837"/>
      <sheetName val="[SHOPLIST.xls]_SHOPLIST_xl_1838"/>
      <sheetName val="[SHOPLIST.xls]_SHOPLIST_xl_1839"/>
      <sheetName val="[SHOPLIST.xls]_SHOPLIST_xl_1840"/>
      <sheetName val="[SHOPLIST.xls]_SHOPLIST_xl_1841"/>
      <sheetName val="[SHOPLIST.xls]_SHOPLIST_xl_1842"/>
      <sheetName val="[SHOPLIST.xls]_SHOPLIST_xl_1843"/>
      <sheetName val="[SHOPLIST.xls]_SHOPLIST_xl_1844"/>
      <sheetName val="[SHOPLIST.xls]_SHOPLIST_xl_1845"/>
      <sheetName val="[SHOPLIST.xls]_SHOPLIST_xl_1846"/>
      <sheetName val="[SHOPLIST.xls]_SHOPLIST_xl_1847"/>
      <sheetName val="[SHOPLIST.xls]_SHOPLIST_xl_1848"/>
      <sheetName val="[SHOPLIST.xls]_SHOPLIST_xl_1849"/>
      <sheetName val="[SHOPLIST.xls]_SHOPLIST_xl_1850"/>
      <sheetName val="[SHOPLIST.xls]_SHOPLIST_xl_1851"/>
      <sheetName val="[SHOPLIST.xls]_SHOPLIST_xl_1852"/>
      <sheetName val="[SHOPLIST.xls]_SHOPLIST_xl_1853"/>
      <sheetName val="[SHOPLIST.xls]_SHOPLIST_xl_1854"/>
      <sheetName val="[SHOPLIST.xls]_SHOPLIST_xl_1855"/>
      <sheetName val="[SHOPLIST.xls]_SHOPLIST_xl_1856"/>
      <sheetName val="[SHOPLIST.xls]_SHOPLIST_xl_1857"/>
      <sheetName val="[SHOPLIST.xls]_SHOPLIST_xl_1858"/>
      <sheetName val="[SHOPLIST.xls]_SHOPLIST_xl_1859"/>
      <sheetName val="[SHOPLIST.xls]_SHOPLIST_xl_1860"/>
      <sheetName val="[SHOPLIST.xls]_SHOPLIST_xl_1861"/>
      <sheetName val="[SHOPLIST.xls]_SHOPLIST_xl_1862"/>
      <sheetName val="[SHOPLIST.xls]_SHOPLIST_xl_1863"/>
      <sheetName val="[SHOPLIST.xls]_SHOPLIST_xl_1864"/>
      <sheetName val="[SHOPLIST.xls]_SHOPLIST_xl_1865"/>
      <sheetName val="[SHOPLIST.xls]_SHOPLIST_xl_1866"/>
      <sheetName val="[SHOPLIST.xls]_SHOPLIST_xl_1867"/>
      <sheetName val="[SHOPLIST.xls]_SHOPLIST_xl_1868"/>
      <sheetName val="[SHOPLIST.xls]_SHOPLIST_xl_1869"/>
      <sheetName val="[SHOPLIST.xls]_SHOPLIST_xl_1870"/>
      <sheetName val="[SHOPLIST.xls]_SHOPLIST_xl_1871"/>
      <sheetName val="[SHOPLIST.xls]_SHOPLIST_xl_1872"/>
      <sheetName val="[SHOPLIST.xls]_SHOPLIST_xl_1873"/>
      <sheetName val="[SHOPLIST.xls]_SHOPLIST_xl_1874"/>
      <sheetName val="[SHOPLIST.xls]_SHOPLIST_xl_1875"/>
      <sheetName val="PA Milestones"/>
      <sheetName val="BOQ Revenue &amp; Cost"/>
      <sheetName val="Invoice Certification"/>
      <sheetName val="Direct Labour"/>
      <sheetName val="Cap. Exp. (Depreciation)"/>
      <sheetName val="Mobaliziation &amp; Consultancy"/>
      <sheetName val="Staff Cost"/>
      <sheetName val="Running Cost"/>
      <sheetName val="Finance, BG &amp; Insurance"/>
      <sheetName val="Risk &amp; Contingency"/>
      <sheetName val="information"/>
      <sheetName val="Services_InitialEst_UtilityServ"/>
      <sheetName val="Msw-study"/>
      <sheetName val="BF2001"/>
      <sheetName val="شهادة الدفع"/>
      <sheetName val="BUR"/>
      <sheetName val="FSA"/>
      <sheetName val="h-013211-2"/>
      <sheetName val="All BGL List"/>
      <sheetName val="Budget Config"/>
      <sheetName val="All Department List"/>
      <sheetName val="contents "/>
      <sheetName val="Div.8 - Opening"/>
      <sheetName val="Div .9- Finishes"/>
      <sheetName val="Total "/>
      <sheetName val="IS"/>
      <sheetName val="Configurations"/>
      <sheetName val="Matl"/>
      <sheetName val="PASARELA"/>
      <sheetName val="F4-F7"/>
      <sheetName val="Doi so"/>
      <sheetName val="토공"/>
      <sheetName val="CỘT + VÁCH B2-B4"/>
      <sheetName val="REQ_REMARKS"/>
      <sheetName val="footing for SP"/>
      <sheetName val="Utility Summary"/>
      <sheetName val="foot-slab_rein"/>
      <sheetName val="Price List"/>
      <sheetName val="Total_PrC-Goldi"/>
      <sheetName val="Cost Factor Sheet"/>
      <sheetName val="Load Sch, Cable Sel &amp; Qty"/>
      <sheetName val="Factor Sheet"/>
      <sheetName val="Price Sheet"/>
      <sheetName val="AN"/>
      <sheetName val="Beach Villas"/>
      <sheetName val="Overwater Villas"/>
      <sheetName val="Presidential Villa"/>
      <sheetName val="70_x005f_x0000_,/0_x005f_x0000_"/>
      <sheetName val="Income_Statement"/>
      <sheetName val="SI_223"/>
      <sheetName val="TO_List3"/>
      <sheetName val="CCTV_DATA3"/>
      <sheetName val="FAL_intern3"/>
      <sheetName val="Rate_analysis21"/>
      <sheetName val="_VWVU))tÏØ0__23"/>
      <sheetName val="_SHOPLIST_xls_7014"/>
      <sheetName val="_SHOPLIST_xls_70,_0s«iÆøí¬i19"/>
      <sheetName val="[SHOPLIST_xls]/VWVU))tÏØ0_167"/>
      <sheetName val="[SHOPLIST_xls]/VWVU))tÏØ0_168"/>
      <sheetName val="Summary_6"/>
      <sheetName val="B04-A_-_DIA_SUDEER6"/>
      <sheetName val="04D_-_Tanmyat6"/>
      <sheetName val="13-_B04-B_&amp;_C6"/>
      <sheetName val="_SITE_09_B04-B&amp;C-AFAQ6"/>
      <sheetName val="[SHOPLIST_xls]/VWVU))tÏØ0_169"/>
      <sheetName val="[SHOPLIST_xls]/VWVU))tÏØ0_170"/>
      <sheetName val="[SHOPLIST_xls]/VWVU))tÏØ0_171"/>
      <sheetName val="[SHOPLIST_xls]/VWVU))tÏØ0_172"/>
      <sheetName val="CONSTRUCTION_COMPONENT6"/>
      <sheetName val="Finansal_tamamlanma_Eğrisi7"/>
      <sheetName val="2_Plex7"/>
      <sheetName val="Sheet1_(2)7"/>
      <sheetName val="4_Plex7"/>
      <sheetName val="6_Plex_7"/>
      <sheetName val="Detailed_Summary7"/>
      <sheetName val="Sheet1_(3)7"/>
      <sheetName val="Sheet1_(4)7"/>
      <sheetName val="May_058"/>
      <sheetName val="April_058"/>
      <sheetName val="Aug_058"/>
      <sheetName val="July_058"/>
      <sheetName val="June_058"/>
      <sheetName val="Nov_058"/>
      <sheetName val="Oct_058"/>
      <sheetName val="Sep_058"/>
      <sheetName val="HB_CEC_schd_4_27"/>
      <sheetName val="HB_CEC_schd_4_37"/>
      <sheetName val="HB_CEC_schd_5_27"/>
      <sheetName val="HB_CEC_schd_6_27"/>
      <sheetName val="HB_CEC_schd_7_27"/>
      <sheetName val="HB_CEC_schd_9_27"/>
      <sheetName val="Doha_Farm7"/>
      <sheetName val="Dropdown_List7"/>
      <sheetName val="New_Bld7"/>
      <sheetName val="B-3_2_EB6"/>
      <sheetName val="[SHOPLIST_xls]/VWVU))tÏØ0_173"/>
      <sheetName val="[SHOPLIST_xls]/VWVU))tÏØ0_174"/>
      <sheetName val="[SHOPLIST_xls]/VWVU))tÏØ0_175"/>
      <sheetName val="1_-_Main_Building7"/>
      <sheetName val="1_-_Summary7"/>
      <sheetName val="2_-_Landscaping_Works7"/>
      <sheetName val="2_-_Summary7"/>
      <sheetName val="4_-_Bldg_Infra7"/>
      <sheetName val="4_-_Summary7"/>
      <sheetName val="Trade_Summary6"/>
      <sheetName val="Sheet_Index6"/>
      <sheetName val="Sec__A-PQ7"/>
      <sheetName val="Preamble_B7"/>
      <sheetName val="Sec__C-Dayworks7"/>
      <sheetName val="d5_7"/>
      <sheetName val="AOP_Summary-28"/>
      <sheetName val="Tender_Docs6"/>
      <sheetName val="Miral_Emails6"/>
      <sheetName val="LOAs_(061619)6"/>
      <sheetName val="Contract_Conditions_(Tender)6"/>
      <sheetName val="Contract_Qualifications6"/>
      <sheetName val="YVPI_&amp;_GII6"/>
      <sheetName val="LOA_(live_sheet)6"/>
      <sheetName val="LOA_Log_(082419)6"/>
      <sheetName val="Key_Docs_Ref_6"/>
      <sheetName val="To_Mr__Boota_(072519)6"/>
      <sheetName val="Balance_Sheet6"/>
      <sheetName val="Status_Summary7"/>
      <sheetName val="New_Rates6"/>
      <sheetName val="Labour_Rates6"/>
      <sheetName val="Status_6"/>
      <sheetName val="CLIENT_BUDGET6"/>
      <sheetName val="Reco-June_20196"/>
      <sheetName val="REMINING_PROGRESS6"/>
      <sheetName val="OS&amp;E__IT6"/>
      <sheetName val="PAID_AMOUNT6"/>
      <sheetName val="IPA_216"/>
      <sheetName val="Order_by_owner6"/>
      <sheetName val="PERLIM__Sammary6"/>
      <sheetName val="RECOVER_OF_DOUBLE_PAYMENT6"/>
      <sheetName val="rathath_al_matar6"/>
      <sheetName val="INTERNAL_LINE_6"/>
      <sheetName val="MINOVA_AL_DEYAR6"/>
      <sheetName val="BLUE_RHINE6"/>
      <sheetName val="NATIONAL_PAINT6"/>
      <sheetName val="FIRE_RATED6"/>
      <sheetName val="Dashboard_(1)7"/>
      <sheetName val="VO_Agreed_to_Unifier_Sum7"/>
      <sheetName val="VO_Not_yet_Agreed_to_Unifier7"/>
      <sheetName val="VO_Anticipated_to_Unifier7"/>
      <sheetName val="EW_to_Unifier7"/>
      <sheetName val="Prov_Sums7"/>
      <sheetName val="Other_Amounts7"/>
      <sheetName val="Asset_Allocation_(CR)7"/>
      <sheetName val="Project_Benchmarking7"/>
      <sheetName val="Recon_Template6"/>
      <sheetName val="Estimate_for_approval6"/>
      <sheetName val="Quotation_FM_administration5"/>
      <sheetName val="Quotation_Visitor_and_Sec5"/>
      <sheetName val="Service_Charge5"/>
      <sheetName val="CABLES_5"/>
      <sheetName val="Quotation_Offices_108,9,10,11)5"/>
      <sheetName val="Quotation_modification5"/>
      <sheetName val="CIF_COST_ITEM6"/>
      <sheetName val="Rates_for_public_areas6"/>
      <sheetName val="DIV_01_General_Requirements5"/>
      <sheetName val="Bill_(1)_Main_Building5"/>
      <sheetName val="Bill_(2)_General_Site_&amp;_Parkin5"/>
      <sheetName val="wd_points5"/>
      <sheetName val="Bill_(3)_Guest_House5"/>
      <sheetName val="Bill_(4)_Family_Buildings5"/>
      <sheetName val="Bill_(5)_Villa_Buildings5"/>
      <sheetName val="Bill_(6)_Entrance_Building5"/>
      <sheetName val="Bill_(7)_Masjid5"/>
      <sheetName val="Bill_(8)_Auditorium5"/>
      <sheetName val="Bill_(9)_Site_Prep__&amp;_Roadway5"/>
      <sheetName val="Summary_Cost5"/>
      <sheetName val="lighting_points5"/>
      <sheetName val="ESTIMATE_(2)5"/>
      <sheetName val="COM_Summary5"/>
      <sheetName val="Drop_Down_Data5"/>
      <sheetName val="Rules_5"/>
      <sheetName val="Update_list5"/>
      <sheetName val="Sinh_Nam_systems5"/>
      <sheetName val="DIE_profile5"/>
      <sheetName val="Import_tax5"/>
      <sheetName val="TONG_HOP_VL-NC5"/>
      <sheetName val="TONGKE3p_5"/>
      <sheetName val="TH_VL,_NC,_DDHT_Thanhphuoc5"/>
      <sheetName val="DON_GIA5"/>
      <sheetName val="CHITIET_VL-NC5"/>
      <sheetName val="TH_kinh_phi5"/>
      <sheetName val="KLDT_DIEN5"/>
      <sheetName val="Dinh_muc_CP_KTCB_khac5"/>
      <sheetName val="_SHOPLIST_xls__SHOPLIST_xls_735"/>
      <sheetName val="_SHOPLIST_xls__SHOPLIST_xls_736"/>
      <sheetName val="quotation_5"/>
      <sheetName val="Bill_5_-_Carpark5"/>
      <sheetName val="BOQ_-_summary__35"/>
      <sheetName val="NKSC_thue5"/>
      <sheetName val="05__Data_Cash_Flow5"/>
      <sheetName val="MTO_REV_2(ARMOR)5"/>
      <sheetName val="GENERAL_SUMMARY5"/>
      <sheetName val="SITE_WORKS5"/>
      <sheetName val="WOOD_WORK5"/>
      <sheetName val="THERMAL_&amp;_MOISTURE_5"/>
      <sheetName val="DOORS_&amp;_WINDOWS5"/>
      <sheetName val="Additional_Items5"/>
      <sheetName val="개시대사_(2)5"/>
      <sheetName val="Ref_Arch5"/>
      <sheetName val="Div_Summary5"/>
      <sheetName val="___________19"/>
      <sheetName val="_SHOPLIST_xls_70,14"/>
      <sheetName val="_SHOPLIST_xls__VW14"/>
      <sheetName val="_SHOPLIST_xls__VWVU))tÏØ0__87"/>
      <sheetName val="_SHOPLIST_xls__VWVU))tÏØ0__88"/>
      <sheetName val="_SHOPLIST_xls__SHOPLIST_xls__14"/>
      <sheetName val="_SHOPLIST_xls__VWVU))tÏØ0__89"/>
      <sheetName val="_SHOPLIST_xls__VWVU))tÏØ0__90"/>
      <sheetName val="_SHOPLIST_xls__VWVU))tÏØ0__94"/>
      <sheetName val="_SHOPLIST_xls_70,_0s«_iÆø_í¬_14"/>
      <sheetName val="_SHOPLIST_xls_70_,_0_s«i_Æøí¬14"/>
      <sheetName val="_SHOPLIST_xls__VWVU))tÏØ0__95"/>
      <sheetName val="TB_ALJADA5"/>
      <sheetName val="Plot_Area5"/>
      <sheetName val="Closing_entries5"/>
      <sheetName val="Executive_Summary5"/>
      <sheetName val="Sales_Tracking_Report_(STR)5"/>
      <sheetName val="Blocking_Tracking_Report_(BTR)5"/>
      <sheetName val="Bill_No_15"/>
      <sheetName val="[SHOPLIST_xls]70,/0s«iÆøí¬6"/>
      <sheetName val="B2-DV_No_025"/>
      <sheetName val="_SUMMARY5"/>
      <sheetName val="PREAMBLES_5"/>
      <sheetName val="GENERAL_REQUIREMENT5"/>
      <sheetName val="B-_SITE_WORK5"/>
      <sheetName val="C__CONCRETE_WORKS_5"/>
      <sheetName val="D-_MASONRY5"/>
      <sheetName val="E__METAL_WORK5"/>
      <sheetName val="F__WOOD_WORK_5"/>
      <sheetName val="G__THERMAL_&amp;MP5"/>
      <sheetName val="H__DOORS___WINDOWS5"/>
      <sheetName val="J__FINISHES5"/>
      <sheetName val="K_ACCESSO5"/>
      <sheetName val="P_CONVEYING_SYSTEM5"/>
      <sheetName val="Q_MECHANICAL5"/>
      <sheetName val="R_ELECTRICAL5"/>
      <sheetName val="S_External_Works5"/>
      <sheetName val="T_Provisional_Sum5"/>
      <sheetName val="T__MEP_Works5"/>
      <sheetName val="U-DAY_WORKS_SCHEDULE5"/>
      <sheetName val="Struct__Members5"/>
      <sheetName val="MAIN_SUMMARY5"/>
      <sheetName val="L3-WBS_Mapping5"/>
      <sheetName val="BAFO_CCL_Submission5"/>
      <sheetName val="Core_Data6"/>
      <sheetName val="Abs_PMRL5"/>
      <sheetName val="_SHOPLIST_xls__SHOPLIST_xls_737"/>
      <sheetName val="L_(4)5"/>
      <sheetName val="ملخص_المشاريع5"/>
      <sheetName val="عقود_المقاولين5"/>
      <sheetName val="اوامر_الشراء5"/>
      <sheetName val="الحركة_اليومية5"/>
      <sheetName val="محمد_عساف5"/>
      <sheetName val="كشف_الايرادات_والضرائب5"/>
      <sheetName val="حساب_البنك5"/>
      <sheetName val="كشف_الرواتب5"/>
      <sheetName val="SAF_-_عهد_-_سلامي_ابو_فخر5"/>
      <sheetName val="THA_-_عهد_-_ثابت_احمد5"/>
      <sheetName val="AAH_-_عهد_-_انس_هبو5"/>
      <sheetName val="YSA_-_عهد_-_ياسر_السبع5"/>
      <sheetName val="MKJ_-_عهد_-_محمود_قجك5"/>
      <sheetName val="MSH_-_عهد_-_محمد_الشامي5"/>
      <sheetName val="ALW_-_عهد_-_علوان_علي5"/>
      <sheetName val="AHA_-_عهد_-_احمد_الحاج5"/>
      <sheetName val="MOR_-_عهد_-_مرجان_عبدالهادي5"/>
      <sheetName val="MHA_-_عهد_-_محمد_حسون_العلي5"/>
      <sheetName val="MF_-_مكتب_رئيسي5"/>
      <sheetName val="CO_-_مقاولين_-_عقود_(2)5"/>
      <sheetName val="BUR_-_موردين_-_شركة_البروج_5"/>
      <sheetName val="CAP_-_موردين_-_عاصمة_الكهرباء5"/>
      <sheetName val="PO_-_موردين_-_اوامر_شراء5"/>
      <sheetName val="CO_-_مقاولين_-_عقود5"/>
      <sheetName val="[SHOPLIST_xls]/VWVU))tÏØ0_176"/>
      <sheetName val="[SHOPLIST_xls]/VWVU))tÏØ0_177"/>
      <sheetName val="Master_data5"/>
      <sheetName val="[SHOPLIST_xls]/VWVU))tÏØ0_178"/>
      <sheetName val="[SHOPLIST_xls]/VWVU))tÏØ0_179"/>
      <sheetName val="[SHOPLIST_xls][SH6"/>
      <sheetName val="BOQ_1_925"/>
      <sheetName val="P1926-H2B_Pkg_2A&amp;2B6"/>
      <sheetName val="P1940-H2B_Pkg_1_Guestrooms6"/>
      <sheetName val="[SHOPLIST_xls]70_6"/>
      <sheetName val="Other_Cost_Norms5"/>
      <sheetName val="Comp_equip5"/>
      <sheetName val="Basic_Rate5"/>
      <sheetName val="MASTER_RATE_ANALYSIS5"/>
      <sheetName val="P15_Cost_Implications5"/>
      <sheetName val="P15_uPVC_ducts-Rate_Summary5"/>
      <sheetName val="P13_uPVC_ducts5"/>
      <sheetName val="P13_Mass_Concrete5"/>
      <sheetName val="P13_Imported_Fill5"/>
      <sheetName val="P14_uPVC_ducts5"/>
      <sheetName val="P14_Mass_Concrete5"/>
      <sheetName val="P14_Imported_Fill5"/>
      <sheetName val="P14_Sand_bed_to_cable5"/>
      <sheetName val="P15_uPVC_ducts5"/>
      <sheetName val="Div_10-Specialities_5"/>
      <sheetName val="MALE_&amp;_FEMALE_5"/>
      <sheetName val="6_2_Floor_Finishes5"/>
      <sheetName val="BUAs_and_Sales_Forecast5"/>
      <sheetName val="Lagoons_Breakdown_Prices5"/>
      <sheetName val="Cover_HW_Z2_5"/>
      <sheetName val="TOTAL_WORK5"/>
      <sheetName val="part_35"/>
      <sheetName val="pile_Length_for_Easter_fence5"/>
      <sheetName val="_Estimate__5"/>
      <sheetName val="Equip_5"/>
      <sheetName val="Cumulative_Rail_5"/>
      <sheetName val="Data_5"/>
      <sheetName val="[SHOPLIST_xls]/VWVU))tÏØ0_180"/>
      <sheetName val="Staff_OLD_5"/>
      <sheetName val="Portfolio_List5"/>
      <sheetName val="Initial_Data5"/>
      <sheetName val="Package_Status5"/>
      <sheetName val="Appendix-A_-GRAND_SUMMARY5"/>
      <sheetName val="D9_(New_Rate)5"/>
      <sheetName val="Grand_Summary_5"/>
      <sheetName val="Bill_No_01_-_GI_5"/>
      <sheetName val="combined_5"/>
      <sheetName val="summary-Optional_5"/>
      <sheetName val="B14_02_5"/>
      <sheetName val="Prov_Sum_5"/>
      <sheetName val="Démol_5"/>
      <sheetName val="Contractor_Application5"/>
      <sheetName val="08_MEP_Summary5"/>
      <sheetName val="Addnl_works5"/>
      <sheetName val="B3__Material_on_Site-Detail5"/>
      <sheetName val="WATER_DUCT_-_IC_215"/>
      <sheetName val="Asset_Desc5"/>
      <sheetName val="[SHOPLIST_xls]70,/0s«i_x5"/>
      <sheetName val="Account_Codes5"/>
      <sheetName val="[SHOPLIST_xls]/VWVU))tÏØ0_181"/>
      <sheetName val="[SHOPLIST_xls]/VWVU))tÏØ0_182"/>
      <sheetName val="[SHOPLIST_xls]/VWVU))tÏØ0_183"/>
      <sheetName val="[SHOPLIST_xls]/VWVU))tÏØ0_184"/>
      <sheetName val="[SHOPLIST_xls]/VWVU))tÏØ0_185"/>
      <sheetName val="[SHOPLIST_xls]/VWVU))tÏØ0_186"/>
      <sheetName val="[SHOPLIST_xls]/VWVU))tÏØ0_187"/>
      <sheetName val="[SHOPLIST_xls]/VWVU))tÏØ0_188"/>
      <sheetName val="FLOOR_AND_CEILING3"/>
      <sheetName val="area_comp_2011_01_18_(2)3"/>
      <sheetName val="drop_down_lists3"/>
      <sheetName val="PH_53"/>
      <sheetName val="S-Curve_Update3"/>
      <sheetName val="[SHOPLIST_xls]70_x005f_x0000_,/0_x003"/>
      <sheetName val="Detail_Page3"/>
      <sheetName val="_SHOPLIST_xls__VWVU))tÏØ0__96"/>
      <sheetName val="_SHOPLIST_xls__VWVU))tÏØ0__97"/>
      <sheetName val="_SHOPLIST_xls__VWVU))tÏØ0__98"/>
      <sheetName val="_SHOPLIST_xls__SHOPLIST_xls__V3"/>
      <sheetName val="_SHOPLIST_xls__VWVU))tÏØ0__99"/>
      <sheetName val="_SHOPLIST_xls__VWVU))tÏØ0_100"/>
      <sheetName val="8_0_Programme3"/>
      <sheetName val="SUBS_SUM"/>
      <sheetName val="tower_and_monopoles_"/>
      <sheetName val="ASD_Sum_of_Parts"/>
      <sheetName val="Administrative_Prices"/>
      <sheetName val="11B_"/>
      <sheetName val="EATON_SUMMARY1"/>
      <sheetName val="Outline_Cost_-_Five_star_Hotel1"/>
      <sheetName val="Field_Values"/>
      <sheetName val="CFForecast_detail"/>
      <sheetName val="Mat_Cost"/>
      <sheetName val="ACAD_Finishes"/>
      <sheetName val="Site_Details"/>
      <sheetName val="Site_Area_Statement"/>
      <sheetName val="GM_&amp;_TA"/>
      <sheetName val="10__&amp;_11__Rate_Code_&amp;_BQ"/>
      <sheetName val="key_dates"/>
      <sheetName val="Basement_Budget"/>
      <sheetName val="[SHOPLIST_xls][SHOPLIST_xls]760"/>
      <sheetName val="[SHOPLIST_xls][SHOPLIST_xls]761"/>
      <sheetName val="[SHOPLIST_xls][SHOPLIST_xls]762"/>
      <sheetName val="[SHOPLIST_xls][SHOPLIST_xls]763"/>
      <sheetName val="[SHOPLIST_xls][SHOPLIST_xls]764"/>
      <sheetName val="[SHOPLIST_xls][SHOPLIST_xls]765"/>
      <sheetName val="[SHOPLIST_xls][SHOPLIST_xls]766"/>
      <sheetName val="[SHOPLIST_xls][SHOPLIST_xls]767"/>
      <sheetName val="[SHOPLIST_xls][SHOPLIST_xls]768"/>
      <sheetName val="[SHOPLIST_xls][SHOPLIST_xls]229"/>
      <sheetName val="[SHOPLIST_xls][SHOPLIST_xls]230"/>
      <sheetName val="[SHOPLIST_xls][SHOPLIST_xls]231"/>
      <sheetName val="[SHOPLIST_xls][SHOPLIST_xls]232"/>
      <sheetName val="[SHOPLIST_xls]70___0_s__i_____8"/>
      <sheetName val="[SHOPLIST_xls]_VW__VU_________6"/>
      <sheetName val="[SHOPLIST_xls]_VW__VU_________7"/>
      <sheetName val="[SHOPLIST_xls]70___0_s__i_____9"/>
      <sheetName val="[SHOPLIST_xls]70_x005f_x0000___0_x0_4"/>
      <sheetName val="[SHOPLIST_xls][SHOPLIST_xls]233"/>
      <sheetName val="[SHOPLIST_xls]70___0_s__i____10"/>
      <sheetName val="[SHOPLIST_xls]_SHOPLIST_xls_210"/>
      <sheetName val="[SHOPLIST_xls]_SHOPLIST_xls_211"/>
      <sheetName val="[SHOPLIST_xls][SHOPLIST_xls]234"/>
      <sheetName val="[SHOPLIST_xls][SHOPLIST_xls]235"/>
      <sheetName val="[SHOPLIST_xls]_SHOPLIST_xls_212"/>
      <sheetName val="[SHOPLIST_xls]_SHOPLIST_xls_213"/>
      <sheetName val="[SHOPLIST_xls]_SHOPLIST_xls_214"/>
      <sheetName val="[SHOPLIST_xls]_SHOPLIST_xls_215"/>
      <sheetName val="[SHOPLIST_xls]_SHOPLIST_xls_216"/>
      <sheetName val="[SHOPLIST_xls]_SHOPLIST_xls_217"/>
      <sheetName val="[SHOPLIST_xls]_SHOPLIST_xls_218"/>
      <sheetName val="[SHOPLIST_xls]_SHOPLIST_xls_219"/>
      <sheetName val="[SHOPLIST_xls]_SHOPLIST_xls_220"/>
      <sheetName val="[SHOPLIST_xls]_SHOPLIST_xls_221"/>
      <sheetName val="[SHOPLIST_xls]_SHOPLIST_xls_222"/>
      <sheetName val="[SHOPLIST_xls]_SHOPLIST_xls_223"/>
      <sheetName val="[SHOPLIST_xls]_SHOPLIST_xls_224"/>
      <sheetName val="[SHOPLIST_xls]_SHOPLIST_xls_225"/>
      <sheetName val="[SHOPLIST_xls]_SHOPLIST_xls_226"/>
      <sheetName val="[SHOPLIST_xls]_SHOPLIST_xls_227"/>
      <sheetName val="[SHOPLIST_xls]_SHOPLIST_xls_228"/>
      <sheetName val="[SHOPLIST_xls]_SHOPLIST_xls_229"/>
      <sheetName val="[SHOPLIST_xls]_SHOPLIST_xls_230"/>
      <sheetName val="[SHOPLIST_xls]_SHOPLIST_xls_231"/>
      <sheetName val="[SHOPLIST_xls]_SHOPLIST_xls_232"/>
      <sheetName val="[SHOPLIST_xls]_SHOPLIST_xls_233"/>
      <sheetName val="[SHOPLIST_xls]_SHOPLIST_xls_234"/>
      <sheetName val="[SHOPLIST_xls]_SHOPLIST_xls_235"/>
      <sheetName val="[SHOPLIST_xls]_SHOPLIST_xls_236"/>
      <sheetName val="[SHOPLIST_xls]_SHOPLIST_xls_237"/>
      <sheetName val="[SHOPLIST_xls]_SHOPLIST_xls_238"/>
      <sheetName val="[SHOPLIST_xls]_SHOPLIST_xls_239"/>
      <sheetName val="[SHOPLIST_xls]_SHOPLIST_xls_240"/>
      <sheetName val="[SHOPLIST_xls]_SHOPLIST_xls_241"/>
      <sheetName val="[SHOPLIST_xls]_SHOPLIST_xls_242"/>
      <sheetName val="[SHOPLIST_xls]_SHOPLIST_xls_243"/>
      <sheetName val="[SHOPLIST_xls]_SHOPLIST_xls_244"/>
      <sheetName val="[SHOPLIST_xls]_SHOPLIST_xls_245"/>
      <sheetName val="[SHOPLIST_xls]_SHOPLIST_xls_246"/>
      <sheetName val="[SHOPLIST_xls]_SHOPLIST_xls_247"/>
      <sheetName val="[SHOPLIST_xls]_SHOPLIST_xls_248"/>
      <sheetName val="[SHOPLIST_xls]_SHOPLIST_xls_249"/>
      <sheetName val="[SHOPLIST_xls]_SHOPLIST_xls_250"/>
      <sheetName val="[SHOPLIST_xls][SHOPLIST_xls]236"/>
      <sheetName val="[SHOPLIST_xls]_SHOPLIST_xls_251"/>
      <sheetName val="[SHOPLIST_xls]_SHOPLIST_xls_252"/>
      <sheetName val="[SHOPLIST_xls]_SHOPLIST_xls_253"/>
      <sheetName val="[SHOPLIST_xls]_SHOPLIST_xls_254"/>
      <sheetName val="[SHOPLIST_xls]_SHOPLIST_xls_255"/>
      <sheetName val="[SHOPLIST_xls]_SHOPLIST_xls_256"/>
      <sheetName val="[SHOPLIST_xls]_SHOPLIST_xls_257"/>
      <sheetName val="[SHOPLIST_xls]_SHOPLIST_xls_258"/>
      <sheetName val="[SHOPLIST_xls]_SHOPLIST_xls_259"/>
      <sheetName val="[SHOPLIST_xls]_SHOPLIST_xls_260"/>
      <sheetName val="[SHOPLIST_xls]_SHOPLIST_xls_261"/>
      <sheetName val="[SHOPLIST_xls]_SHOPLIST_xls_262"/>
      <sheetName val="[SHOPLIST_xls]_SHOPLIST_xls_263"/>
      <sheetName val="[SHOPLIST_xls]_SHOPLIST_xls_264"/>
      <sheetName val="[SHOPLIST_xls]_SHOPLIST_xls_265"/>
      <sheetName val="[SHOPLIST_xls]_SHOPLIST_xls_266"/>
      <sheetName val="[SHOPLIST_xls]_SHOPLIST_xls_267"/>
      <sheetName val="[SHOPLIST_xls]_SHOPLIST_xls_268"/>
      <sheetName val="[SHOPLIST_xls]_SHOPLIST_xls_269"/>
      <sheetName val="[SHOPLIST_xls]_SHOPLIST_xls_270"/>
      <sheetName val="[SHOPLIST_xls]_SHOPLIST_xls_271"/>
      <sheetName val="[SHOPLIST_xls]_SHOPLIST_xls_272"/>
      <sheetName val="[SHOPLIST_xls]_SHOPLIST_xls_273"/>
      <sheetName val="[SHOPLIST_xls]_SHOPLIST_xls_274"/>
      <sheetName val="[SHOPLIST_xls]_SHOPLIST_xls_275"/>
      <sheetName val="[SHOPLIST_xls]_SHOPLIST_xls_276"/>
      <sheetName val="[SHOPLIST_xls]_SHOPLIST_xls_277"/>
      <sheetName val="[SHOPLIST_xls]_SHOPLIST_xls_278"/>
      <sheetName val="[SHOPLIST_xls]_SHOPLIST_xls_279"/>
      <sheetName val="[SHOPLIST_xls]_SHOPLIST_xls_280"/>
      <sheetName val="[SHOPLIST_xls]_SHOPLIST_xls_281"/>
      <sheetName val="[SHOPLIST_xls]_SHOPLIST_xls_282"/>
      <sheetName val="[SHOPLIST_xls]_SHOPLIST_xls_283"/>
      <sheetName val="[SHOPLIST_xls]_SHOPLIST_xls_284"/>
      <sheetName val="[SHOPLIST_xls]_SHOPLIST_xls_285"/>
      <sheetName val="[SHOPLIST_xls]_SHOPLIST_xls_286"/>
      <sheetName val="[SHOPLIST_xls]_SHOPLIST_xls_287"/>
      <sheetName val="[SHOPLIST_xls]_SHOPLIST_xls_288"/>
      <sheetName val="[SHOPLIST_xls]_SHOPLIST_xls_289"/>
      <sheetName val="[SHOPLIST_xls]_SHOPLIST_xls_290"/>
      <sheetName val="[SHOPLIST_xls]_SHOPLIST_xls_291"/>
      <sheetName val="[SHOPLIST_xls]_SHOPLIST_xls_292"/>
      <sheetName val="[SHOPLIST_xls]_SHOPLIST_xls_293"/>
      <sheetName val="[SHOPLIST_xls]_SHOPLIST_xls_294"/>
      <sheetName val="[SHOPLIST_xls]_SHOPLIST_xls_295"/>
      <sheetName val="[SHOPLIST_xls]_SHOPLIST_xls_296"/>
      <sheetName val="[SHOPLIST_xls]_SHOPLIST_xls_297"/>
      <sheetName val="[SHOPLIST_xls]_SHOPLIST_xls_298"/>
      <sheetName val="[SHOPLIST_xls]_SHOPLIST_xls_299"/>
      <sheetName val="[SHOPLIST_xls]_SHOPLIST_xls_300"/>
      <sheetName val="[SHOPLIST_xls]_SHOPLIST_xls_301"/>
      <sheetName val="[SHOPLIST_xls]_SHOPLIST_xls_302"/>
      <sheetName val="[SHOPLIST_xls]_SHOPLIST_xls_303"/>
      <sheetName val="[SHOPLIST_xls]_SHOPLIST_xls_304"/>
      <sheetName val="[SHOPLIST_xls]_SHOPLIST_xls_305"/>
      <sheetName val="[SHOPLIST_xls]_SHOPLIST_xls_306"/>
      <sheetName val="[SHOPLIST_xls]_SHOPLIST_xls_307"/>
      <sheetName val="[SHOPLIST_xls]_SHOPLIST_xls_308"/>
      <sheetName val="[SHOPLIST_xls]_SHOPLIST_xls_309"/>
      <sheetName val="[SHOPLIST_xls]_SHOPLIST_xls_310"/>
      <sheetName val="[SHOPLIST_xls]_SHOPLIST_xls_311"/>
      <sheetName val="[SHOPLIST_xls]_SHOPLIST_xls_312"/>
      <sheetName val="[SHOPLIST_xls]_SHOPLIST_xls_313"/>
      <sheetName val="[SHOPLIST_xls]_SHOPLIST_xls_314"/>
      <sheetName val="[SHOPLIST_xls]_SHOPLIST_xls_315"/>
      <sheetName val="[SHOPLIST_xls]_SHOPLIST_xls_316"/>
      <sheetName val="[SHOPLIST_xls]_SHOPLIST_xls_317"/>
      <sheetName val="[SHOPLIST_xls][SHOPLIST_xls]237"/>
      <sheetName val="[SHOPLIST_xls][SHOPLIST_xls]238"/>
      <sheetName val="[SHOPLIST_xls]_SHOPLIST_xls_320"/>
      <sheetName val="[SHOPLIST_xls]_SHOPLIST_xls_321"/>
      <sheetName val="[SHOPLIST_xls]_SHOPLIST_xls_322"/>
      <sheetName val="[SHOPLIST_xls]_SHOPLIST_xls_323"/>
      <sheetName val="[SHOPLIST_xls]_SHOPLIST_xls_324"/>
      <sheetName val="[SHOPLIST_xls]_SHOPLIST_xls_325"/>
      <sheetName val="[SHOPLIST_xls]_SHOPLIST_xls_326"/>
      <sheetName val="[SHOPLIST_xls]_SHOPLIST_xls_327"/>
      <sheetName val="[SHOPLIST_xls]_SHOPLIST_xls_328"/>
      <sheetName val="[SHOPLIST_xls]_SHOPLIST_xls_329"/>
      <sheetName val="[SHOPLIST_xls]_SHOPLIST_xls_330"/>
      <sheetName val="[SHOPLIST_xls]_SHOPLIST_xls_331"/>
      <sheetName val="[SHOPLIST_xls]_SHOPLIST_xls_332"/>
      <sheetName val="[SHOPLIST_xls]_SHOPLIST_xls_333"/>
      <sheetName val="[SHOPLIST_xls]_SHOPLIST_xls_334"/>
      <sheetName val="[SHOPLIST_xls]_SHOPLIST_xls_335"/>
      <sheetName val="[SHOPLIST_xls]_SHOPLIST_xls_336"/>
      <sheetName val="[SHOPLIST_xls]_SHOPLIST_xls_337"/>
      <sheetName val="[SHOPLIST_xls]_SHOPLIST_xls_338"/>
      <sheetName val="[SHOPLIST_xls]_SHOPLIST_xls_339"/>
      <sheetName val="[SHOPLIST_xls]_SHOPLIST_xls_340"/>
      <sheetName val="[SHOPLIST_xls]_SHOPLIST_xls_341"/>
      <sheetName val="[SHOPLIST_xls]_SHOPLIST_xls_342"/>
      <sheetName val="[SHOPLIST_xls]_SHOPLIST_xls_343"/>
      <sheetName val="[SHOPLIST_xls]_SHOPLIST_xls_344"/>
      <sheetName val="[SHOPLIST_xls]_SHOPLIST_xls_345"/>
      <sheetName val="[SHOPLIST_xls]_SHOPLIST_xls_346"/>
      <sheetName val="[SHOPLIST_xls]_SHOPLIST_xls_347"/>
      <sheetName val="[SHOPLIST_xls]_SHOPLIST_xls_348"/>
      <sheetName val="[SHOPLIST_xls]_SHOPLIST_xls_349"/>
      <sheetName val="[SHOPLIST_xls]70___0_s__i____11"/>
      <sheetName val="[SHOPLIST_xls]_VW__VU_________8"/>
      <sheetName val="[SHOPLIST_xls]_VW__VU_________9"/>
      <sheetName val="[SHOPLIST_xls]70___0_s__i____12"/>
      <sheetName val="[SHOPLIST_xls]70_x005f_x0000___0_x0_5"/>
      <sheetName val="[SHOPLIST_xls]_SHOPLIST_xls_350"/>
      <sheetName val="[SHOPLIST_xls]70___0_s__i____13"/>
      <sheetName val="[SHOPLIST_xls]_SHOPLIST_xls_351"/>
      <sheetName val="[SHOPLIST_xls]_SHOPLIST_xls_352"/>
      <sheetName val="[SHOPLIST_xls]_SHOPLIST_xls_353"/>
      <sheetName val="[SHOPLIST_xls]_SHOPLIST_xls_354"/>
      <sheetName val="[SHOPLIST_xls]_SHOPLIST_xls_355"/>
      <sheetName val="[SHOPLIST_xls]_SHOPLIST_xls_356"/>
      <sheetName val="[SHOPLIST_xls]_SHOPLIST_xls_357"/>
      <sheetName val="[SHOPLIST_xls]_SHOPLIST_xls_358"/>
      <sheetName val="[SHOPLIST_xls]_SHOPLIST_xls_359"/>
      <sheetName val="[SHOPLIST_xls]_SHOPLIST_xls_360"/>
      <sheetName val="[SHOPLIST_xls]_SHOPLIST_xls_361"/>
      <sheetName val="[SHOPLIST_xls]_SHOPLIST_xls_362"/>
      <sheetName val="[SHOPLIST_xls]_SHOPLIST_xls_363"/>
      <sheetName val="[SHOPLIST_xls]_SHOPLIST_xls_364"/>
      <sheetName val="[SHOPLIST_xls]_SHOPLIST_xls_365"/>
      <sheetName val="[SHOPLIST_xls]_SHOPLIST_xls_366"/>
      <sheetName val="[SHOPLIST_xls]_SHOPLIST_xls_367"/>
      <sheetName val="[SHOPLIST_xls]_SHOPLIST_xls_368"/>
      <sheetName val="[SHOPLIST_xls]_SHOPLIST_xls_369"/>
      <sheetName val="[SHOPLIST_xls]_SHOPLIST_xls_370"/>
      <sheetName val="[SHOPLIST_xls]_SHOPLIST_xls_371"/>
      <sheetName val="[SHOPLIST_xls]_SHOPLIST_xls_372"/>
      <sheetName val="[SHOPLIST_xls]_SHOPLIST_xls_373"/>
      <sheetName val="[SHOPLIST_xls]_SHOPLIST_xls_374"/>
      <sheetName val="[SHOPLIST_xls]_SHOPLIST_xls_375"/>
      <sheetName val="[SHOPLIST_xls]_SHOPLIST_xls_376"/>
      <sheetName val="[SHOPLIST_xls]_SHOPLIST_xls_377"/>
      <sheetName val="[SHOPLIST_xls]_SHOPLIST_xls_378"/>
      <sheetName val="[SHOPLIST_xls]_SHOPLIST_xls_379"/>
      <sheetName val="[SHOPLIST_xls]_SHOPLIST_xls_380"/>
      <sheetName val="[SHOPLIST_xls]_SHOPLIST_xls_381"/>
      <sheetName val="[SHOPLIST_xls]_SHOPLIST_xls_382"/>
      <sheetName val="[SHOPLIST_xls]_SHOPLIST_xls_383"/>
      <sheetName val="[SHOPLIST_xls]_SHOPLIST_xls_384"/>
      <sheetName val="[SHOPLIST_xls]_SHOPLIST_xls_385"/>
      <sheetName val="[SHOPLIST_xls]_SHOPLIST_xls_386"/>
      <sheetName val="[SHOPLIST_xls]_SHOPLIST_xls_387"/>
      <sheetName val="[SHOPLIST_xls]_SHOPLIST_xls_388"/>
      <sheetName val="[SHOPLIST_xls]_SHOPLIST_xls_389"/>
      <sheetName val="[SHOPLIST_xls]_SHOPLIST_xls_390"/>
      <sheetName val="[SHOPLIST_xls]_SHOPLIST_xls_391"/>
      <sheetName val="[SHOPLIST_xls]_SHOPLIST_xls_392"/>
      <sheetName val="[SHOPLIST_xls]_SHOPLIST_xls_393"/>
      <sheetName val="[SHOPLIST_xls]_SHOPLIST_xls_394"/>
      <sheetName val="[SHOPLIST_xls]_SHOPLIST_xls_395"/>
      <sheetName val="[SHOPLIST_xls]_SHOPLIST_xls_396"/>
      <sheetName val="[SHOPLIST_xls]_SHOPLIST_xls_397"/>
      <sheetName val="[SHOPLIST_xls]_SHOPLIST_xls_398"/>
      <sheetName val="[SHOPLIST_xls]_SHOPLIST_xls_399"/>
      <sheetName val="[SHOPLIST_xls]_SHOPLIST_xls_400"/>
      <sheetName val="[SHOPLIST_xls]_SHOPLIST_xls_401"/>
      <sheetName val="[SHOPLIST_xls]_SHOPLIST_xls_402"/>
      <sheetName val="[SHOPLIST_xls]_SHOPLIST_xls_403"/>
      <sheetName val="[SHOPLIST_xls]_SHOPLIST_xls_404"/>
      <sheetName val="[SHOPLIST_xls]_SHOPLIST_xls_405"/>
      <sheetName val="[SHOPLIST_xls]_SHOPLIST_xls_406"/>
      <sheetName val="[SHOPLIST_xls]_SHOPLIST_xls_407"/>
      <sheetName val="[SHOPLIST_xls]_SHOPLIST_xls_408"/>
      <sheetName val="[SHOPLIST_xls]_SHOPLIST_xls_409"/>
      <sheetName val="[SHOPLIST_xls]_SHOPLIST_xls_410"/>
      <sheetName val="[SHOPLIST_xls]_SHOPLIST_xls_411"/>
      <sheetName val="[SHOPLIST_xls]_SHOPLIST_xls_412"/>
      <sheetName val="[SHOPLIST_xls]_SHOPLIST_xls_413"/>
      <sheetName val="[SHOPLIST_xls]_SHOPLIST_xls_414"/>
      <sheetName val="[SHOPLIST_xls]_SHOPLIST_xls_415"/>
      <sheetName val="[SHOPLIST_xls]_SHOPLIST_xls_416"/>
      <sheetName val="[SHOPLIST_xls]_SHOPLIST_xls_417"/>
      <sheetName val="[SHOPLIST_xls]_SHOPLIST_xls_418"/>
      <sheetName val="[SHOPLIST_xls]_SHOPLIST_xls_419"/>
      <sheetName val="[SHOPLIST_xls]_SHOPLIST_xls_420"/>
      <sheetName val="[SHOPLIST_xls]_SHOPLIST_xls_421"/>
      <sheetName val="[SHOPLIST_xls]_SHOPLIST_xls_422"/>
      <sheetName val="[SHOPLIST_xls]_SHOPLIST_xls_423"/>
      <sheetName val="[SHOPLIST_xls]_SHOPLIST_xls_424"/>
      <sheetName val="[SHOPLIST_xls]_SHOPLIST_xls_425"/>
      <sheetName val="[SHOPLIST_xls]_SHOPLIST_xls_426"/>
      <sheetName val="[SHOPLIST_xls]_SHOPLIST_xls_427"/>
      <sheetName val="[SHOPLIST_xls]_SHOPLIST_xls_428"/>
      <sheetName val="[SHOPLIST_xls]_SHOPLIST_xls_429"/>
      <sheetName val="[SHOPLIST_xls]_SHOPLIST_xls_430"/>
      <sheetName val="[SHOPLIST_xls]_SHOPLIST_xls_431"/>
      <sheetName val="[SHOPLIST_xls]_SHOPLIST_xls_432"/>
      <sheetName val="[SHOPLIST_xls]_SHOPLIST_xls_433"/>
      <sheetName val="[SHOPLIST_xls]_SHOPLIST_xls_434"/>
      <sheetName val="[SHOPLIST_xls]_SHOPLIST_xls_435"/>
      <sheetName val="[SHOPLIST_xls]_SHOPLIST_xls_436"/>
      <sheetName val="[SHOPLIST_xls]_SHOPLIST_xls_437"/>
      <sheetName val="[SHOPLIST_xls]_SHOPLIST_xls_438"/>
      <sheetName val="[SHOPLIST_xls]_SHOPLIST_xls_439"/>
      <sheetName val="[SHOPLIST_xls]_SHOPLIST_xls_440"/>
      <sheetName val="[SHOPLIST_xls]_SHOPLIST_xls_441"/>
      <sheetName val="[SHOPLIST_xls]_SHOPLIST_xls_442"/>
      <sheetName val="[SHOPLIST_xls]_SHOPLIST_xls_443"/>
      <sheetName val="[SHOPLIST_xls]_SHOPLIST_xls_444"/>
      <sheetName val="[SHOPLIST_xls]_SHOPLIST_xls_445"/>
      <sheetName val="[SHOPLIST_xls]_SHOPLIST_xls_446"/>
      <sheetName val="[SHOPLIST_xls]_SHOPLIST_xls_447"/>
      <sheetName val="[SHOPLIST_xls]_SHOPLIST_xls_448"/>
      <sheetName val="[SHOPLIST_xls]_SHOPLIST_xls_449"/>
      <sheetName val="[SHOPLIST_xls]_SHOPLIST_xls_450"/>
      <sheetName val="[SHOPLIST_xls]_SHOPLIST_xls_451"/>
      <sheetName val="[SHOPLIST_xls]_SHOPLIST_xls_452"/>
      <sheetName val="[SHOPLIST_xls]_SHOPLIST_xls_453"/>
      <sheetName val="[SHOPLIST_xls]_SHOPLIST_xls_454"/>
      <sheetName val="[SHOPLIST_xls]_SHOPLIST_xls_455"/>
      <sheetName val="[SHOPLIST_xls]_SHOPLIST_xls_456"/>
      <sheetName val="[SHOPLIST_xls]_SHOPLIST_xls_457"/>
      <sheetName val="[SHOPLIST_xls]_SHOPLIST_xls_458"/>
      <sheetName val="[SHOPLIST_xls]_SHOPLIST_xls_459"/>
      <sheetName val="[SHOPLIST_xls]_SHOPLIST_xls_460"/>
      <sheetName val="[SHOPLIST_xls]_SHOPLIST_xls_461"/>
      <sheetName val="[SHOPLIST_xls]70_x005f_x005f_x005f_x0000__4"/>
      <sheetName val="[SHOPLIST_xls]_SHOPLIST_xls_462"/>
      <sheetName val="[SHOPLIST_xls]_SHOPLIST_xls_463"/>
      <sheetName val="[SHOPLIST_xls]70_x005f_x005f_x005f_x0000__3"/>
      <sheetName val="[SHOPLIST_xls]_SHOPLIST_xls_318"/>
      <sheetName val="[SHOPLIST_xls]_SHOPLIST_xls_319"/>
      <sheetName val="Data_Works"/>
      <sheetName val="Control_Panel"/>
      <sheetName val="Front Sheet"/>
      <sheetName val="Indirect Costs"/>
      <sheetName val="GFA_HQ_Building38"/>
      <sheetName val="GFA_Conference37"/>
      <sheetName val="StattCo_yCharges36"/>
      <sheetName val="BQ_External37"/>
      <sheetName val="Chiet_tinh_dz2236"/>
      <sheetName val="Chiet_tinh_dz3536"/>
      <sheetName val="CT_Thang_Mo36"/>
      <sheetName val="Raw_Data36"/>
      <sheetName val="Penthouse_Apartment36"/>
      <sheetName val="LABOUR_HISTOGRAM37"/>
      <sheetName val="Graph_Data_(DO_NOT_PRINT)36"/>
      <sheetName val="@risk_rents_and_incentives36"/>
      <sheetName val="Car_park_lease36"/>
      <sheetName val="Net_rent_analysis36"/>
      <sheetName val="Poz-1_36"/>
      <sheetName val="Lab_Cum_Hist36"/>
      <sheetName val="LEVEL_SHEET36"/>
      <sheetName val="Bill_No__236"/>
      <sheetName val="budget_summary_(2)35"/>
      <sheetName val="Budget_Analysis_Summary35"/>
      <sheetName val="FOL_-_Bar36"/>
      <sheetName val="SPT_vs_PHI36"/>
      <sheetName val="CT__PL35"/>
      <sheetName val="intr_stool_brkup35"/>
      <sheetName val="Customize_Your_Invoice36"/>
      <sheetName val="HVAC_BoQ36"/>
      <sheetName val="Projet,_methodes_&amp;_couts35"/>
      <sheetName val="Risques_majeurs_&amp;_Frais_Ind_35"/>
      <sheetName val="Tender_Summary36"/>
      <sheetName val="Insurance_Ext36"/>
      <sheetName val="Bill_133"/>
      <sheetName val="Bill_234"/>
      <sheetName val="Bill_333"/>
      <sheetName val="Bill_433"/>
      <sheetName val="Bill_533"/>
      <sheetName val="Bill_633"/>
      <sheetName val="Bill_733"/>
      <sheetName val="Body_Sheet35"/>
      <sheetName val="1_0_Executive_Summary35"/>
      <sheetName val="Top_sheet35"/>
      <sheetName val="POWER_ASSUMPTIONS32"/>
      <sheetName val="Ap_A33"/>
      <sheetName val="SHOPLIST_xls32"/>
      <sheetName val="2_Div_14_33"/>
      <sheetName val="Invoice_Summary32"/>
      <sheetName val="beam-reinft-IIInd_floor32"/>
      <sheetName val="Dubai_golf32"/>
      <sheetName val="PROJECT_BRIEF33"/>
      <sheetName val="beam-reinft-machine_rm32"/>
      <sheetName val="Civil_Boq31"/>
      <sheetName val="HIRED_LABOUR_CODE29"/>
      <sheetName val="PA-_Consutant_29"/>
      <sheetName val="foot-slab_reinft29"/>
      <sheetName val="Softscape_Buildup31"/>
      <sheetName val="Mat'l_Rate31"/>
      <sheetName val="C_(3)33"/>
      <sheetName val="DETAILED__BOQ29"/>
      <sheetName val="M-Book_for_Conc29"/>
      <sheetName val="M-Book_for_FW29"/>
      <sheetName val="WITHOUT_C&amp;I_PROFIT_(3)31"/>
      <sheetName val="Activity_List31"/>
      <sheetName val="BILL_COV29"/>
      <sheetName val="Ra__stair29"/>
      <sheetName val="Materials_Cost(PCC)28"/>
      <sheetName val="India_F&amp;S_Template28"/>
      <sheetName val="IO_LIST28"/>
      <sheetName val="Material_28"/>
      <sheetName val="Quote_Sheet28"/>
      <sheetName val="Day_work28"/>
      <sheetName val="CHART_OF_ACCOUNTS26"/>
      <sheetName val="bill_nb2-Plumbing_&amp;_Drainag25"/>
      <sheetName val="Pl_&amp;_Dr_B25"/>
      <sheetName val="Pl_&amp;_Dr_G25"/>
      <sheetName val="Pl_&amp;_Dr_M25"/>
      <sheetName val="Pl_&amp;_Dr_125"/>
      <sheetName val="Pl_&amp;_Dr_225"/>
      <sheetName val="Pl_&amp;_Dr_325"/>
      <sheetName val="Pl_&amp;_Dr_425"/>
      <sheetName val="Pl_&amp;_Dr_525"/>
      <sheetName val="Pl_&amp;_Dr_625"/>
      <sheetName val="Pl_&amp;_Dr_725"/>
      <sheetName val="Pl_&amp;_Dr_825"/>
      <sheetName val="Pl_&amp;_Dr_R25"/>
      <sheetName val="FF_B25"/>
      <sheetName val="FF_G25"/>
      <sheetName val="FF_M25"/>
      <sheetName val="FF_125"/>
      <sheetName val="FF_2_25"/>
      <sheetName val="FF_325"/>
      <sheetName val="FF_425"/>
      <sheetName val="FF_525"/>
      <sheetName val="FF_6_25"/>
      <sheetName val="FF_725"/>
      <sheetName val="FF_825"/>
      <sheetName val="FF_R25"/>
      <sheetName val="bill_nb3-FF25"/>
      <sheetName val="HVAC_B25"/>
      <sheetName val="HVAC_G25"/>
      <sheetName val="HVAC_M25"/>
      <sheetName val="HVAC_125"/>
      <sheetName val="HVAC_225"/>
      <sheetName val="HVAC_325"/>
      <sheetName val="HVAC_425"/>
      <sheetName val="HVAC_525"/>
      <sheetName val="HVAC_625"/>
      <sheetName val="HVAC_725"/>
      <sheetName val="HVAC_825"/>
      <sheetName val="HVAC_R25"/>
      <sheetName val="bill_nb4-HVAC25"/>
      <sheetName val="SC_B25"/>
      <sheetName val="SC_G25"/>
      <sheetName val="SC_M25"/>
      <sheetName val="SC_125"/>
      <sheetName val="SC_225"/>
      <sheetName val="SC_325"/>
      <sheetName val="SC_425"/>
      <sheetName val="SC_525"/>
      <sheetName val="SC_625"/>
      <sheetName val="SC_725"/>
      <sheetName val="SC_825"/>
      <sheetName val="SC_R25"/>
      <sheetName val="AV_B25"/>
      <sheetName val="AV_G25"/>
      <sheetName val="AV_M25"/>
      <sheetName val="AV_125"/>
      <sheetName val="AV_225"/>
      <sheetName val="AV_325"/>
      <sheetName val="AV_425"/>
      <sheetName val="AV_525"/>
      <sheetName val="AV_625"/>
      <sheetName val="AV_725"/>
      <sheetName val="AV_825"/>
      <sheetName val="EL_B25"/>
      <sheetName val="EL_M25"/>
      <sheetName val="EL_125"/>
      <sheetName val="EL_225"/>
      <sheetName val="EL_325"/>
      <sheetName val="EL_425"/>
      <sheetName val="EL_525"/>
      <sheetName val="EL_625"/>
      <sheetName val="EL_725"/>
      <sheetName val="EL_825"/>
      <sheetName val="EL_R25"/>
      <sheetName val="EL_TR25"/>
      <sheetName val="8-_EL25"/>
      <sheetName val="FA_B25"/>
      <sheetName val="FA_G25"/>
      <sheetName val="FA_M25"/>
      <sheetName val="FA_125"/>
      <sheetName val="FA_225"/>
      <sheetName val="FA_325"/>
      <sheetName val="FA_425"/>
      <sheetName val="FA_525"/>
      <sheetName val="FA_625"/>
      <sheetName val="FA_725"/>
      <sheetName val="FA_825"/>
      <sheetName val="FA_R25"/>
      <sheetName val="9-_FA25"/>
      <sheetName val="BOQ_Direct_selling_cost27"/>
      <sheetName val="VALVE_CHAMBERS28"/>
      <sheetName val="Fire_Hydrants28"/>
      <sheetName val="B_GATE_VALVE28"/>
      <sheetName val="Sub_G1_Fire28"/>
      <sheetName val="Sub_G12_Fire28"/>
      <sheetName val="Div__0227"/>
      <sheetName val="Div__0327"/>
      <sheetName val="Div__0427"/>
      <sheetName val="Div__0527"/>
      <sheetName val="Div__0627"/>
      <sheetName val="Div__0727"/>
      <sheetName val="Div__0826"/>
      <sheetName val="Div__0926"/>
      <sheetName val="Div__1026"/>
      <sheetName val="Div__1126"/>
      <sheetName val="Div__1226"/>
      <sheetName val="Div_1326"/>
      <sheetName val="EXTERNAL_WORKS26"/>
      <sheetName val="PRODUCTIVITY_RATE26"/>
      <sheetName val="U_R_A_-_MASONRY26"/>
      <sheetName val="U_R_A_-_PLASTERING26"/>
      <sheetName val="U_R_A_-_TILING26"/>
      <sheetName val="U_R_A_-_GRANITE26"/>
      <sheetName val="V_C_2_-_EARTHWORK26"/>
      <sheetName val="V_C_9_-_CERAMIC26"/>
      <sheetName val="V_C_9_-_FINISHES26"/>
      <sheetName val="Eq__Mobilization26"/>
      <sheetName val="B185-B-9_126"/>
      <sheetName val="B185-B-9_226"/>
      <sheetName val="Material_List_25"/>
      <sheetName val="w't_table25"/>
      <sheetName val="Elemental_Buildup25"/>
      <sheetName val="E-Bill_No_6_A-O26"/>
      <sheetName val="B09_126"/>
      <sheetName val="PointNo_525"/>
      <sheetName val="Working_for_RCC27"/>
      <sheetName val="PMWeb_data26"/>
      <sheetName val="2_2)Revised_Cash_Flow25"/>
      <sheetName val="Summary_of_Work23"/>
      <sheetName val="Division_254"/>
      <sheetName val="Division_425"/>
      <sheetName val="Division_525"/>
      <sheetName val="Division_625"/>
      <sheetName val="Division_725"/>
      <sheetName val="Division_825"/>
      <sheetName val="Division_925"/>
      <sheetName val="Division_1025"/>
      <sheetName val="Division_1225"/>
      <sheetName val="Division_1425"/>
      <sheetName val="Division_2128"/>
      <sheetName val="Division_2226"/>
      <sheetName val="Division_2325"/>
      <sheetName val="Division_2625"/>
      <sheetName val="Division_2725"/>
      <sheetName val="Division_2825"/>
      <sheetName val="Division_3125"/>
      <sheetName val="Division_3225"/>
      <sheetName val="Division_3325"/>
      <sheetName val="PRECAST_lightconc-II27"/>
      <sheetName val="final_abstract27"/>
      <sheetName val="SS_MH26"/>
      <sheetName val="Index_List25"/>
      <sheetName val="Type_List25"/>
      <sheetName val="File_Types25"/>
      <sheetName val="입찰내역_발주처_양식25"/>
      <sheetName val="LIST_DO_NOT_REMOVE24"/>
      <sheetName val="Staff_Acco_23"/>
      <sheetName val="TBAL9697_-group_wise__sdpl23"/>
      <sheetName val="/VWVU))tÏØ0__64"/>
      <sheetName val="Employee_List23"/>
      <sheetName val="B6_2_24"/>
      <sheetName val="Project_Cost_Breakdown23"/>
      <sheetName val="Mall_waterproofing22"/>
      <sheetName val="MSCP_waterproofing22"/>
      <sheetName val="Chiet_t25"/>
      <sheetName val="Staffing_and_Rates_IA25"/>
      <sheetName val="Rate_summary22"/>
      <sheetName val="SITE_WORK22"/>
      <sheetName val="RAB_AR&amp;STR22"/>
      <sheetName val="Annex_1_Sect_3a23"/>
      <sheetName val="Annex_1_Sect_3a_123"/>
      <sheetName val="Annex_1_Sect_3b23"/>
      <sheetName val="Annex_1_Sect_3c23"/>
      <sheetName val="HOURLY_RATES23"/>
      <sheetName val="Item-_Compact23"/>
      <sheetName val="E_&amp;_R23"/>
      <sheetName val="Рабочий_лист22"/>
      <sheetName val="PT_141-_Site_A_Landscape22"/>
      <sheetName val="d-safe_DELUXE22"/>
      <sheetName val="Back_up22"/>
      <sheetName val="Duct_Accesories22"/>
      <sheetName val="INDIGINEOUS_ITEMS_22"/>
      <sheetName val="train_cash22"/>
      <sheetName val="accom_cash22"/>
      <sheetName val="????_???_??22"/>
      <sheetName val="Labour_&amp;_Plant22"/>
      <sheetName val="Ave_wtd_rates22"/>
      <sheetName val="Debits_as_on_12_04_0822"/>
      <sheetName val="STAFFSCHED_22"/>
      <sheetName val="TRIAL_BALANCE22"/>
      <sheetName val="GPL_Revenu_Update22"/>
      <sheetName val="DO_NOT_TOUCH22"/>
      <sheetName val="Work_Type22"/>
      <sheetName val="Common_Variables22"/>
      <sheetName val="Resumo_Empreitadas18"/>
      <sheetName val="Risk_Breakdown_Structure21"/>
      <sheetName val="Geneí¬_i21"/>
      <sheetName val="PROJECT_BRIEF(EX_NEW)22"/>
      <sheetName val="steel_total21"/>
      <sheetName val="ELE_BOQ21"/>
      <sheetName val="Z-_GENERAL_PRICE_SUMMARY18"/>
      <sheetName val="Cashflow_projection17"/>
      <sheetName val="PPA_Summary18"/>
      <sheetName val="Equipment_Rates17"/>
      <sheetName val="AREA_OF_APPLICATION21"/>
      <sheetName val="Floor_Box_19"/>
      <sheetName val="Mix_Design18"/>
      <sheetName val="[SHOPLIST_xls][SHOPLIST_xls][17"/>
      <sheetName val="E_H_-_H__W_P_17"/>
      <sheetName val="E__H__Treatment_for_pile_cap17"/>
      <sheetName val="[SHOPLIST_xls]/VW17"/>
      <sheetName val="1_2_Staff_Schedule18"/>
      <sheetName val="Form_617"/>
      <sheetName val="Risk_Register17"/>
      <sheetName val="Revised_Front_Page17"/>
      <sheetName val="Diff_Run01&amp;Run0217"/>
      <sheetName val="CCS_Summary17"/>
      <sheetName val="1_Carillion_Staff17"/>
      <sheetName val="_2_Staff_&amp;_Gen_labour17"/>
      <sheetName val="3_Offices17"/>
      <sheetName val="4_TempServ17"/>
      <sheetName val="__5_Temp_Wks17"/>
      <sheetName val="_6_Addn_Plant17"/>
      <sheetName val="_7__Transport17"/>
      <sheetName val="_8_Testing17"/>
      <sheetName val="9__Miscellaneous17"/>
      <sheetName val="10__Design17"/>
      <sheetName val="_11_Insurances17"/>
      <sheetName val="_12_Client_Req_17"/>
      <sheetName val="Risk_List17"/>
      <sheetName val="Track_of_Changes17"/>
      <sheetName val="Bill_8_Doors_&amp;_Windows17"/>
      <sheetName val="Bill_9_Finishes_17"/>
      <sheetName val="Bill_10_Specialities17"/>
      <sheetName val="%_prog_figs_-u5_and_total18"/>
      <sheetName val="[SHOPLIST_xls]7017"/>
      <sheetName val="[SHOPLIST_xls]70,17"/>
      <sheetName val="Bill_1017"/>
      <sheetName val="Cost_Heading14"/>
      <sheetName val="D_&amp;_W_sizes14"/>
      <sheetName val="SOPMA_DD14"/>
      <sheetName val="Qtys_ZamZam_(Del__before)14"/>
      <sheetName val="Qtys_Relocation_(Del_before)14"/>
      <sheetName val="_Qtys_Sub_&amp;_Tents_(Del__befor14"/>
      <sheetName val="Qtys__Signages_(Del__before)14"/>
      <sheetName val="Qtys_Temporary_Passages_(Del)14"/>
      <sheetName val="_Qtys_Ser__Rooms_(Del_before)14"/>
      <sheetName val="Labour_Costs17"/>
      <sheetName val="Data_Sheet17"/>
      <sheetName val="[SHOPLIST_xls]70,/0s«_iÆø_í¬_17"/>
      <sheetName val="[SHOPLIST_xls]70?,/0?s«i?Æøí¬17"/>
      <sheetName val="Area_Breakdown_PER_LEVEL_LINK17"/>
      <sheetName val="Base_BM-rebar17"/>
      <sheetName val="PRICE_INFO14"/>
      <sheetName val="RC_SUMMARY14"/>
      <sheetName val="LABOUR_PRODUCTIVITY-TAV14"/>
      <sheetName val="MATERIAL_PRICES14"/>
      <sheetName val="P-100_MRF_DB_R114"/>
      <sheetName val="Materials_17"/>
      <sheetName val="Contract_Division15"/>
      <sheetName val="SubContract_Type15"/>
      <sheetName val="Service_Type15"/>
      <sheetName val="Attach_4-1814"/>
      <sheetName val="CF_Input17"/>
      <sheetName val="DATA_INPUT17"/>
      <sheetName val="Vordruck-Nr__7_1_3_D17"/>
      <sheetName val="M&amp;A_D17"/>
      <sheetName val="M&amp;A_E17"/>
      <sheetName val="M&amp;A_G17"/>
      <sheetName val="tender_allowances17"/>
      <sheetName val="_Summary_BKG_03417"/>
      <sheetName val="BILL_3R17"/>
      <sheetName val="BLOCK-A_(MEA_SHEET)17"/>
      <sheetName val="Ewaan_Show_Kitchen_(2)14"/>
      <sheetName val="Cash_Flow_Working14"/>
      <sheetName val="MN_T_B_14"/>
      <sheetName val="Appendix_B10"/>
      <sheetName val="Site_Dev_BOQ17"/>
      <sheetName val="2F_회의실견적(5_14_일대)10"/>
      <sheetName val="_HIT-&gt;HMC_견적(3900)10"/>
      <sheetName val="BOQ_(2)8"/>
      <sheetName val="LABOUR_RATE8"/>
      <sheetName val="Material_Rate8"/>
      <sheetName val="Labor_abs-PW8"/>
      <sheetName val="Labor_abs-NMR8"/>
      <sheetName val="kppl_pl8"/>
      <sheetName val="Basic_Rates8"/>
      <sheetName val="Combined_Results_8"/>
      <sheetName val="Data_I_(2)14"/>
      <sheetName val="rEFERENCES_14"/>
      <sheetName val="Dash_board17"/>
      <sheetName val="Labour_Rate_14"/>
      <sheetName val="precast_RC_element8"/>
      <sheetName val="pile_Fabrication8"/>
      <sheetName val="Div_07_Thermal_&amp;_Moisture8"/>
      <sheetName val="[SHOPLIST_xls][SHOPLIST_xls]/V6"/>
      <sheetName val="Data_Validation8"/>
      <sheetName val="Div26_-_Elect8"/>
      <sheetName val="CHUNG_CU_CARRILON8"/>
      <sheetName val="[SHOPLIST_xls]70,/0s«iÆøí¬i23"/>
      <sheetName val="Cost_Heaࡤing"/>
      <sheetName val="[SHOPLIST_xls]_VW__VU________10"/>
      <sheetName val="RBD_ENG"/>
      <sheetName val="RBD_SLD_RLD"/>
      <sheetName val="V_Summary"/>
      <sheetName val="[SHOPLIST_xls]70___0_s__i____14"/>
      <sheetName val="[SHOPLIST_xls]_VW__VU________11"/>
      <sheetName val="[SHOPLIST_xls]70___0_s__i____15"/>
      <sheetName val="[SHOPLIST_xls]70_x005f_x0000___0_x0_6"/>
      <sheetName val="[SHOPLIST_xls]70___0_s__i____16"/>
      <sheetName val="[SHOPLIST_xls]_VW__VU________12"/>
      <sheetName val="[SHOPLIST_xls]70___0_s__i____17"/>
      <sheetName val="[SHOPLIST_xls]_VW__VU________13"/>
      <sheetName val="[SHOPLIST_xls]70___0_s__i____18"/>
      <sheetName val="[SHOPLIST_xls]70_x005f_x0000___0_x0_7"/>
      <sheetName val="[SHOPLIST_xls]70___0_s__i____19"/>
      <sheetName val="[SHOPLIST_xls]_VW__VU________14"/>
      <sheetName val="[SHOPLIST_xls]_SHOPLIST_xls_464"/>
      <sheetName val="[SHOPLIST_xls]_SHOPLIST_xls_465"/>
      <sheetName val="[SHOPLIST_xls]_SHOPLIST_xls_466"/>
      <sheetName val="[SHOPLIST_xls]_SHOPLIST_xls_467"/>
      <sheetName val="[SHOPLIST_xls]_SHOPLIST_xls_468"/>
      <sheetName val="[SHOPLIST_xls]_SHOPLIST_xls_469"/>
      <sheetName val="[SHOPLIST_xls]_SHOPLIST_xls_470"/>
      <sheetName val="[SHOPLIST_xls]_SHOPLIST_xls_471"/>
      <sheetName val="[SHOPLIST_xls]_SHOPLIST_xls_472"/>
      <sheetName val="[SHOPLIST_xls]_SHOPLIST_xls_473"/>
      <sheetName val="[SHOPLIST_xls]_SHOPLIST_xls_474"/>
      <sheetName val="[SHOPLIST_xls]_SHOPLIST_xls_475"/>
      <sheetName val="[SHOPLIST_xls]_SHOPLIST_xls_476"/>
      <sheetName val="[SHOPLIST_xls]_SHOPLIST_xls_477"/>
      <sheetName val="[SHOPLIST_xls]_SHOPLIST_xls_478"/>
      <sheetName val="[SHOPLIST_xls]_SHOPLIST_xls_479"/>
      <sheetName val="[SHOPLIST_xls]_SHOPLIST_xls_480"/>
      <sheetName val="[SHOPLIST_xls]_SHOPLIST_xls_481"/>
      <sheetName val="[SHOPLIST_xls]_SHOPLIST_xls_482"/>
      <sheetName val="[SHOPLIST_xls]_SHOPLIST_xls_483"/>
      <sheetName val="[SHOPLIST_xls]_SHOPLIST_xls_484"/>
      <sheetName val="[SHOPLIST_xls]_SHOPLIST_xls_485"/>
      <sheetName val="[SHOPLIST_xls]_SHOPLIST_xls_486"/>
      <sheetName val="[SHOPLIST_xls]_SHOPLIST_xls_487"/>
      <sheetName val="[SHOPLIST_xls]_SHOPLIST_xls_488"/>
      <sheetName val="[SHOPLIST_xls]_SHOPLIST_xls_489"/>
      <sheetName val="[SHOPLIST_xls]_SHOPLIST_xls_490"/>
      <sheetName val="[SHOPLIST_xls]_SHOPLIST_xls_491"/>
      <sheetName val="[SHOPLIST_xls]_SHOPLIST_xls_492"/>
      <sheetName val="[SHOPLIST_xls]_SHOPLIST_xls_493"/>
      <sheetName val="[SHOPLIST_xls]_SHOPLIST_xls_494"/>
      <sheetName val="[SHOPLIST_xls]_SHOPLIST_xls_495"/>
      <sheetName val="[SHOPLIST_xls]_SHOPLIST_xls_496"/>
      <sheetName val="[SHOPLIST_xls]_SHOPLIST_xls_497"/>
      <sheetName val="[SHOPLIST_xls]_SHOPLIST_xls_498"/>
      <sheetName val="[SHOPLIST_xls]_SHOPLIST_xls_499"/>
      <sheetName val="[SHOPLIST_xls]_SHOPLIST_xls_500"/>
      <sheetName val="[SHOPLIST_xls]_SHOPLIST_xls_501"/>
      <sheetName val="[SHOPLIST_xls]_SHOPLIST_xls_502"/>
      <sheetName val="[SHOPLIST_xls]_SHOPLIST_xls_503"/>
      <sheetName val="[SHOPLIST_xls]_SHOPLIST_xls_504"/>
      <sheetName val="[SHOPLIST_xls]_SHOPLIST_xls_505"/>
      <sheetName val="[SHOPLIST_xls]_SHOPLIST_xls_506"/>
      <sheetName val="[SHOPLIST_xls]_SHOPLIST_xls_507"/>
      <sheetName val="[SHOPLIST_xls]_SHOPLIST_xls_508"/>
      <sheetName val="[SHOPLIST_xls]_SHOPLIST_xls_509"/>
      <sheetName val="[SHOPLIST_xls]_SHOPLIST_xls_510"/>
      <sheetName val="[SHOPLIST_xls]_SHOPLIST_xls_511"/>
      <sheetName val="[SHOPLIST_xls]_SHOPLIST_xls_512"/>
      <sheetName val="[SHOPLIST_xls]_SHOPLIST_xls_513"/>
      <sheetName val="[SHOPLIST_xls]_SHOPLIST_xls_514"/>
      <sheetName val="[SHOPLIST_xls]_SHOPLIST_xls_515"/>
      <sheetName val="[SHOPLIST_xls]_SHOPLIST_xls_516"/>
      <sheetName val="[SHOPLIST_xls]_SHOPLIST_xls_517"/>
      <sheetName val="[SHOPLIST_xls]_SHOPLIST_xls_518"/>
      <sheetName val="[SHOPLIST_xls]_SHOPLIST_xls_519"/>
      <sheetName val="[SHOPLIST_xls]_SHOPLIST_xls_520"/>
      <sheetName val="[SHOPLIST_xls]_SHOPLIST_xls_521"/>
      <sheetName val="[SHOPLIST_xls]_SHOPLIST_xls_522"/>
      <sheetName val="[SHOPLIST_xls]_SHOPLIST_xls_523"/>
      <sheetName val="[SHOPLIST_xls]_SHOPLIST_xls_524"/>
      <sheetName val="[SHOPLIST_xls]_SHOPLIST_xls_525"/>
      <sheetName val="[SHOPLIST_xls]_SHOPLIST_xls_526"/>
      <sheetName val="[SHOPLIST_xls]_SHOPLIST_xls_527"/>
      <sheetName val="[SHOPLIST_xls]_SHOPLIST_xls_528"/>
      <sheetName val="[SHOPLIST_xls]_SHOPLIST_xls_529"/>
      <sheetName val="[SHOPLIST_xls]_SHOPLIST_xls_530"/>
      <sheetName val="[SHOPLIST_xls]_SHOPLIST_xls_531"/>
      <sheetName val="[SHOPLIST_xls]_SHOPLIST_xls_532"/>
      <sheetName val="[SHOPLIST_xls]_SHOPLIST_xls_533"/>
      <sheetName val="[SHOPLIST_xls]_SHOPLIST_xls_534"/>
      <sheetName val="[SHOPLIST_xls]_SHOPLIST_xls_535"/>
      <sheetName val="[SHOPLIST_xls]_SHOPLIST_xls_536"/>
      <sheetName val="[SHOPLIST_xls]70_x005f_x005f_x005f_x0000__5"/>
      <sheetName val="[SHOPLIST_xls]_SHOPLIST_xls_537"/>
      <sheetName val="[SHOPLIST_xls]_SHOPLIST_xls_538"/>
      <sheetName val="[SHOPLIST_xls]_SHOPLIST_xls_539"/>
      <sheetName val="[SHOPLIST_xls]_SHOPLIST_xls_540"/>
      <sheetName val="[SHOPLIST_xls]_SHOPLIST_xls_541"/>
      <sheetName val="[SHOPLIST_xls]_SHOPLIST_xls_542"/>
      <sheetName val="[SHOPLIST_xls]_SHOPLIST_xls_543"/>
      <sheetName val="[SHOPLIST_xls]_SHOPLIST_xls_544"/>
      <sheetName val="[SHOPLIST_xls]_SHOPLIST_xls_545"/>
      <sheetName val="[SHOPLIST_xls]_SHOPLIST_xls_546"/>
      <sheetName val="[SHOPLIST_xls]_SHOPLIST_xls_547"/>
      <sheetName val="[SHOPLIST_xls]_SHOPLIST_xls_548"/>
      <sheetName val="[SHOPLIST_xls]_SHOPLIST_xls_549"/>
      <sheetName val="[SHOPLIST_xls]_SHOPLIST_xls_550"/>
      <sheetName val="[SHOPLIST_xls]_SHOPLIST_xls_551"/>
      <sheetName val="[SHOPLIST_xls]_SHOPLIST_xls_552"/>
      <sheetName val="[SHOPLIST_xls]_SHOPLIST_xls_553"/>
      <sheetName val="[SHOPLIST_xls]_SHOPLIST_xls_554"/>
      <sheetName val="[SHOPLIST_xls]_SHOPLIST_xls_555"/>
      <sheetName val="[SHOPLIST_xls]_SHOPLIST_xls_556"/>
      <sheetName val="[SHOPLIST_xls]_SHOPLIST_xls_557"/>
      <sheetName val="[SHOPLIST_xls]_SHOPLIST_xls_558"/>
      <sheetName val="[SHOPLIST_xls]_SHOPLIST_xls_559"/>
      <sheetName val="[SHOPLIST_xls]_SHOPLIST_xls_560"/>
      <sheetName val="[SHOPLIST_xls]_SHOPLIST_xls_561"/>
      <sheetName val="[SHOPLIST_xls]_SHOPLIST_xls_562"/>
      <sheetName val="[SHOPLIST_xls]_SHOPLIST_xls_563"/>
      <sheetName val="[SHOPLIST_xls]_SHOPLIST_xls_564"/>
      <sheetName val="[SHOPLIST_xls]_SHOPLIST_xls_565"/>
      <sheetName val="[SHOPLIST_xls]_SHOPLIST_xls_566"/>
      <sheetName val="[SHOPLIST_xls]_SHOPLIST_xls_567"/>
      <sheetName val="[SHOPLIST_xls]_SHOPLIST_xls_568"/>
      <sheetName val="[SHOPLIST_xls]_SHOPLIST_xls_569"/>
      <sheetName val="[SHOPLIST_xls]_SHOPLIST_xls_570"/>
      <sheetName val="[SHOPLIST_xls]_SHOPLIST_xls_571"/>
      <sheetName val="[SHOPLIST_xls]_SHOPLIST_xls_572"/>
      <sheetName val="[SHOPLIST_xls]_SHOPLIST_xls_573"/>
      <sheetName val="[SHOPLIST_xls]_SHOPLIST_xls_574"/>
      <sheetName val="[SHOPLIST_xls]_SHOPLIST_xls_575"/>
      <sheetName val="[SHOPLIST_xls]_SHOPLIST_xls_576"/>
      <sheetName val="[SHOPLIST_xls]_SHOPLIST_xls_577"/>
      <sheetName val="[SHOPLIST_xls]_SHOPLIST_xls_578"/>
      <sheetName val="[SHOPLIST_xls]_SHOPLIST_xls_579"/>
      <sheetName val="[SHOPLIST_xls]_SHOPLIST_xls_580"/>
      <sheetName val="[SHOPLIST_xls]_SHOPLIST_xls_581"/>
      <sheetName val="[SHOPLIST_xls]_SHOPLIST_xls_582"/>
      <sheetName val="[SHOPLIST_xls]70___0_s__i____20"/>
      <sheetName val="[SHOPLIST_xls]_VW__VU________15"/>
      <sheetName val="[SHOPLIST_xls]70___0_s__i____21"/>
      <sheetName val="[SHOPLIST_xls]70_x005f_x0000___0_x0_8"/>
      <sheetName val="[SHOPLIST_xls]70___0_s__i____22"/>
      <sheetName val="[SHOPLIST_xls]_SHOPLIST_xls_583"/>
      <sheetName val="[SHOPLIST_xls]_VW__VU________16"/>
      <sheetName val="[SHOPLIST_xls]_SHOPLIST_xls_584"/>
      <sheetName val="[SHOPLIST_xls]_SHOPLIST_xls_585"/>
      <sheetName val="[SHOPLIST_xls]_SHOPLIST_xls_586"/>
      <sheetName val="[SHOPLIST_xls]_SHOPLIST_xls_587"/>
      <sheetName val="[SHOPLIST_xls]_SHOPLIST_xls_588"/>
      <sheetName val="[SHOPLIST_xls]_SHOPLIST_xls_589"/>
      <sheetName val="[SHOPLIST_xls]_SHOPLIST_xls_590"/>
      <sheetName val="[SHOPLIST_xls]_SHOPLIST_xls_591"/>
      <sheetName val="[SHOPLIST_xls]_SHOPLIST_xls_592"/>
      <sheetName val="[SHOPLIST_xls]_SHOPLIST_xls_593"/>
      <sheetName val="[SHOPLIST_xls]_SHOPLIST_xls_594"/>
      <sheetName val="[SHOPLIST_xls]_SHOPLIST_xls_595"/>
      <sheetName val="[SHOPLIST_xls]_SHOPLIST_xls_596"/>
      <sheetName val="[SHOPLIST_xls]_SHOPLIST_xls_597"/>
      <sheetName val="[SHOPLIST_xls]_SHOPLIST_xls_598"/>
      <sheetName val="[SHOPLIST_xls]_SHOPLIST_xls_599"/>
      <sheetName val="[SHOPLIST_xls]_SHOPLIST_xls_600"/>
      <sheetName val="[SHOPLIST_xls]_SHOPLIST_xls_601"/>
      <sheetName val="[SHOPLIST_xls]_SHOPLIST_xls_602"/>
      <sheetName val="[SHOPLIST_xls]_SHOPLIST_xls_603"/>
      <sheetName val="[SHOPLIST_xls]_SHOPLIST_xls_604"/>
      <sheetName val="[SHOPLIST_xls]_SHOPLIST_xls_605"/>
      <sheetName val="[SHOPLIST_xls]_SHOPLIST_xls_606"/>
      <sheetName val="[SHOPLIST_xls]_SHOPLIST_xls_607"/>
      <sheetName val="[SHOPLIST_xls]_SHOPLIST_xls_608"/>
      <sheetName val="[SHOPLIST_xls]_SHOPLIST_xls_609"/>
      <sheetName val="[SHOPLIST_xls]_SHOPLIST_xls_610"/>
      <sheetName val="[SHOPLIST_xls]_SHOPLIST_xls_611"/>
      <sheetName val="[SHOPLIST_xls]_SHOPLIST_xls_612"/>
      <sheetName val="[SHOPLIST_xls]_SHOPLIST_xls_613"/>
      <sheetName val="[SHOPLIST_xls]_SHOPLIST_xls_614"/>
      <sheetName val="[SHOPLIST_xls]_SHOPLIST_xls_615"/>
      <sheetName val="[SHOPLIST_xls]_SHOPLIST_xls_616"/>
      <sheetName val="[SHOPLIST_xls]_SHOPLIST_xls_617"/>
      <sheetName val="[SHOPLIST_xls]_SHOPLIST_xls_618"/>
      <sheetName val="[SHOPLIST_xls]_SHOPLIST_xls_619"/>
      <sheetName val="[SHOPLIST_xls]_SHOPLIST_xls_620"/>
      <sheetName val="[SHOPLIST_xls]_SHOPLIST_xls_621"/>
      <sheetName val="[SHOPLIST_xls]_SHOPLIST_xls_622"/>
      <sheetName val="[SHOPLIST_xls]_SHOPLIST_xls_623"/>
      <sheetName val="[SHOPLIST_xls]_SHOPLIST_xls_624"/>
      <sheetName val="[SHOPLIST_xls]_SHOPLIST_xls_625"/>
      <sheetName val="[SHOPLIST_xls]_SHOPLIST_xls_626"/>
      <sheetName val="[SHOPLIST_xls]_SHOPLIST_xls_627"/>
      <sheetName val="[SHOPLIST_xls]_SHOPLIST_xls_628"/>
      <sheetName val="[SHOPLIST_xls]_SHOPLIST_xls_629"/>
      <sheetName val="[SHOPLIST_xls]_SHOPLIST_xls_630"/>
      <sheetName val="[SHOPLIST_xls]_SHOPLIST_xls_631"/>
      <sheetName val="[SHOPLIST_xls]_SHOPLIST_xls_632"/>
      <sheetName val="[SHOPLIST_xls]_SHOPLIST_xls_633"/>
      <sheetName val="[SHOPLIST_xls]_SHOPLIST_xls_634"/>
      <sheetName val="[SHOPLIST_xls]_SHOPLIST_xls_635"/>
      <sheetName val="[SHOPLIST_xls]_SHOPLIST_xls_636"/>
      <sheetName val="[SHOPLIST_xls]_SHOPLIST_xls_637"/>
      <sheetName val="[SHOPLIST_xls]_SHOPLIST_xls_638"/>
      <sheetName val="[SHOPLIST_xls]_SHOPLIST_xls_639"/>
      <sheetName val="[SHOPLIST_xls]_SHOPLIST_xls_640"/>
      <sheetName val="[SHOPLIST_xls]_SHOPLIST_xls_641"/>
      <sheetName val="[SHOPLIST_xls]_SHOPLIST_xls_642"/>
      <sheetName val="[SHOPLIST_xls]_SHOPLIST_xls_643"/>
      <sheetName val="[SHOPLIST_xls]_SHOPLIST_xls_644"/>
      <sheetName val="[SHOPLIST_xls]_SHOPLIST_xls_645"/>
      <sheetName val="[SHOPLIST_xls]_SHOPLIST_xls_646"/>
      <sheetName val="[SHOPLIST_xls]_SHOPLIST_xls_647"/>
      <sheetName val="[SHOPLIST_xls]_SHOPLIST_xls_648"/>
      <sheetName val="[SHOPLIST_xls]_SHOPLIST_xls_649"/>
      <sheetName val="[SHOPLIST_xls]_SHOPLIST_xls_650"/>
      <sheetName val="[SHOPLIST_xls]_SHOPLIST_xls_651"/>
      <sheetName val="[SHOPLIST_xls]_SHOPLIST_xls_652"/>
      <sheetName val="[SHOPLIST_xls]_SHOPLIST_xls_653"/>
      <sheetName val="[SHOPLIST_xls]_SHOPLIST_xls_654"/>
      <sheetName val="[SHOPLIST_xls]_SHOPLIST_xls_655"/>
      <sheetName val="[SHOPLIST_xls]_SHOPLIST_xls_656"/>
      <sheetName val="[SHOPLIST_xls]_SHOPLIST_xls_657"/>
      <sheetName val="[SHOPLIST_xls]_SHOPLIST_xls_658"/>
      <sheetName val="[SHOPLIST_xls]_SHOPLIST_xls_659"/>
      <sheetName val="[SHOPLIST_xls]_SHOPLIST_xls_660"/>
      <sheetName val="[SHOPLIST_xls]_SHOPLIST_xls_661"/>
      <sheetName val="[SHOPLIST_xls]_SHOPLIST_xls_662"/>
      <sheetName val="[SHOPLIST_xls]_SHOPLIST_xls_663"/>
      <sheetName val="[SHOPLIST_xls]_SHOPLIST_xls_664"/>
      <sheetName val="[SHOPLIST_xls]_SHOPLIST_xls_665"/>
      <sheetName val="[SHOPLIST_xls]_SHOPLIST_xls_666"/>
      <sheetName val="[SHOPLIST_xls]_SHOPLIST_xls_667"/>
      <sheetName val="[SHOPLIST_xls]_SHOPLIST_xls_668"/>
      <sheetName val="[SHOPLIST_xls]_SHOPLIST_xls_669"/>
      <sheetName val="[SHOPLIST_xls]_SHOPLIST_xls_670"/>
      <sheetName val="[SHOPLIST_xls]_SHOPLIST_xls_671"/>
      <sheetName val="[SHOPLIST_xls]_SHOPLIST_xls_672"/>
      <sheetName val="[SHOPLIST_xls]_SHOPLIST_xls_673"/>
      <sheetName val="[SHOPLIST_xls]_SHOPLIST_xls_674"/>
      <sheetName val="[SHOPLIST_xls]_SHOPLIST_xls_675"/>
      <sheetName val="[SHOPLIST_xls]_SHOPLIST_xls_676"/>
      <sheetName val="[SHOPLIST_xls]_SHOPLIST_xls_677"/>
      <sheetName val="[SHOPLIST_xls]_SHOPLIST_xls_678"/>
      <sheetName val="[SHOPLIST_xls]_SHOPLIST_xls_679"/>
      <sheetName val="[SHOPLIST_xls]_SHOPLIST_xls_680"/>
      <sheetName val="[SHOPLIST_xls]_SHOPLIST_xls_681"/>
      <sheetName val="[SHOPLIST_xls]_SHOPLIST_xls_682"/>
      <sheetName val="[SHOPLIST_xls]_SHOPLIST_xls_683"/>
      <sheetName val="[SHOPLIST_xls]_SHOPLIST_xls_684"/>
      <sheetName val="[SHOPLIST_xls]_SHOPLIST_xls_685"/>
      <sheetName val="[SHOPLIST_xls]_SHOPLIST_xls_686"/>
      <sheetName val="[SHOPLIST_xls]_SHOPLIST_xls_687"/>
      <sheetName val="[SHOPLIST_xls]_SHOPLIST_xls_688"/>
      <sheetName val="[SHOPLIST_xls]_SHOPLIST_xls_689"/>
      <sheetName val="[SHOPLIST_xls]_SHOPLIST_xls_690"/>
      <sheetName val="[SHOPLIST_xls]_SHOPLIST_xls_691"/>
      <sheetName val="[SHOPLIST_xls]_SHOPLIST_xls_692"/>
      <sheetName val="[SHOPLIST_xls]_SHOPLIST_xls_693"/>
      <sheetName val="[SHOPLIST_xls]_SHOPLIST_xls_694"/>
      <sheetName val="[SHOPLIST_xls]70_x005f_x005f_x005f_x0000__6"/>
      <sheetName val="[SHOPLIST_xls]_SHOPLIST_xls_695"/>
      <sheetName val="[SHOPLIST_xls]_SHOPLIST_xls_696"/>
      <sheetName val="[SHOPLIST_xls]_SHOPLIST_xls_697"/>
      <sheetName val="[SHOPLIST_xls]_SHOPLIST_xls_698"/>
      <sheetName val="[SHOPLIST_xls]_SHOPLIST_xls_699"/>
      <sheetName val="[SHOPLIST_xls]_SHOPLIST_xls_700"/>
      <sheetName val="[SHOPLIST_xls]_SHOPLIST_xls_701"/>
      <sheetName val="[SHOPLIST_xls]_SHOPLIST_xls_702"/>
      <sheetName val="[SHOPLIST_xls]_SHOPLIST_xls_703"/>
      <sheetName val="[SHOPLIST_xls]_SHOPLIST_xls_704"/>
      <sheetName val="[SHOPLIST_xls]_SHOPLIST_xls_705"/>
      <sheetName val="[SHOPLIST_xls]_SHOPLIST_xls_706"/>
      <sheetName val="[SHOPLIST_xls]_SHOPLIST_xls_707"/>
      <sheetName val="[SHOPLIST_xls]_SHOPLIST_xls_708"/>
      <sheetName val="[SHOPLIST_xls]_SHOPLIST_xls_709"/>
      <sheetName val="[SHOPLIST_xls]_SHOPLIST_xls_710"/>
      <sheetName val="[SHOPLIST_xls]_SHOPLIST_xls_711"/>
      <sheetName val="[SHOPLIST_xls]_SHOPLIST_xls_712"/>
      <sheetName val="[SHOPLIST_xls]_SHOPLIST_xls_713"/>
      <sheetName val="[SHOPLIST_xls]_SHOPLIST_xls_714"/>
      <sheetName val="[SHOPLIST_xls]_SHOPLIST_xls_715"/>
      <sheetName val="[SHOPLIST_xls]_SHOPLIST_xls_716"/>
      <sheetName val="[SHOPLIST_xls]_SHOPLIST_xls_717"/>
      <sheetName val="[SHOPLIST_xls]_SHOPLIST_xls_718"/>
      <sheetName val="[SHOPLIST_xls]_SHOPLIST_xls_719"/>
      <sheetName val="[SHOPLIST_xls]_SHOPLIST_xls_720"/>
      <sheetName val="[SHOPLIST_xls]_SHOPLIST_xls_721"/>
      <sheetName val="[SHOPLIST_xls]_SHOPLIST_xls_722"/>
      <sheetName val="[SHOPLIST_xls]_SHOPLIST_xls_723"/>
      <sheetName val="[SHOPLIST_xls]_SHOPLIST_xls_724"/>
      <sheetName val="[SHOPLIST_xls]_SHOPLIST_xls_725"/>
      <sheetName val="[SHOPLIST_xls]_SHOPLIST_xls_726"/>
      <sheetName val="[SHOPLIST_xls]70___0_s__i____23"/>
      <sheetName val="[SHOPLIST_xls]_VW__VU________17"/>
      <sheetName val="[SHOPLIST_xls]70___0_s__i____24"/>
      <sheetName val="[SHOPLIST_xls]70_x005f_x0000___0_x0_9"/>
      <sheetName val="[SHOPLIST_xls]70___0_s__i____25"/>
      <sheetName val="[SHOPLIST_xls]_SHOPLIST_xls_727"/>
      <sheetName val="[SHOPLIST_xls]_VW__VU________18"/>
      <sheetName val="[SHOPLIST_xls]_SHOPLIST_xls_728"/>
      <sheetName val="[SHOPLIST_xls]_SHOPLIST_xls_729"/>
      <sheetName val="[SHOPLIST_xls]_SHOPLIST_xls_730"/>
      <sheetName val="[SHOPLIST_xls]_SHOPLIST_xls_731"/>
      <sheetName val="[SHOPLIST_xls]_SHOPLIST_xls_732"/>
      <sheetName val="[SHOPLIST_xls]_SHOPLIST_xls_733"/>
      <sheetName val="[SHOPLIST_xls]_SHOPLIST_xls_734"/>
      <sheetName val="[SHOPLIST_xls]_SHOPLIST_xls_735"/>
      <sheetName val="[SHOPLIST_xls]_SHOPLIST_xls_736"/>
      <sheetName val="[SHOPLIST_xls]_SHOPLIST_xls_737"/>
      <sheetName val="[SHOPLIST_xls]_SHOPLIST_xls_738"/>
      <sheetName val="[SHOPLIST_xls]_SHOPLIST_xls_739"/>
      <sheetName val="[SHOPLIST_xls]_SHOPLIST_xls_740"/>
      <sheetName val="[SHOPLIST_xls]_SHOPLIST_xls_741"/>
      <sheetName val="[SHOPLIST_xls]_SHOPLIST_xls_742"/>
      <sheetName val="[SHOPLIST_xls]_SHOPLIST_xls_743"/>
      <sheetName val="[SHOPLIST_xls]_SHOPLIST_xls_744"/>
      <sheetName val="[SHOPLIST_xls]_SHOPLIST_xls_745"/>
      <sheetName val="[SHOPLIST_xls]_SHOPLIST_xls_746"/>
      <sheetName val="[SHOPLIST_xls]_SHOPLIST_xls_747"/>
      <sheetName val="[SHOPLIST_xls]_SHOPLIST_xls_748"/>
      <sheetName val="[SHOPLIST_xls]_SHOPLIST_xls_749"/>
      <sheetName val="[SHOPLIST_xls]_SHOPLIST_xls_750"/>
      <sheetName val="[SHOPLIST_xls]_SHOPLIST_xls_751"/>
      <sheetName val="[SHOPLIST_xls]_SHOPLIST_xls_752"/>
      <sheetName val="[SHOPLIST_xls]_SHOPLIST_xls_753"/>
      <sheetName val="[SHOPLIST_xls]_SHOPLIST_xls_754"/>
      <sheetName val="[SHOPLIST_xls]_SHOPLIST_xls_755"/>
      <sheetName val="[SHOPLIST_xls]_SHOPLIST_xls_756"/>
      <sheetName val="[SHOPLIST_xls]_SHOPLIST_xls_757"/>
      <sheetName val="[SHOPLIST_xls]_SHOPLIST_xls_758"/>
      <sheetName val="[SHOPLIST_xls]_SHOPLIST_xls_759"/>
      <sheetName val="[SHOPLIST_xls]_SHOPLIST_xls_760"/>
      <sheetName val="[SHOPLIST_xls]_SHOPLIST_xls_761"/>
      <sheetName val="[SHOPLIST_xls]_SHOPLIST_xls_762"/>
      <sheetName val="[SHOPLIST_xls]_SHOPLIST_xls_763"/>
      <sheetName val="[SHOPLIST_xls]_SHOPLIST_xls_764"/>
      <sheetName val="[SHOPLIST_xls]_SHOPLIST_xls_765"/>
      <sheetName val="[SHOPLIST_xls]_SHOPLIST_xls_766"/>
      <sheetName val="[SHOPLIST_xls]_SHOPLIST_xls_767"/>
      <sheetName val="[SHOPLIST_xls]_SHOPLIST_xls_768"/>
      <sheetName val="[SHOPLIST_xls]_SHOPLIST_xls_769"/>
      <sheetName val="[SHOPLIST_xls]_SHOPLIST_xls_770"/>
      <sheetName val="[SHOPLIST_xls]_SHOPLIST_xls_771"/>
      <sheetName val="[SHOPLIST_xls]_SHOPLIST_xls_772"/>
      <sheetName val="[SHOPLIST_xls]_SHOPLIST_xls_773"/>
      <sheetName val="[SHOPLIST_xls]_SHOPLIST_xls_774"/>
      <sheetName val="[SHOPLIST_xls]_SHOPLIST_xls_775"/>
      <sheetName val="[SHOPLIST_xls]_SHOPLIST_xls_776"/>
      <sheetName val="[SHOPLIST_xls]_SHOPLIST_xls_777"/>
      <sheetName val="[SHOPLIST_xls]_SHOPLIST_xls_778"/>
      <sheetName val="[SHOPLIST_xls]_SHOPLIST_xls_779"/>
      <sheetName val="[SHOPLIST_xls]_SHOPLIST_xls_780"/>
      <sheetName val="[SHOPLIST_xls]_SHOPLIST_xls_781"/>
      <sheetName val="[SHOPLIST_xls]_SHOPLIST_xls_782"/>
      <sheetName val="[SHOPLIST_xls]_SHOPLIST_xls_783"/>
      <sheetName val="[SHOPLIST_xls]_SHOPLIST_xls_784"/>
      <sheetName val="[SHOPLIST_xls]_SHOPLIST_xls_785"/>
      <sheetName val="[SHOPLIST_xls]_SHOPLIST_xls_786"/>
      <sheetName val="[SHOPLIST_xls]_SHOPLIST_xls_787"/>
      <sheetName val="[SHOPLIST_xls]_SHOPLIST_xls_788"/>
      <sheetName val="[SHOPLIST_xls]_SHOPLIST_xls_789"/>
      <sheetName val="[SHOPLIST_xls]_SHOPLIST_xls_790"/>
      <sheetName val="[SHOPLIST_xls]_SHOPLIST_xls_791"/>
      <sheetName val="[SHOPLIST_xls]_SHOPLIST_xls_792"/>
      <sheetName val="[SHOPLIST_xls]_SHOPLIST_xls_793"/>
      <sheetName val="[SHOPLIST_xls]_SHOPLIST_xls_794"/>
      <sheetName val="[SHOPLIST_xls]_SHOPLIST_xls_795"/>
      <sheetName val="[SHOPLIST_xls]_SHOPLIST_xls_796"/>
      <sheetName val="[SHOPLIST_xls]_SHOPLIST_xls_797"/>
      <sheetName val="[SHOPLIST_xls]_SHOPLIST_xls_798"/>
      <sheetName val="[SHOPLIST_xls]_SHOPLIST_xls_799"/>
      <sheetName val="[SHOPLIST_xls]_SHOPLIST_xls_800"/>
      <sheetName val="[SHOPLIST_xls]_SHOPLIST_xls_801"/>
      <sheetName val="[SHOPLIST_xls]_SHOPLIST_xls_802"/>
      <sheetName val="[SHOPLIST_xls]_SHOPLIST_xls_803"/>
      <sheetName val="[SHOPLIST_xls]_SHOPLIST_xls_804"/>
      <sheetName val="[SHOPLIST_xls]_SHOPLIST_xls_805"/>
      <sheetName val="[SHOPLIST_xls]_SHOPLIST_xls_806"/>
      <sheetName val="[SHOPLIST_xls]_SHOPLIST_xls_807"/>
      <sheetName val="[SHOPLIST_xls]_SHOPLIST_xls_808"/>
      <sheetName val="[SHOPLIST_xls]_SHOPLIST_xls_809"/>
      <sheetName val="[SHOPLIST_xls]_SHOPLIST_xls_810"/>
      <sheetName val="[SHOPLIST_xls]_SHOPLIST_xls_811"/>
      <sheetName val="[SHOPLIST_xls]_SHOPLIST_xls_812"/>
      <sheetName val="[SHOPLIST_xls]_SHOPLIST_xls_813"/>
      <sheetName val="[SHOPLIST_xls]_SHOPLIST_xls_814"/>
      <sheetName val="[SHOPLIST_xls]_SHOPLIST_xls_815"/>
      <sheetName val="[SHOPLIST_xls]_SHOPLIST_xls_816"/>
      <sheetName val="[SHOPLIST_xls]_SHOPLIST_xls_817"/>
      <sheetName val="[SHOPLIST_xls]_SHOPLIST_xls_818"/>
      <sheetName val="[SHOPLIST_xls]_SHOPLIST_xls_819"/>
      <sheetName val="[SHOPLIST_xls]_SHOPLIST_xls_820"/>
      <sheetName val="[SHOPLIST_xls]_SHOPLIST_xls_821"/>
      <sheetName val="[SHOPLIST_xls]_SHOPLIST_xls_822"/>
      <sheetName val="[SHOPLIST_xls]_SHOPLIST_xls_823"/>
      <sheetName val="[SHOPLIST_xls]_SHOPLIST_xls_824"/>
      <sheetName val="[SHOPLIST_xls]_SHOPLIST_xls_825"/>
      <sheetName val="[SHOPLIST_xls]_SHOPLIST_xls_826"/>
      <sheetName val="[SHOPLIST_xls]_SHOPLIST_xls_827"/>
      <sheetName val="[SHOPLIST_xls]_SHOPLIST_xls_828"/>
      <sheetName val="[SHOPLIST_xls]_SHOPLIST_xls_829"/>
      <sheetName val="[SHOPLIST_xls]_SHOPLIST_xls_830"/>
      <sheetName val="[SHOPLIST_xls]_SHOPLIST_xls_831"/>
      <sheetName val="[SHOPLIST_xls]_SHOPLIST_xls_832"/>
      <sheetName val="[SHOPLIST_xls]_SHOPLIST_xls_833"/>
      <sheetName val="[SHOPLIST_xls]_SHOPLIST_xls_834"/>
      <sheetName val="[SHOPLIST_xls]_SHOPLIST_xls_835"/>
      <sheetName val="[SHOPLIST_xls]_SHOPLIST_xls_836"/>
      <sheetName val="[SHOPLIST_xls]_SHOPLIST_xls_837"/>
      <sheetName val="[SHOPLIST_xls]_SHOPLIST_xls_838"/>
      <sheetName val="[SHOPLIST_xls]70_x005f_x005f_x005f_x0000__7"/>
      <sheetName val="Bill_No__3"/>
      <sheetName val="Materials_Cost"/>
      <sheetName val="HO_Costs"/>
      <sheetName val="Rectangular_Duct"/>
      <sheetName val="[SHOPLIST_xls]70,/0s«iÆøí¬i41"/>
      <sheetName val="[SHOPLIST_xls]70,/0s«iÆøí¬i51"/>
      <sheetName val="Product_Sheet40"/>
      <sheetName val="_SHOPLIST_xls_70_x005f_x0000_,_0_x000"/>
      <sheetName val="Unit_cost-_Drain-Protection-1_"/>
      <sheetName val="Unit_cost-_Drain-Protection-2"/>
      <sheetName val="[SHOPLIST_xls]_SHOPLIST_xls_839"/>
      <sheetName val="[SHOPLIST_xls]_SHOPLIST_xls_840"/>
      <sheetName val="[SHOPLIST_xls]_SHOPLIST_xls_841"/>
      <sheetName val="[SHOPLIST_xls]_SHOPLIST_xls_842"/>
      <sheetName val="[SHOPLIST_xls]_SHOPLIST_xls_843"/>
      <sheetName val="[SHOPLIST_xls]_SHOPLIST_xls_844"/>
      <sheetName val="[SHOPLIST_xls]_SHOPLIST_xls_845"/>
      <sheetName val="[SHOPLIST_xls]_SHOPLIST_xls_846"/>
      <sheetName val="[SHOPLIST_xls]_SHOPLIST_xls_847"/>
      <sheetName val="[SHOPLIST_xls]_SHOPLIST_xls_848"/>
      <sheetName val="[SHOPLIST_xls]_SHOPLIST_xls_849"/>
      <sheetName val="[SHOPLIST_xls]_SHOPLIST_xls_850"/>
      <sheetName val="[SHOPLIST_xls]_SHOPLIST_xls_851"/>
      <sheetName val="[SHOPLIST_xls]_SHOPLIST_xls_852"/>
      <sheetName val="[SHOPLIST_xls]_SHOPLIST_xls_853"/>
      <sheetName val="[SHOPLIST_xls]_SHOPLIST_xls_854"/>
      <sheetName val="[SHOPLIST_xls]_SHOPLIST_xls_855"/>
      <sheetName val="[SHOPLIST_xls]_SHOPLIST_xls_856"/>
      <sheetName val="[SHOPLIST_xls]_SHOPLIST_xls_857"/>
      <sheetName val="[SHOPLIST_xls]_SHOPLIST_xls_858"/>
      <sheetName val="[SHOPLIST_xls]_SHOPLIST_xls_859"/>
      <sheetName val="[SHOPLIST_xls]_SHOPLIST_xls_860"/>
      <sheetName val="[SHOPLIST_xls]_SHOPLIST_xls_861"/>
      <sheetName val="[SHOPLIST_xls]_SHOPLIST_xls_862"/>
      <sheetName val="[SHOPLIST_xls]_SHOPLIST_xls_863"/>
      <sheetName val="[SHOPLIST_xls]_SHOPLIST_xls_864"/>
      <sheetName val="[SHOPLIST_xls]_SHOPLIST_xls_865"/>
      <sheetName val="[SHOPLIST_xls]_SHOPLIST_xls_866"/>
      <sheetName val="[SHOPLIST_xls]_SHOPLIST_xls_867"/>
      <sheetName val="[SHOPLIST_xls]_SHOPLIST_xls_868"/>
      <sheetName val="[SHOPLIST_xls]_SHOPLIST_xls_869"/>
      <sheetName val="[SHOPLIST_xls]_SHOPLIST_xls_870"/>
      <sheetName val="[SHOPLIST_xls]_SHOPLIST_xls_871"/>
      <sheetName val="[SHOPLIST_xls]_SHOPLIST_xls_872"/>
      <sheetName val="[SHOPLIST_xls]_SHOPLIST_xls_873"/>
      <sheetName val="[SHOPLIST_xls]_SHOPLIST_xls_874"/>
      <sheetName val="[SHOPLIST_xls]_SHOPLIST_xls_875"/>
      <sheetName val="[SHOPLIST_xls]_SHOPLIST_xls_876"/>
      <sheetName val="[SHOPLIST_xls]_SHOPLIST_xls_877"/>
      <sheetName val="[SHOPLIST_xls]_SHOPLIST_xls_878"/>
      <sheetName val="[SHOPLIST_xls]_SHOPLIST_xls_879"/>
      <sheetName val="[SHOPLIST_xls]_SHOPLIST_xls_880"/>
      <sheetName val="[SHOPLIST_xls]_SHOPLIST_xls_881"/>
      <sheetName val="[SHOPLIST_xls]_SHOPLIST_xls_882"/>
      <sheetName val="[SHOPLIST_xls]_SHOPLIST_xls_883"/>
      <sheetName val="[SHOPLIST_xls]_SHOPLIST_xls_884"/>
      <sheetName val="[SHOPLIST_xls]_SHOPLIST_xls_885"/>
      <sheetName val="[SHOPLIST_xls]_SHOPLIST_xls_886"/>
      <sheetName val="[SHOPLIST_xls]_SHOPLIST_xls_887"/>
      <sheetName val="[SHOPLIST_xls]_SHOPLIST_xls_888"/>
      <sheetName val="[SHOPLIST_xls]_SHOPLIST_xls_889"/>
      <sheetName val="[SHOPLIST_xls]_SHOPLIST_xls_890"/>
      <sheetName val="[SHOPLIST_xls]_SHOPLIST_xls_891"/>
      <sheetName val="[SHOPLIST_xls]_SHOPLIST_xls_892"/>
      <sheetName val="[SHOPLIST_xls]_SHOPLIST_xls_893"/>
      <sheetName val="[SHOPLIST_xls]_SHOPLIST_xls_894"/>
      <sheetName val="[SHOPLIST_xls]_SHOPLIST_xls_895"/>
      <sheetName val="[SHOPLIST_xls]_SHOPLIST_xls_896"/>
      <sheetName val="[SHOPLIST_xls]_SHOPLIST_xls_897"/>
      <sheetName val="[SHOPLIST_xls]_SHOPLIST_xls_898"/>
      <sheetName val="[SHOPLIST_xls]_SHOPLIST_xls_899"/>
      <sheetName val="[SHOPLIST_xls]_SHOPLIST_xls_900"/>
      <sheetName val="[SHOPLIST_xls]_SHOPLIST_xls_901"/>
      <sheetName val="[SHOPLIST_xls]_SHOPLIST_xls_902"/>
      <sheetName val="Non-Positioin_Summary"/>
      <sheetName val="F-6_COVER"/>
      <sheetName val="10_Breakdown_"/>
      <sheetName val="Exc_Adj"/>
      <sheetName val="Bill_01"/>
      <sheetName val="Bill_02"/>
      <sheetName val="Bill_03"/>
      <sheetName val="Bill_04"/>
      <sheetName val="Bill_05"/>
      <sheetName val="Bill_06"/>
      <sheetName val="Bill_07"/>
      <sheetName val="Bill_08"/>
      <sheetName val="Bill_09"/>
      <sheetName val="Bill_1018"/>
      <sheetName val="NBT_Calculation"/>
      <sheetName val="Main_VO_Summary"/>
      <sheetName val="VO_Sum_Non(New)"/>
      <sheetName val="VO-07_"/>
      <sheetName val="VO-08_"/>
      <sheetName val="Mnhr_Book_Updated_11_10_2018"/>
      <sheetName val="辽电初设_XLS_定额"/>
      <sheetName val="Structured Cabling"/>
      <sheetName val="Technical"/>
      <sheetName val="70_x005f_x0000___0_x0_2"/>
      <sheetName val="70___0_s__i_____3"/>
      <sheetName val="[SHOPLIST.xls]7_2"/>
      <sheetName val="[SHOPLIST.xls]__2"/>
      <sheetName val="[SHOPLIST.xls]7_3"/>
      <sheetName val="[SHOPLIST.xls]__3"/>
      <sheetName val="[SHOPLIST.xls]__4"/>
      <sheetName val="[SHOPLIST.xls]__5"/>
      <sheetName val="[SHOPLIST.xls]__6"/>
      <sheetName val="[SHOPLIST.xls]__7"/>
      <sheetName val="70___0_s__i_____4"/>
      <sheetName val="[SHOPLIST.xls]7_4"/>
      <sheetName val="[SHOPLIST_xls]7_2"/>
      <sheetName val="[SHOPLIST_xls]7_3"/>
      <sheetName val="[SHOPLIST_xls]7_4"/>
      <sheetName val="[SHOPLIST_xls]7_5"/>
      <sheetName val="[SHOPLIST_xls]7_6"/>
      <sheetName val="[SHOPLIST_xls]7_7"/>
      <sheetName val="[SHOPLIST_xls]7_8"/>
      <sheetName val="[SHOPLIST.xls]__8"/>
      <sheetName val="[SHOPLIST.xls]7_5"/>
      <sheetName val="[SHOPLIST.xls]7_6"/>
      <sheetName val="[SHOPLIST.xls]__9"/>
      <sheetName val="[SHOPLIST_xls]__2"/>
      <sheetName val="[SHOPLIST_xls]__3"/>
      <sheetName val="[SHOPLIST_xls]__4"/>
      <sheetName val="[SHOPLIST_xls]7_9"/>
      <sheetName val="[SHOPLIST_xls]__5"/>
      <sheetName val="[SHOPLIST_xls]__6"/>
      <sheetName val="[SHOPLIST_xls]__7"/>
      <sheetName val="[SHOPLIST_xls]__8"/>
      <sheetName val="[SHOPLIST_xls]_10"/>
      <sheetName val="[SHOPLIST_xls]_11"/>
      <sheetName val="[SHOPLIST_xls]_12"/>
      <sheetName val="[SHOPLIST_xls]__9"/>
      <sheetName val="[SHOPLIST_xls]_13"/>
      <sheetName val="[SHOPLIST_xls]_14"/>
      <sheetName val="[SHOPLIST_xls]_15"/>
      <sheetName val="[SHOPLIST_xls]_16"/>
      <sheetName val="[SHOPLIST_xls]_17"/>
      <sheetName val="[SHOPLIST_xls]_18"/>
      <sheetName val="[SHOPLIST_xls]_19"/>
      <sheetName val="[SHOPLIST_xls]_20"/>
      <sheetName val="[SHOPLIST_xls]_21"/>
      <sheetName val="[SHOPLIST_xls]_22"/>
      <sheetName val="[SHOPLIST_xls]_23"/>
      <sheetName val="[SHOPLIST_xls]_24"/>
      <sheetName val="[SHOPLIST_xls]_25"/>
      <sheetName val="[SHOPLIST_xls]_26"/>
      <sheetName val="[SHOPLIST_xls]_27"/>
      <sheetName val="[SHOPLIST_xls]_28"/>
      <sheetName val="[SHOPLIST.xls]_10"/>
      <sheetName val="[SHOPLIST.xls]_11"/>
      <sheetName val="[SHOPLIST.xls]_12"/>
      <sheetName val="[SHOPLIST_xls]_29"/>
      <sheetName val="[SHOPLIST_xls]_30"/>
      <sheetName val="[SHOPLIST_xls]_31"/>
      <sheetName val="[SHOPLIST_xls]_32"/>
      <sheetName val="[SHOPLIST_xls]_33"/>
      <sheetName val="[SHOPLIST_xls]_34"/>
      <sheetName val="[SHOPLIST_xls]_35"/>
      <sheetName val="[SHOPLIST_xls]_36"/>
      <sheetName val="[SHOPLIST_xls]_37"/>
      <sheetName val="[SHOPLIST_xls]_38"/>
      <sheetName val="[SHOPLIST_xls]_39"/>
      <sheetName val="[SHOPLIST_xls]_40"/>
      <sheetName val="[SHOPLIST_xls]_41"/>
      <sheetName val="[SHOPLIST_xls]_42"/>
      <sheetName val="[SHOPLIST_xls]_43"/>
      <sheetName val="[SHOPLIST_xls]_44"/>
      <sheetName val="[SHOPLIST_xls]_45"/>
      <sheetName val="[SHOPLIST_xls]_46"/>
      <sheetName val="[SHOPLIST_xls]_47"/>
      <sheetName val="[SHOPLIST_xls]_48"/>
      <sheetName val="[SHOPLIST_xls]_49"/>
      <sheetName val="[SHOPLIST_xls]_50"/>
      <sheetName val="[SHOPLIST_xls]_51"/>
      <sheetName val="[SHOPLIST_xls]_52"/>
      <sheetName val="[SHOPLIST_xls]_53"/>
      <sheetName val="[SHOPLIST_xls]_54"/>
      <sheetName val="[SHOPLIST_xls]_55"/>
      <sheetName val="[SHOPLIST_xls]_56"/>
      <sheetName val="[SHOPLIST_xls]_57"/>
      <sheetName val="[SHOPLIST_xls]_58"/>
      <sheetName val="[SHOPLIST_xls]_59"/>
      <sheetName val="[SHOPLIST_xls]_60"/>
      <sheetName val="[SHOPLIST_xls]_61"/>
      <sheetName val="[SHOPLIST_xls]_62"/>
      <sheetName val="[SHOPLIST_xls]_63"/>
      <sheetName val="[SHOPLIST_xls]_64"/>
      <sheetName val="[SHOPLIST_xls]_65"/>
      <sheetName val="[SHOPLIST_xls]_66"/>
      <sheetName val="[SHOPLIST_xls]_67"/>
      <sheetName val="[SHOPLIST_xls]_68"/>
      <sheetName val="[SHOPLIST_xls]_69"/>
      <sheetName val="[SHOPLIST_xls]_70"/>
      <sheetName val="[SHOPLIST_xls]_71"/>
      <sheetName val="[SHOPLIST_xls]_72"/>
      <sheetName val="[SHOPLIST_xls]_73"/>
      <sheetName val="[SHOPLIST_xls]_74"/>
      <sheetName val="[SHOPLIST_xls]_75"/>
      <sheetName val="[SHOPLIST_xls]_76"/>
      <sheetName val="[SHOPLIST_xls]_77"/>
      <sheetName val="[SHOPLIST_xls]_78"/>
      <sheetName val="[SHOPLIST_xls]_79"/>
      <sheetName val="[SHOPLIST_xls]_80"/>
      <sheetName val="[SHOPLIST_xls]_81"/>
      <sheetName val="[SHOPLIST_xls]_82"/>
      <sheetName val="[SHOPLIST.xls]_13"/>
      <sheetName val="[SHOPLIST_xls]_83"/>
      <sheetName val="[SHOPLIST_xls]_84"/>
      <sheetName val="[SHOPLIST_xls]_85"/>
      <sheetName val="[SHOPLIST_xls]_86"/>
      <sheetName val="[SHOPLIST_xls]_87"/>
      <sheetName val="[SHOPLIST_xls]_88"/>
      <sheetName val="[SHOPLIST_xls]_89"/>
      <sheetName val="[SHOPLIST_xls]_90"/>
      <sheetName val="[SHOPLIST_xls]_91"/>
      <sheetName val="[SHOPLIST_xls]_92"/>
      <sheetName val="[SHOPLIST_xls]_93"/>
      <sheetName val="[SHOPLIST_xls]_94"/>
      <sheetName val="[SHOPLIST_xls]_95"/>
      <sheetName val="[SHOPLIST_xls]_96"/>
      <sheetName val="[SHOPLIST_xls]_97"/>
      <sheetName val="[SHOPLIST_xls]_98"/>
      <sheetName val="[SHOPLIST_xls]_99"/>
      <sheetName val="_SHOPLIST_xls_100"/>
      <sheetName val="[SHOPLIST.xls]_14"/>
      <sheetName val="[SHOPLIST.xls]_15"/>
      <sheetName val="[SHOPLIST.xls]7_7"/>
      <sheetName val="[SHOPLIST.xls]_16"/>
      <sheetName val="[SHOPLIST.xls]_17"/>
      <sheetName val="[SHOPLIST.xls]7_8"/>
      <sheetName val="70_x005f_x005f_x005f_x0000__2"/>
      <sheetName val="_SHOPLIST_xls_101"/>
      <sheetName val="_SHOPLIST_xls_102"/>
      <sheetName val="_SHOPLIST_xls_103"/>
      <sheetName val="[SHOPLIST.xls]70?"/>
      <sheetName val="/VWVU))tÏØ0__72"/>
      <sheetName val="[SH1"/>
      <sheetName val="/VWVU))tÏØ0__65"/>
      <sheetName val="/VWVU))tÏØ0__66"/>
      <sheetName val="[SHOPLIST.xls]7_9"/>
      <sheetName val="70___0_s__i_____5"/>
      <sheetName val="_VW__VU_________4"/>
      <sheetName val="70___0_s__i_____6"/>
      <sheetName val="70_x005f_x0000___0_x0_3"/>
      <sheetName val="70___0_s__i_____7"/>
      <sheetName val="_VW__VU_________5"/>
      <sheetName val="[SHOPLIST.xls]_18"/>
      <sheetName val="[SHOPLIST.xls]_19"/>
      <sheetName val="[SHOPLIST.xls]_20"/>
      <sheetName val="[SHOPLIST.xls]_21"/>
      <sheetName val="[SHOPLIST.xls]_22"/>
      <sheetName val="[SHOPLIST.xls]_23"/>
      <sheetName val="[SHOPLIST.xls]_24"/>
      <sheetName val="[SHOPLIST.xls]_25"/>
      <sheetName val="[SHOPLIST.xls]_26"/>
      <sheetName val="[SHOPLIST.xls]_27"/>
      <sheetName val="[SHOPLIST.xls]_28"/>
      <sheetName val="[SHOPLIST.xls]_29"/>
      <sheetName val="[SHOPLIST.xls]_30"/>
      <sheetName val="[SHOPLIST.xls]_31"/>
      <sheetName val="[SHOPLIST.xls]_32"/>
      <sheetName val="[SHOPLIST.xls]_33"/>
      <sheetName val="[SHOPLIST.xls]_34"/>
      <sheetName val="[SHOPLIST.xls]_35"/>
      <sheetName val="[SHOPLIST.xls]_36"/>
      <sheetName val="70___0_s__i_____8"/>
      <sheetName val="_VW__VU_________6"/>
      <sheetName val="70___0_s__i_____9"/>
      <sheetName val="70_x005f_x0000___0_x0_4"/>
      <sheetName val="70___0_s__i____10"/>
      <sheetName val="[SHOPLIST.xls]_37"/>
      <sheetName val="_VW__VU_________7"/>
      <sheetName val="[SHOPLIST.xls]_38"/>
      <sheetName val="[SHOPLIST.xls]_39"/>
      <sheetName val="[SHOPLIST.xls]_40"/>
      <sheetName val="[SHOPLIST.xls]_41"/>
      <sheetName val="[SHOPLIST.xls]_42"/>
      <sheetName val="[SHOPLIST.xls]_43"/>
      <sheetName val="[SHOPLIST.xls]_44"/>
      <sheetName val="[SHOPLIST.xls]_45"/>
      <sheetName val="[SHOPLIST.xls]_46"/>
      <sheetName val="[SHOPLIST.xls]_47"/>
      <sheetName val="[SHOPLIST.xls]_48"/>
      <sheetName val="[SHOPLIST.xls]_49"/>
      <sheetName val="[SHOPLIST.xls]_50"/>
      <sheetName val="[SHOPLIST.xls]_51"/>
      <sheetName val="[SHOPLIST.xls]_52"/>
      <sheetName val="[SHOPLIST.xls]_53"/>
      <sheetName val="[SHOPLIST.xls]_54"/>
      <sheetName val="[SHOPLIST.xls]_55"/>
      <sheetName val="[SHOPLIST.xls]_56"/>
      <sheetName val="[SHOPLIST.xls]_57"/>
      <sheetName val="_SHOPLIST_xls_104"/>
      <sheetName val="_SHOPLIST_xls_105"/>
      <sheetName val="_SHOPLIST_xls_106"/>
      <sheetName val="_SHOPLIST_xls_107"/>
      <sheetName val="_SHOPLIST_xls_108"/>
      <sheetName val="_SHOPLIST_xls_109"/>
      <sheetName val="_SHOPLIST_xls_110"/>
      <sheetName val="_SHOPLIST_xls_111"/>
      <sheetName val="_SHOPLIST_xls_112"/>
      <sheetName val="_SHOPLIST_xls_113"/>
      <sheetName val="_SHOPLIST_xls_114"/>
      <sheetName val="_SHOPLIST_xls_115"/>
      <sheetName val="_SHOPLIST_xls_116"/>
      <sheetName val="_SHOPLIST_xls_117"/>
      <sheetName val="_SHOPLIST_xls_118"/>
      <sheetName val="_SHOPLIST_xls_119"/>
      <sheetName val="_SHOPLIST_xls_120"/>
      <sheetName val="_SHOPLIST_xls_121"/>
      <sheetName val="_SHOPLIST_xls_122"/>
      <sheetName val="_SHOPLIST_xls_123"/>
      <sheetName val="_SHOPLIST_xls_124"/>
      <sheetName val="_SHOPLIST_xls_125"/>
      <sheetName val="_SHOPLIST_xls_126"/>
      <sheetName val="_SHOPLIST_xls_127"/>
      <sheetName val="_SHOPLIST_xls_128"/>
      <sheetName val="_SHOPLIST_xls_129"/>
      <sheetName val="_SHOPLIST_xls_130"/>
      <sheetName val="_SHOPLIST_xls_131"/>
      <sheetName val="_SHOPLIST_xls_132"/>
      <sheetName val="_SHOPLIST_xls_133"/>
      <sheetName val="_SHOPLIST_xls_134"/>
      <sheetName val="_SHOPLIST_xls_135"/>
      <sheetName val="_SHOPLIST_xls_136"/>
      <sheetName val="_SHOPLIST_xls_137"/>
      <sheetName val="_SHOPLIST_xls_138"/>
      <sheetName val="_SHOPLIST_xls_139"/>
      <sheetName val="_SHOPLIST_xls_140"/>
      <sheetName val="_SHOPLIST_xls_141"/>
      <sheetName val="_SHOPLIST_xls_142"/>
      <sheetName val="_SHOPLIST_xls_143"/>
      <sheetName val="_SHOPLIST_xls_144"/>
      <sheetName val="_SHOPLIST_xls_145"/>
      <sheetName val="_SHOPLIST_xls_146"/>
      <sheetName val="_SHOPLIST_xls_147"/>
      <sheetName val="_SHOPLIST_xls_148"/>
      <sheetName val="_SHOPLIST_xls_149"/>
      <sheetName val="_SHOPLIST_xls_150"/>
      <sheetName val="_SHOPLIST_xls_151"/>
      <sheetName val="_SHOPLIST_xls_152"/>
      <sheetName val="_SHOPLIST_xls_153"/>
      <sheetName val="_SHOPLIST_xls_154"/>
      <sheetName val="_SHOPLIST_xls_155"/>
      <sheetName val="_SHOPLIST_xls_156"/>
      <sheetName val="_SHOPLIST_xls_157"/>
      <sheetName val="_SHOPLIST_xls_158"/>
      <sheetName val="_SHOPLIST_xls_159"/>
      <sheetName val="[SHOPLIST.xls]_58"/>
      <sheetName val="[SHOPLIST.xls]_59"/>
      <sheetName val="70___0_s__i____11"/>
      <sheetName val="_VW__VU_________8"/>
      <sheetName val="70___0_s__i____12"/>
      <sheetName val="70_x005f_x0000___0_x0_5"/>
      <sheetName val="70___0_s__i____13"/>
      <sheetName val="[SHOPLIST.xls]_60"/>
      <sheetName val="_VW__VU_________9"/>
      <sheetName val="_SHOPLIST_xls_160"/>
      <sheetName val="_SHOPLIST_xls_161"/>
      <sheetName val="[SHOPLIST.xls]_61"/>
      <sheetName val="[SHOPLIST.xls]_62"/>
      <sheetName val="_SHOPLIST_xls_162"/>
      <sheetName val="_SHOPLIST_xls_163"/>
      <sheetName val="[SHOPLIST.xls]_63"/>
      <sheetName val="[SHOPLIST.xls]_64"/>
      <sheetName val="[SHOPLIST.xls]_65"/>
      <sheetName val="_SHOPLIST_xls_164"/>
      <sheetName val="_SHOPLIST_xls_165"/>
      <sheetName val="[SHOPLIST.xls]_66"/>
      <sheetName val="[SHOPLIST.xls]_67"/>
      <sheetName val="[SHOPLIST.xls]_68"/>
      <sheetName val="[SHOPLIST.xls]_69"/>
      <sheetName val="[SHOPLIST.xls]_70"/>
      <sheetName val="[SHOPLIST.xls]_71"/>
      <sheetName val="[SHOPLIST.xls]_72"/>
      <sheetName val="[SHOPLIST.xls]_73"/>
      <sheetName val="_SHOPLIST_xls_166"/>
      <sheetName val="_SHOPLIST_xls_167"/>
      <sheetName val="_SHOPLIST_xls_168"/>
      <sheetName val="_SHOPLIST_xls_169"/>
      <sheetName val="_SHOPLIST_xls_170"/>
      <sheetName val="_SHOPLIST_xls_171"/>
      <sheetName val="_SHOPLIST_xls_172"/>
      <sheetName val="_SHOPLIST_xls_173"/>
      <sheetName val="_SHOPLIST_xls_174"/>
      <sheetName val="_SHOPLIST_xls_175"/>
      <sheetName val="_SHOPLIST_xls_176"/>
      <sheetName val="[SHOPLIST.xls]_74"/>
      <sheetName val="[SHOPLIST.xls]_75"/>
      <sheetName val="[SHOPLIST.xls]_76"/>
      <sheetName val="[SHOPLIST.xls]_77"/>
      <sheetName val="_SHOPLIST_xls_177"/>
      <sheetName val="_SHOPLIST_xls_178"/>
      <sheetName val="_SHOPLIST_xls_179"/>
      <sheetName val="_SHOPLIST_xls_180"/>
      <sheetName val="_SHOPLIST_xls_181"/>
      <sheetName val="_SHOPLIST_xls_182"/>
      <sheetName val="_SHOPLIST_xls_183"/>
      <sheetName val="_SHOPLIST_xls_184"/>
      <sheetName val="_SHOPLIST_xls_185"/>
      <sheetName val="_SHOPLIST_xls_186"/>
      <sheetName val="_SHOPLIST_xls_187"/>
      <sheetName val="_SHOPLIST_xls_188"/>
      <sheetName val="[SHOPLIST.xls]_78"/>
      <sheetName val="[SHOPLIST.xls]_79"/>
      <sheetName val="_SHOPLIST_xls_189"/>
      <sheetName val="_SHOPLIST_xls_190"/>
      <sheetName val="_SHOPLIST_xls_191"/>
      <sheetName val="_SHOPLIST_xls_192"/>
      <sheetName val="_SHOPLIST_xls_193"/>
      <sheetName val="_SHOPLIST_xls_194"/>
      <sheetName val="_SHOPLIST_xls_195"/>
      <sheetName val="_SHOPLIST_xls_196"/>
      <sheetName val="_SHOPLIST_xls_197"/>
      <sheetName val="_SHOPLIST_xls_198"/>
      <sheetName val="_SHOPLIST_xls_199"/>
      <sheetName val="_SHOPLIST_xls_200"/>
      <sheetName val="_SHOPLIST_xls_201"/>
      <sheetName val="[SHOPLIST.xls]_80"/>
      <sheetName val="_SHOPLIST_xls_202"/>
      <sheetName val="_SHOPLIST_xls_203"/>
      <sheetName val="_SHOPLIST_xls_204"/>
      <sheetName val="_SHOPLIST_xls_205"/>
      <sheetName val="_SHOPLIST_xls_206"/>
      <sheetName val="_SHOPLIST_xls_207"/>
      <sheetName val="_SHOPLIST_xls_208"/>
      <sheetName val="_SHOPLIST_xls_209"/>
      <sheetName val="_SHOPLIST_xls_210"/>
      <sheetName val="_SHOPLIST_xls_211"/>
      <sheetName val="_SHOPLIST_xls_212"/>
      <sheetName val="_SHOPLIST_xls_213"/>
      <sheetName val="_SHOPLIST_xls_214"/>
      <sheetName val="_SHOPLIST_xls_215"/>
      <sheetName val="_SHOPLIST_xls_216"/>
      <sheetName val="_SHOPLIST_xls_217"/>
      <sheetName val="_SHOPLIST_xls_218"/>
      <sheetName val="_SHOPLIST_xls_219"/>
      <sheetName val="_SHOPLIST_xls_220"/>
      <sheetName val="_SHOPLIST_xls_221"/>
      <sheetName val="_SHOPLIST_xls_222"/>
      <sheetName val="_SHOPLIST_xls_223"/>
      <sheetName val="_SHOPLIST_xls_224"/>
      <sheetName val="_SHOPLIST_xls_225"/>
      <sheetName val="_SHOPLIST_xls_226"/>
      <sheetName val="_SHOPLIST_xls_227"/>
      <sheetName val="_SHOPLIST_xls_228"/>
      <sheetName val="_SHOPLIST_xls_229"/>
      <sheetName val="_SHOPLIST_xls_230"/>
      <sheetName val="_SHOPLIST_xls_231"/>
      <sheetName val="_SHOPLIST_xls_232"/>
      <sheetName val="_SHOPLIST_xls_233"/>
      <sheetName val="_SHOPLIST_xls_234"/>
      <sheetName val="_SHOPLIST_xls_235"/>
      <sheetName val="_SHOPLIST_xls_236"/>
      <sheetName val="_SHOPLIST_xls_237"/>
      <sheetName val="_SHOPLIST_xls_238"/>
      <sheetName val="_SHOPLIST_xls_239"/>
      <sheetName val="_SHOPLIST_xls_240"/>
      <sheetName val="_SHOPLIST_xls_241"/>
      <sheetName val="_SHOPLIST_xls_242"/>
      <sheetName val="_SHOPLIST_xls_243"/>
      <sheetName val="_SHOPLIST_xls_244"/>
      <sheetName val="_SHOPLIST_xls_245"/>
      <sheetName val="_SHOPLIST_xls_246"/>
      <sheetName val="_SHOPLIST_xls_247"/>
      <sheetName val="_SHOPLIST_xls_248"/>
      <sheetName val="_SHOPLIST_xls_249"/>
      <sheetName val="_SHOPLIST_xls_250"/>
      <sheetName val="_SHOPLIST_xls_251"/>
      <sheetName val="_SHOPLIST_xls_252"/>
      <sheetName val="_SHOPLIST_xls_253"/>
      <sheetName val="_SHOPLIST_xls_254"/>
      <sheetName val="_SHOPLIST_xls_255"/>
      <sheetName val="_SHOPLIST_xls_256"/>
      <sheetName val="_SHOPLIST_xls_257"/>
      <sheetName val="_SHOPLIST_xls_258"/>
      <sheetName val="_SHOPLIST_xls_259"/>
      <sheetName val="_SHOPLIST_xls_260"/>
      <sheetName val="_SHOPLIST_xls_261"/>
      <sheetName val="_SHOPLIST_xls_262"/>
      <sheetName val="_SHOPLIST_xls_263"/>
      <sheetName val="_SHOPLIST_xls_264"/>
      <sheetName val="_SHOPLIST_xls_265"/>
      <sheetName val="_SHOPLIST_xls_266"/>
      <sheetName val="_SHOPLIST_xls_267"/>
      <sheetName val="70_x005f_x005f_x005f_x0000__3"/>
      <sheetName val="[SHOPLIST.xls]_81"/>
      <sheetName val="[SHOPLIST.xls]_82"/>
      <sheetName val="[SHOPLIST.xls]_83"/>
      <sheetName val="[SHOPLIST.xls]_84"/>
      <sheetName val="[SHOPLIST.xls]_85"/>
      <sheetName val="[SHOPLIST.xls]_86"/>
      <sheetName val="[SHOPLIST.xls]_87"/>
      <sheetName val="[SHOPLIST.xls]_88"/>
      <sheetName val="[SHOPLIST.xls]_89"/>
      <sheetName val="[SHOPLIST.xls]_90"/>
      <sheetName val="[SHOPLIST.xls]_91"/>
      <sheetName val="[SHOPLIST.xls]_92"/>
      <sheetName val="[SHOPLIST.xls]_93"/>
      <sheetName val="[SHOPLIST.xls]_94"/>
      <sheetName val="[SHOPLIST.xls]_95"/>
      <sheetName val="70___0_s__i____14"/>
      <sheetName val="_VW__VU________10"/>
      <sheetName val="70___0_s__i____15"/>
      <sheetName val="70_x005f_x0000___0_x0_6"/>
      <sheetName val="70___0_s__i____16"/>
      <sheetName val="[SHOPLIST.xls]_96"/>
      <sheetName val="_VW__VU________11"/>
      <sheetName val="_SHOPLIST_xls_268"/>
      <sheetName val="_SHOPLIST_xls_269"/>
      <sheetName val="[SHOPLIST.xls]_97"/>
      <sheetName val="[SHOPLIST.xls]_98"/>
      <sheetName val="_SHOPLIST_xls_270"/>
      <sheetName val="_SHOPLIST_xls_271"/>
      <sheetName val="[SHOPLIST.xls]_99"/>
      <sheetName val="_SHOPLIST_xls_272"/>
      <sheetName val="_SHOPLIST_xls_273"/>
      <sheetName val="_SHOPLIST_xls_274"/>
      <sheetName val="_SHOPLIST_xls_275"/>
      <sheetName val="_SHOPLIST_xls_276"/>
      <sheetName val="_SHOPLIST_xls_277"/>
      <sheetName val="_SHOPLIST_xls_278"/>
      <sheetName val="_SHOPLIST_xls_279"/>
      <sheetName val="_SHOPLIST_xls_280"/>
      <sheetName val="_SHOPLIST_xls_281"/>
      <sheetName val="_SHOPLIST_xls_282"/>
      <sheetName val="_SHOPLIST_xls_283"/>
      <sheetName val="_SHOPLIST_xls_284"/>
      <sheetName val="_SHOPLIST_xls_285"/>
      <sheetName val="_SHOPLIST_xls_286"/>
      <sheetName val="_SHOPLIST_xls_287"/>
      <sheetName val="_SHOPLIST_xls_288"/>
      <sheetName val="_SHOPLIST_xls_289"/>
      <sheetName val="_SHOPLIST_xls_290"/>
      <sheetName val="_SHOPLIST_xls_291"/>
      <sheetName val="_SHOPLIST_xls_292"/>
      <sheetName val="_SHOPLIST_xls_293"/>
      <sheetName val="_SHOPLIST_xls_294"/>
      <sheetName val="_SHOPLIST_xls_295"/>
      <sheetName val="_SHOPLIST_xls_296"/>
      <sheetName val="_SHOPLIST_xls_297"/>
      <sheetName val="_SHOPLIST_xls_298"/>
      <sheetName val="_SHOPLIST_xls_299"/>
      <sheetName val="_SHOPLIST_xls_300"/>
      <sheetName val="_SHOPLIST_xls_301"/>
      <sheetName val="_SHOPLIST_xls_302"/>
      <sheetName val="_SHOPLIST_xls_303"/>
      <sheetName val="_SHOPLIST_xls_304"/>
      <sheetName val="_SHOPLIST_xls_305"/>
      <sheetName val="_SHOPLIST_xls_306"/>
      <sheetName val="_SHOPLIST_xls_307"/>
      <sheetName val="_SHOPLIST_xls_308"/>
      <sheetName val="_SHOPLIST_xls_309"/>
      <sheetName val="_SHOPLIST_xls_310"/>
      <sheetName val="_SHOPLIST_xls_311"/>
      <sheetName val="_SHOPLIST_xls_312"/>
      <sheetName val="_SHOPLIST_xls_313"/>
      <sheetName val="_SHOPLIST_xls_314"/>
      <sheetName val="_SHOPLIST_xls_315"/>
      <sheetName val="_SHOPLIST_xls_316"/>
      <sheetName val="_SHOPLIST_xls_317"/>
      <sheetName val="_SHOPLIST_xls_318"/>
      <sheetName val="_SHOPLIST_xls_319"/>
      <sheetName val="_SHOPLIST_xls_320"/>
      <sheetName val="_SHOPLIST_xls_321"/>
      <sheetName val="_SHOPLIST_xls_322"/>
      <sheetName val="_SHOPLIST_xls_323"/>
      <sheetName val="_SHOPLIST_xls_324"/>
      <sheetName val="_SHOPLIST_xls_325"/>
      <sheetName val="_SHOPLIST_xls_326"/>
      <sheetName val="_SHOPLIST_xls_327"/>
      <sheetName val="_SHOPLIST_xls_328"/>
      <sheetName val="_SHOPLIST_xls_329"/>
      <sheetName val="_SHOPLIST_xls_330"/>
      <sheetName val="_SHOPLIST_xls_331"/>
      <sheetName val="_SHOPLIST_xls_332"/>
      <sheetName val="_SHOPLIST_xls_333"/>
      <sheetName val="_SHOPLIST_xls_334"/>
      <sheetName val="_SHOPLIST_xls_335"/>
      <sheetName val="_SHOPLIST_xls_336"/>
      <sheetName val="_SHOPLIST_xls_337"/>
      <sheetName val="_SHOPLIST_xls_338"/>
      <sheetName val="_SHOPLIST_xls_339"/>
      <sheetName val="_SHOPLIST_xls_340"/>
      <sheetName val="_SHOPLIST_xls_341"/>
      <sheetName val="_SHOPLIST_xls_342"/>
      <sheetName val="_SHOPLIST_xls_343"/>
      <sheetName val="_SHOPLIST_xls_344"/>
      <sheetName val="_SHOPLIST_xls_345"/>
      <sheetName val="_SHOPLIST_xls_346"/>
      <sheetName val="_SHOPLIST_xls_347"/>
      <sheetName val="_SHOPLIST_xls_348"/>
      <sheetName val="_SHOPLIST_xls_349"/>
      <sheetName val="_SHOPLIST_xls_350"/>
      <sheetName val="_SHOPLIST_xls_351"/>
      <sheetName val="_SHOPLIST_xls_352"/>
      <sheetName val="_SHOPLIST_xls_353"/>
      <sheetName val="_SHOPLIST_xls_354"/>
      <sheetName val="_SHOPLIST_xls_355"/>
      <sheetName val="_SHOPLIST_xls_356"/>
      <sheetName val="_SHOPLIST_xls_357"/>
      <sheetName val="_SHOPLIST_xls_358"/>
      <sheetName val="_SHOPLIST_xls_359"/>
      <sheetName val="_SHOPLIST_xls_360"/>
      <sheetName val="_SHOPLIST_xls_361"/>
      <sheetName val="_SHOPLIST_xls_362"/>
      <sheetName val="_SHOPLIST_xls_363"/>
      <sheetName val="_SHOPLIST_xls_364"/>
      <sheetName val="_SHOPLIST_xls_365"/>
      <sheetName val="_SHOPLIST_xls_366"/>
      <sheetName val="_SHOPLIST_xls_367"/>
      <sheetName val="_SHOPLIST_xls_368"/>
      <sheetName val="_SHOPLIST_xls_369"/>
      <sheetName val="_SHOPLIST_xls_370"/>
      <sheetName val="_SHOPLIST_xls_371"/>
      <sheetName val="_SHOPLIST_xls_372"/>
      <sheetName val="_SHOPLIST_xls_373"/>
      <sheetName val="_SHOPLIST_xls_374"/>
      <sheetName val="_SHOPLIST_xls_375"/>
      <sheetName val="_SHOPLIST_xls_376"/>
      <sheetName val="_SHOPLIST_xls_377"/>
      <sheetName val="_SHOPLIST_xls_378"/>
      <sheetName val="_SHOPLIST_xls_379"/>
      <sheetName val="_SHOPLIST_xls_380"/>
      <sheetName val="_SHOPLIST_xls_381"/>
      <sheetName val="_SHOPLIST_xls_382"/>
      <sheetName val="_SHOPLIST_xls_383"/>
      <sheetName val="_SHOPLIST_xls_384"/>
      <sheetName val="_SHOPLIST_xls_385"/>
      <sheetName val="_SHOPLIST_xls_386"/>
      <sheetName val="_SHOPLIST_xls_387"/>
      <sheetName val="_SHOPLIST_xls_388"/>
      <sheetName val="_SHOPLIST_xls_389"/>
      <sheetName val="_SHOPLIST_xls_390"/>
      <sheetName val="_SHOPLIST_xls_391"/>
      <sheetName val="_SHOPLIST_xls_392"/>
      <sheetName val="70_x005f_x005f_x005f_x0000__4"/>
      <sheetName val="_SHOPLIST_xls_393"/>
      <sheetName val="_SHOPLIST_xls_394"/>
      <sheetName val="_SHOPLIST_xls_395"/>
      <sheetName val="_SHOPLIST_xls_396"/>
      <sheetName val="_SHOPLIST_xls_397"/>
      <sheetName val="_SHOPLIST_xls_398"/>
      <sheetName val="_SHOPLIST_xls_399"/>
      <sheetName val="_SHOPLIST_xls_400"/>
      <sheetName val="_SHOPLIST_xls_401"/>
      <sheetName val="_SHOPLIST_xls_402"/>
      <sheetName val="_SHOPLIST_xls_403"/>
      <sheetName val="_SHOPLIST_xls_404"/>
      <sheetName val="_SHOPLIST_xls_405"/>
      <sheetName val="_SHOPLIST_xls_406"/>
      <sheetName val="_SHOPLIST_xls_407"/>
      <sheetName val="70___0_s__i____17"/>
      <sheetName val="_VW__VU________12"/>
      <sheetName val="70___0_s__i____18"/>
      <sheetName val="70_x005f_x0000___0_x0_7"/>
      <sheetName val="70___0_s__i____19"/>
      <sheetName val="_SHOPLIST_xls_408"/>
      <sheetName val="_VW__VU________13"/>
      <sheetName val="_SHOPLIST_xls_409"/>
      <sheetName val="_SHOPLIST_xls_410"/>
      <sheetName val="_SHOPLIST_xls_411"/>
      <sheetName val="_SHOPLIST_xls_412"/>
      <sheetName val="_SHOPLIST_xls_413"/>
      <sheetName val="_SHOPLIST_xls_414"/>
      <sheetName val="_SHOPLIST_xls_415"/>
      <sheetName val="_SHOPLIST_xls_416"/>
      <sheetName val="_SHOPLIST_xls_417"/>
      <sheetName val="_SHOPLIST_xls_418"/>
      <sheetName val="_SHOPLIST_xls_419"/>
      <sheetName val="_SHOPLIST_xls_420"/>
      <sheetName val="_SHOPLIST_xls_421"/>
      <sheetName val="_SHOPLIST_xls_422"/>
      <sheetName val="_SHOPLIST_xls_423"/>
      <sheetName val="_SHOPLIST_xls_424"/>
      <sheetName val="_SHOPLIST_xls_425"/>
      <sheetName val="_SHOPLIST_xls_426"/>
      <sheetName val="_SHOPLIST_xls_427"/>
      <sheetName val="_SHOPLIST_xls_428"/>
      <sheetName val="_SHOPLIST_xls_429"/>
      <sheetName val="_SHOPLIST_xls_430"/>
      <sheetName val="_SHOPLIST_xls_431"/>
      <sheetName val="_SHOPLIST_xls_432"/>
      <sheetName val="_SHOPLIST_xls_433"/>
      <sheetName val="_SHOPLIST_xls_434"/>
      <sheetName val="_SHOPLIST_xls_435"/>
      <sheetName val="_SHOPLIST_xls_436"/>
      <sheetName val="_SHOPLIST_xls_437"/>
      <sheetName val="_SHOPLIST_xls_438"/>
      <sheetName val="_SHOPLIST_xls_439"/>
      <sheetName val="_SHOPLIST_xls_440"/>
      <sheetName val="_SHOPLIST_xls_441"/>
      <sheetName val="_SHOPLIST_xls_442"/>
      <sheetName val="_SHOPLIST_xls_443"/>
      <sheetName val="_SHOPLIST_xls_444"/>
      <sheetName val="_SHOPLIST_xls_445"/>
      <sheetName val="_SHOPLIST_xls_446"/>
      <sheetName val="_SHOPLIST_xls_447"/>
      <sheetName val="_SHOPLIST_xls_448"/>
      <sheetName val="_SHOPLIST_xls_449"/>
      <sheetName val="_SHOPLIST_xls_450"/>
      <sheetName val="_SHOPLIST_xls_451"/>
      <sheetName val="_SHOPLIST_xls_452"/>
      <sheetName val="_SHOPLIST_xls_453"/>
      <sheetName val="_SHOPLIST_xls_454"/>
      <sheetName val="_SHOPLIST_xls_455"/>
      <sheetName val="_SHOPLIST_xls_456"/>
      <sheetName val="_SHOPLIST_xls_457"/>
      <sheetName val="_SHOPLIST_xls_458"/>
      <sheetName val="_SHOPLIST_xls_459"/>
      <sheetName val="_SHOPLIST_xls_460"/>
      <sheetName val="_SHOPLIST_xls_461"/>
      <sheetName val="_SHOPLIST_xls_462"/>
      <sheetName val="_SHOPLIST_xls_463"/>
      <sheetName val="_SHOPLIST_xls_464"/>
      <sheetName val="_SHOPLIST_xls_465"/>
      <sheetName val="_SHOPLIST_xls_466"/>
      <sheetName val="_SHOPLIST_xls_467"/>
      <sheetName val="_SHOPLIST_xls_468"/>
      <sheetName val="_SHOPLIST_xls_469"/>
      <sheetName val="_SHOPLIST_xls_470"/>
      <sheetName val="_SHOPLIST_xls_471"/>
      <sheetName val="_SHOPLIST_xls_472"/>
      <sheetName val="_SHOPLIST_xls_473"/>
      <sheetName val="_SHOPLIST_xls_474"/>
      <sheetName val="_SHOPLIST_xls_475"/>
      <sheetName val="_SHOPLIST_xls_476"/>
      <sheetName val="_SHOPLIST_xls_477"/>
      <sheetName val="_SHOPLIST_xls_478"/>
      <sheetName val="_SHOPLIST_xls_479"/>
      <sheetName val="_SHOPLIST_xls_480"/>
      <sheetName val="_SHOPLIST_xls_481"/>
      <sheetName val="_SHOPLIST_xls_482"/>
      <sheetName val="_SHOPLIST_xls_483"/>
      <sheetName val="_SHOPLIST_xls_484"/>
      <sheetName val="_SHOPLIST_xls_485"/>
      <sheetName val="_SHOPLIST_xls_486"/>
      <sheetName val="_SHOPLIST_xls_487"/>
      <sheetName val="_SHOPLIST_xls_488"/>
      <sheetName val="_SHOPLIST_xls_489"/>
      <sheetName val="_SHOPLIST_xls_490"/>
      <sheetName val="_SHOPLIST_xls_491"/>
      <sheetName val="_SHOPLIST_xls_492"/>
      <sheetName val="_SHOPLIST_xls_493"/>
      <sheetName val="_SHOPLIST_xls_494"/>
      <sheetName val="_SHOPLIST_xls_495"/>
      <sheetName val="_SHOPLIST_xls_496"/>
      <sheetName val="_SHOPLIST_xls_497"/>
      <sheetName val="_SHOPLIST_xls_498"/>
      <sheetName val="_SHOPLIST_xls_499"/>
      <sheetName val="_SHOPLIST_xls_500"/>
      <sheetName val="_SHOPLIST_xls_501"/>
      <sheetName val="_SHOPLIST_xls_502"/>
      <sheetName val="_SHOPLIST_xls_503"/>
      <sheetName val="_SHOPLIST_xls_504"/>
      <sheetName val="_SHOPLIST_xls_505"/>
      <sheetName val="_SHOPLIST_xls_506"/>
      <sheetName val="_SHOPLIST_xls_507"/>
      <sheetName val="_SHOPLIST_xls_508"/>
      <sheetName val="_SHOPLIST_xls_509"/>
      <sheetName val="_SHOPLIST_xls_510"/>
      <sheetName val="_SHOPLIST_xls_511"/>
      <sheetName val="_SHOPLIST_xls_512"/>
      <sheetName val="_SHOPLIST_xls_513"/>
      <sheetName val="_SHOPLIST_xls_514"/>
      <sheetName val="_SHOPLIST_xls_515"/>
      <sheetName val="_SHOPLIST_xls_516"/>
      <sheetName val="_SHOPLIST_xls_517"/>
      <sheetName val="_SHOPLIST_xls_518"/>
      <sheetName val="_SHOPLIST_xls_519"/>
      <sheetName val="_SHOPLIST_xls_520"/>
      <sheetName val="_SHOPLIST_xls_521"/>
      <sheetName val="_SHOPLIST_xls_522"/>
      <sheetName val="_SHOPLIST_xls_523"/>
      <sheetName val="_SHOPLIST_xls_524"/>
      <sheetName val="_SHOPLIST_xls_525"/>
      <sheetName val="_SHOPLIST_xls_526"/>
      <sheetName val="_SHOPLIST_xls_527"/>
      <sheetName val="_SHOPLIST_xls_528"/>
      <sheetName val="_SHOPLIST_xls_529"/>
      <sheetName val="_SHOPLIST_xls_530"/>
      <sheetName val="_SHOPLIST_xls_531"/>
      <sheetName val="_SHOPLIST_xls_532"/>
      <sheetName val="_SHOPLIST_xls_533"/>
      <sheetName val="_SHOPLIST_xls_534"/>
      <sheetName val="_SHOPLIST_xls_535"/>
      <sheetName val="_SHOPLIST_xls_536"/>
      <sheetName val="70_x005f_x005f_x005f_x0000__5"/>
      <sheetName val="_SHOPLIST_xls_537"/>
      <sheetName val="_SHOPLIST_xls_538"/>
      <sheetName val="_SHOPLIST_xls_539"/>
      <sheetName val="_SHOPLIST_xls_540"/>
      <sheetName val="_SHOPLIST_xls_541"/>
      <sheetName val="_SHOPLIST_xls_542"/>
      <sheetName val="_SHOPLIST_xls_543"/>
      <sheetName val="_SHOPLIST_xls_544"/>
      <sheetName val="_SHOPLIST_xls_545"/>
      <sheetName val="_SHOPLIST_xls_546"/>
      <sheetName val="_SHOPLIST_xls_547"/>
      <sheetName val="_SHOPLIST_xls_548"/>
      <sheetName val="_SHOPLIST_xls_549"/>
      <sheetName val="_SHOPLIST_xls_550"/>
      <sheetName val="_SHOPLIST_xls_551"/>
      <sheetName val="_SHOPLIST_xls_552"/>
      <sheetName val="_SHOPLIST_xls_553"/>
      <sheetName val="_SHOPLIST_xls_554"/>
      <sheetName val="_SHOPLIST_xls_555"/>
      <sheetName val="_SHOPLIST_xls_556"/>
      <sheetName val="_SHOPLIST_xls_557"/>
      <sheetName val="_SHOPLIST_xls_558"/>
      <sheetName val="_SHOPLIST_xls_559"/>
      <sheetName val="_SHOPLIST_xls_560"/>
      <sheetName val="_SHOPLIST_xls_561"/>
      <sheetName val="_SHOPLIST_xls_562"/>
      <sheetName val="_SHOPLIST_xls_563"/>
      <sheetName val="_SHOPLIST_xls_564"/>
      <sheetName val="_SHOPLIST_xls_565"/>
      <sheetName val="_SHOPLIST_xls_566"/>
      <sheetName val="_SHOPLIST_xls_567"/>
      <sheetName val="_SHOPLIST_xls_568"/>
      <sheetName val="_SHOPLIST_xls_569"/>
      <sheetName val="_SHOPLIST_xls_570"/>
      <sheetName val="_SHOPLIST_xls_571"/>
      <sheetName val="_SHOPLIST_xls_572"/>
      <sheetName val="_SHOPLIST_xls_573"/>
      <sheetName val="_SHOPLIST_xls_574"/>
      <sheetName val="_SHOPLIST_xls_575"/>
      <sheetName val="_SHOPLIST_xls_576"/>
      <sheetName val="_SHOPLIST_xls_577"/>
      <sheetName val="_SHOPLIST_xls_578"/>
      <sheetName val="_SHOPLIST_xls_579"/>
      <sheetName val="_SHOPLIST_xls_580"/>
      <sheetName val="_SHOPLIST_xls_581"/>
      <sheetName val="_SHOPLIST_xls_582"/>
      <sheetName val="70___0_s__i____20"/>
      <sheetName val="_VW__VU________14"/>
      <sheetName val="70___0_s__i____21"/>
      <sheetName val="70_x005f_x0000___0_x0_8"/>
      <sheetName val="70___0_s__i____22"/>
      <sheetName val="_SHOPLIST_xls_583"/>
      <sheetName val="_VW__VU________15"/>
      <sheetName val="_SHOPLIST_xls_584"/>
      <sheetName val="_SHOPLIST_xls_585"/>
      <sheetName val="_SHOPLIST_xls_586"/>
      <sheetName val="_SHOPLIST_xls_587"/>
      <sheetName val="_SHOPLIST_xls_588"/>
      <sheetName val="_SHOPLIST_xls_589"/>
      <sheetName val="_SHOPLIST_xls_590"/>
      <sheetName val="_SHOPLIST_xls_591"/>
      <sheetName val="_SHOPLIST_xls_592"/>
      <sheetName val="_SHOPLIST_xls_593"/>
      <sheetName val="_SHOPLIST_xls_594"/>
      <sheetName val="_SHOPLIST_xls_595"/>
      <sheetName val="_SHOPLIST_xls_596"/>
      <sheetName val="_SHOPLIST_xls_597"/>
      <sheetName val="_SHOPLIST_xls_598"/>
      <sheetName val="_SHOPLIST_xls_599"/>
      <sheetName val="_SHOPLIST_xls_600"/>
      <sheetName val="_SHOPLIST_xls_601"/>
      <sheetName val="_SHOPLIST_xls_602"/>
      <sheetName val="_SHOPLIST_xls_603"/>
      <sheetName val="_SHOPLIST_xls_604"/>
      <sheetName val="_SHOPLIST_xls_605"/>
      <sheetName val="_SHOPLIST_xls_606"/>
      <sheetName val="_SHOPLIST_xls_607"/>
      <sheetName val="_SHOPLIST_xls_608"/>
      <sheetName val="_SHOPLIST_xls_609"/>
      <sheetName val="_SHOPLIST_xls_610"/>
      <sheetName val="_SHOPLIST_xls_611"/>
      <sheetName val="_SHOPLIST_xls_612"/>
      <sheetName val="_SHOPLIST_xls_613"/>
      <sheetName val="_SHOPLIST_xls_614"/>
      <sheetName val="_SHOPLIST_xls_615"/>
      <sheetName val="_SHOPLIST_xls_616"/>
      <sheetName val="_SHOPLIST_xls_617"/>
      <sheetName val="_SHOPLIST_xls_618"/>
      <sheetName val="_SHOPLIST_xls_619"/>
      <sheetName val="_SHOPLIST_xls_620"/>
      <sheetName val="_SHOPLIST_xls_621"/>
      <sheetName val="_SHOPLIST_xls_622"/>
      <sheetName val="_SHOPLIST_xls_623"/>
      <sheetName val="_SHOPLIST_xls_624"/>
      <sheetName val="_SHOPLIST_xls_625"/>
      <sheetName val="_SHOPLIST_xls_626"/>
      <sheetName val="_SHOPLIST_xls_627"/>
      <sheetName val="_SHOPLIST_xls_628"/>
      <sheetName val="_SHOPLIST_xls_629"/>
      <sheetName val="_SHOPLIST_xls_630"/>
      <sheetName val="_SHOPLIST_xls_631"/>
      <sheetName val="_SHOPLIST_xls_632"/>
      <sheetName val="_SHOPLIST_xls_633"/>
      <sheetName val="_SHOPLIST_xls_634"/>
      <sheetName val="_SHOPLIST_xls_635"/>
      <sheetName val="_SHOPLIST_xls_636"/>
      <sheetName val="_SHOPLIST_xls_637"/>
      <sheetName val="_SHOPLIST_xls_638"/>
      <sheetName val="_SHOPLIST_xls_639"/>
      <sheetName val="_SHOPLIST_xls_640"/>
      <sheetName val="_SHOPLIST_xls_641"/>
      <sheetName val="_SHOPLIST_xls_642"/>
      <sheetName val="_SHOPLIST_xls_643"/>
      <sheetName val="_SHOPLIST_xls_644"/>
      <sheetName val="_SHOPLIST_xls_645"/>
      <sheetName val="_SHOPLIST_xls_646"/>
      <sheetName val="_SHOPLIST_xls_647"/>
      <sheetName val="_SHOPLIST_xls_648"/>
      <sheetName val="_SHOPLIST_xls_649"/>
      <sheetName val="_SHOPLIST_xls_650"/>
      <sheetName val="_SHOPLIST_xls_651"/>
      <sheetName val="_SHOPLIST_xls_652"/>
      <sheetName val="_SHOPLIST_xls_653"/>
      <sheetName val="_SHOPLIST_xls_654"/>
      <sheetName val="_SHOPLIST_xls_655"/>
      <sheetName val="_SHOPLIST_xls_656"/>
      <sheetName val="_SHOPLIST_xls_657"/>
      <sheetName val="_SHOPLIST_xls_658"/>
      <sheetName val="_SHOPLIST_xls_659"/>
      <sheetName val="_SHOPLIST_xls_660"/>
      <sheetName val="_SHOPLIST_xls_661"/>
      <sheetName val="_SHOPLIST_xls_662"/>
      <sheetName val="_SHOPLIST_xls_663"/>
      <sheetName val="_SHOPLIST_xls_664"/>
      <sheetName val="_SHOPLIST_xls_665"/>
      <sheetName val="_SHOPLIST_xls_666"/>
      <sheetName val="_SHOPLIST_xls_667"/>
      <sheetName val="_SHOPLIST_xls_668"/>
      <sheetName val="_SHOPLIST_xls_669"/>
      <sheetName val="_SHOPLIST_xls_670"/>
      <sheetName val="_SHOPLIST_xls_671"/>
      <sheetName val="_SHOPLIST_xls_672"/>
      <sheetName val="_SHOPLIST_xls_673"/>
      <sheetName val="_SHOPLIST_xls_674"/>
      <sheetName val="_SHOPLIST_xls_675"/>
      <sheetName val="_SHOPLIST_xls_676"/>
      <sheetName val="_SHOPLIST_xls_677"/>
      <sheetName val="_SHOPLIST_xls_678"/>
      <sheetName val="_SHOPLIST_xls_679"/>
      <sheetName val="_SHOPLIST_xls_680"/>
      <sheetName val="_SHOPLIST_xls_681"/>
      <sheetName val="_SHOPLIST_xls_682"/>
      <sheetName val="_SHOPLIST_xls_683"/>
      <sheetName val="_SHOPLIST_xls_684"/>
      <sheetName val="_SHOPLIST_xls_685"/>
      <sheetName val="_SHOPLIST_xls_686"/>
      <sheetName val="_SHOPLIST_xls_687"/>
      <sheetName val="_SHOPLIST_xls_688"/>
      <sheetName val="_SHOPLIST_xls_689"/>
      <sheetName val="_SHOPLIST_xls_690"/>
      <sheetName val="_SHOPLIST_xls_691"/>
      <sheetName val="_SHOPLIST_xls_692"/>
      <sheetName val="_SHOPLIST_xls_693"/>
      <sheetName val="_SHOPLIST_xls_694"/>
      <sheetName val="70_x005f_x005f_x005f_x0000__6"/>
      <sheetName val="_SHOPLIST_xls_695"/>
      <sheetName val="_SHOPLIST_xls_696"/>
      <sheetName val="_SHOPLIST_xls_697"/>
      <sheetName val="_SHOPLIST_xls_698"/>
      <sheetName val="_SHOPLIST_xls_699"/>
      <sheetName val="_SHOPLIST_xls_700"/>
      <sheetName val="_SHOPLIST_xls_710"/>
      <sheetName val="_SHOPLIST_xls_711"/>
      <sheetName val="_SHOPLIST_xls_712"/>
      <sheetName val="_SHOPLIST_xls_713"/>
      <sheetName val="_SHOPLIST_xls_714"/>
      <sheetName val="_SHOPLIST_xls_715"/>
      <sheetName val="_SHOPLIST_xls_716"/>
      <sheetName val="_SHOPLIST_xls_717"/>
      <sheetName val="_SHOPLIST_xls_718"/>
      <sheetName val="_SHOPLIST_xls_719"/>
      <sheetName val="_SHOPLIST_xls_720"/>
      <sheetName val="_SHOPLIST_xls_721"/>
      <sheetName val="_SHOPLIST_xls_722"/>
      <sheetName val="_SHOPLIST_xls_723"/>
      <sheetName val="_SHOPLIST_xls_724"/>
      <sheetName val="_SHOPLIST_xls_725"/>
      <sheetName val="_SHOPLIST_xls_726"/>
      <sheetName val="70___0_s__i____23"/>
      <sheetName val="_VW__VU________16"/>
      <sheetName val="70___0_s__i____24"/>
      <sheetName val="70_x005f_x0000___0_x0_9"/>
      <sheetName val="70___0_s__i____25"/>
      <sheetName val="_SHOPLIST_xls_727"/>
      <sheetName val="_VW__VU________17"/>
      <sheetName val="_SHOPLIST_xls_728"/>
      <sheetName val="_SHOPLIST_xls_729"/>
      <sheetName val="_SHOPLIST_xls_730"/>
      <sheetName val="_SHOPLIST_xls_731"/>
      <sheetName val="_SHOPLIST_xls_732"/>
      <sheetName val="_SHOPLIST_xls_733"/>
      <sheetName val="_SHOPLIST_xls_734"/>
      <sheetName val="_SHOPLIST_xls_735"/>
      <sheetName val="_SHOPLIST_xls_736"/>
      <sheetName val="_SHOPLIST_xls_737"/>
      <sheetName val="_SHOPLIST_xls_738"/>
      <sheetName val="_SHOPLIST_xls_739"/>
      <sheetName val="_SHOPLIST_xls_740"/>
      <sheetName val="_SHOPLIST_xls_741"/>
      <sheetName val="_SHOPLIST_xls_742"/>
      <sheetName val="_SHOPLIST_xls_743"/>
      <sheetName val="_SHOPLIST_xls_744"/>
      <sheetName val="_SHOPLIST_xls_745"/>
      <sheetName val="_SHOPLIST_xls_746"/>
      <sheetName val="_SHOPLIST_xls_747"/>
      <sheetName val="_SHOPLIST_xls_748"/>
      <sheetName val="_SHOPLIST_xls_749"/>
      <sheetName val="_SHOPLIST_xls_750"/>
      <sheetName val="_SHOPLIST_xls_751"/>
      <sheetName val="_SHOPLIST_xls_752"/>
      <sheetName val="_SHOPLIST_xls_753"/>
      <sheetName val="_SHOPLIST_xls_754"/>
      <sheetName val="_SHOPLIST_xls_755"/>
      <sheetName val="_SHOPLIST_xls_756"/>
      <sheetName val="_SHOPLIST_xls_757"/>
      <sheetName val="_SHOPLIST_xls_758"/>
      <sheetName val="_SHOPLIST_xls_759"/>
      <sheetName val="_SHOPLIST_xls_760"/>
      <sheetName val="_SHOPLIST_xls_761"/>
      <sheetName val="_SHOPLIST_xls_762"/>
      <sheetName val="_SHOPLIST_xls_763"/>
      <sheetName val="_SHOPLIST_xls_764"/>
      <sheetName val="_SHOPLIST_xls_765"/>
      <sheetName val="_SHOPLIST_xls_766"/>
      <sheetName val="_SHOPLIST_xls_767"/>
      <sheetName val="_SHOPLIST_xls_768"/>
      <sheetName val="_SHOPLIST_xls_769"/>
      <sheetName val="_SHOPLIST_xls_770"/>
      <sheetName val="_SHOPLIST_xls_771"/>
      <sheetName val="_SHOPLIST_xls_772"/>
      <sheetName val="_SHOPLIST_xls_773"/>
      <sheetName val="_SHOPLIST_xls_774"/>
      <sheetName val="_SHOPLIST_xls_775"/>
      <sheetName val="_SHOPLIST_xls_776"/>
      <sheetName val="_SHOPLIST_xls_777"/>
      <sheetName val="_SHOPLIST_xls_778"/>
      <sheetName val="_SHOPLIST_xls_779"/>
      <sheetName val="_SHOPLIST_xls_780"/>
      <sheetName val="_SHOPLIST_xls_781"/>
      <sheetName val="_SHOPLIST_xls_782"/>
      <sheetName val="_SHOPLIST_xls_783"/>
      <sheetName val="_SHOPLIST_xls_784"/>
      <sheetName val="_SHOPLIST_xls_785"/>
      <sheetName val="_SHOPLIST_xls_786"/>
      <sheetName val="_SHOPLIST_xls_787"/>
      <sheetName val="_SHOPLIST_xls_788"/>
      <sheetName val="_SHOPLIST_xls_789"/>
      <sheetName val="_SHOPLIST_xls_790"/>
      <sheetName val="_SHOPLIST_xls_791"/>
      <sheetName val="_SHOPLIST_xls_792"/>
      <sheetName val="_SHOPLIST_xls_793"/>
      <sheetName val="_SHOPLIST_xls_794"/>
      <sheetName val="_SHOPLIST_xls_795"/>
      <sheetName val="_SHOPLIST_xls_796"/>
      <sheetName val="_SHOPLIST_xls_797"/>
      <sheetName val="_SHOPLIST_xls_798"/>
      <sheetName val="_SHOPLIST_xls_799"/>
      <sheetName val="_SHOPLIST_xls_800"/>
      <sheetName val="_SHOPLIST_xls_801"/>
      <sheetName val="_SHOPLIST_xls_802"/>
      <sheetName val="_SHOPLIST_xls_803"/>
      <sheetName val="_SHOPLIST_xls_804"/>
      <sheetName val="_SHOPLIST_xls_805"/>
      <sheetName val="_SHOPLIST_xls_806"/>
      <sheetName val="_SHOPLIST_xls_807"/>
      <sheetName val="_SHOPLIST_xls_808"/>
      <sheetName val="_SHOPLIST_xls_809"/>
      <sheetName val="_SHOPLIST_xls_810"/>
      <sheetName val="_SHOPLIST_xls_811"/>
      <sheetName val="_SHOPLIST_xls_812"/>
      <sheetName val="_SHOPLIST_xls_813"/>
      <sheetName val="_SHOPLIST_xls_814"/>
      <sheetName val="_SHOPLIST_xls_815"/>
      <sheetName val="_SHOPLIST_xls_816"/>
      <sheetName val="_SHOPLIST_xls_817"/>
      <sheetName val="_SHOPLIST_xls_818"/>
      <sheetName val="_SHOPLIST_xls_819"/>
      <sheetName val="_SHOPLIST_xls_820"/>
      <sheetName val="_SHOPLIST_xls_821"/>
      <sheetName val="_SHOPLIST_xls_822"/>
      <sheetName val="_SHOPLIST_xls_823"/>
      <sheetName val="_SHOPLIST_xls_824"/>
      <sheetName val="_SHOPLIST_xls_825"/>
      <sheetName val="_SHOPLIST_xls_826"/>
      <sheetName val="_SHOPLIST_xls_827"/>
      <sheetName val="_SHOPLIST_xls_828"/>
      <sheetName val="_SHOPLIST_xls_829"/>
      <sheetName val="_SHOPLIST_xls_830"/>
      <sheetName val="_SHOPLIST_xls_831"/>
      <sheetName val="_SHOPLIST_xls_832"/>
      <sheetName val="_SHOPLIST_xls_833"/>
      <sheetName val="_SHOPLIST_xls_834"/>
      <sheetName val="_SHOPLIST_xls_835"/>
      <sheetName val="_SHOPLIST_xls_836"/>
      <sheetName val="_SHOPLIST_xls_837"/>
      <sheetName val="_SHOPLIST_xls_838"/>
      <sheetName val="70_x005f_x005f_x005f_x0000__7"/>
      <sheetName val="70,/0s«iÆøí¬i17"/>
      <sheetName val="[SHOPLIST_xls]729"/>
      <sheetName val="7012"/>
      <sheetName val="70,12"/>
      <sheetName val="[SHOPLIST_xls]730"/>
      <sheetName val="/VW12"/>
      <sheetName val="[SHOPLIST_xls][12"/>
      <sheetName val="/VWVU))tÏØ0__67"/>
      <sheetName val="70,/0s«_iÆø_í¬_12"/>
      <sheetName val="70?,/0?s«i?Æøí¬12"/>
      <sheetName val="/VWVU))tÏØ0__68"/>
      <sheetName val="[SHOPLIST_xls]731"/>
      <sheetName val="/VWVU))tÏØ0__69"/>
      <sheetName val="/VWVU))tÏØ0__70"/>
      <sheetName val="[SHOPLIST_xls]/V1"/>
      <sheetName val="/VWVU))tÏØ0__82"/>
      <sheetName val="/VWVU))tÏØ0__92"/>
      <sheetName val="/VWVU))tÏØ0__73"/>
      <sheetName val="/VWVU))tÏØ0__74"/>
      <sheetName val="/VWVU))tÏØ0__75"/>
      <sheetName val="70,/0s«iÆøí¬1"/>
      <sheetName val="70,/0s«iÆøí¬i18"/>
      <sheetName val="[SHOPLIST_xls]732"/>
      <sheetName val="7013"/>
      <sheetName val="70,13"/>
      <sheetName val="[SHOPLIST_xls]733"/>
      <sheetName val="/VW13"/>
      <sheetName val="/VWVU))tÏØ0__76"/>
      <sheetName val="/VWVU))tÏØ0__77"/>
      <sheetName val="[SHOPLIST_xls][13"/>
      <sheetName val="/VWVU))tÏØ0__78"/>
      <sheetName val="/VWVU))tÏØ0__79"/>
      <sheetName val="/VWVU))tÏØ0__80"/>
      <sheetName val="70,/0s«_iÆø_í¬_13"/>
      <sheetName val="70?,/0?s«i?Æøí¬13"/>
      <sheetName val="/VWVU))tÏØ0__83"/>
      <sheetName val="[SHOPLIST_xls]734"/>
      <sheetName val="/VWVU))tÏØ0__84"/>
      <sheetName val="/VWVU))tÏØ0__85"/>
      <sheetName val="/VWVU))tÏØ0__86"/>
      <sheetName val="[SHOPLIST_xls]/V2"/>
      <sheetName val="/VWVU))tÏØ0__87"/>
      <sheetName val="/VWVU))tÏØ0__93"/>
      <sheetName val="[SH2"/>
      <sheetName val="70_2"/>
      <sheetName val="/VWVU))tÏØ0__88"/>
      <sheetName val="/VWVU))tÏØ0__89"/>
      <sheetName val="/VWVU))tÏØ0__90"/>
      <sheetName val="70,/0s«iÆøí¬2"/>
      <sheetName val="70,/0s«iÆøí¬i19"/>
      <sheetName val="[SHOPLIST_xls]735"/>
      <sheetName val="7014"/>
      <sheetName val="70,14"/>
      <sheetName val="[SHOPLIST_xls]736"/>
      <sheetName val="/VW14"/>
      <sheetName val="/VWVU))tÏØ0__94"/>
      <sheetName val="/VWVU))tÏØ0__95"/>
      <sheetName val="[SHOPLIST_xls][14"/>
      <sheetName val="/VWVU))tÏØ0__96"/>
      <sheetName val="/VWVU))tÏØ0__97"/>
      <sheetName val="/VWVU))tÏØ0__98"/>
      <sheetName val="70,/0s«_iÆø_í¬_14"/>
      <sheetName val="70?,/0?s«i?Æøí¬14"/>
      <sheetName val="/VWVU))tÏØ0__99"/>
      <sheetName val="[SHOPLIST_xls]737"/>
      <sheetName val="/VWVU))tÏØ0_100"/>
      <sheetName val="/VWVU))tÏØ0_101"/>
      <sheetName val="/VWVU))tÏØ0_102"/>
      <sheetName val="[SHOPLIST_xls]/V3"/>
      <sheetName val="/VWVU))tÏØ0_103"/>
      <sheetName val="/VWVU))tÏØ0_104"/>
      <sheetName val="[SH3"/>
      <sheetName val="70_3"/>
      <sheetName val="/VWVU))tÏØ0_105"/>
      <sheetName val="/VWVU))tÏØ0_106"/>
      <sheetName val="/VWVU))tÏØ0_107"/>
      <sheetName val="70,/0s«iÆøí¬3"/>
      <sheetName val="NPV"/>
      <sheetName val="P Staff fac"/>
      <sheetName val="foot-slab_reinø"/>
      <sheetName val="Internal"/>
      <sheetName val="maingirder"/>
      <sheetName val="basic-data"/>
      <sheetName val="Enquire"/>
      <sheetName val="ROY"/>
      <sheetName val="12"/>
      <sheetName val="BS "/>
      <sheetName val="Accounts"/>
      <sheetName val="[SHOPLIST_xls]70,/0s«_iÆø_í¬3"/>
      <sheetName val="[SHOPLIST_xls]70,/0s«iÆøí¬i33"/>
      <sheetName val=" Est "/>
      <sheetName val="Sheet"/>
      <sheetName val="EST"/>
      <sheetName val="[SIOPLIST.yls]_SHOPLIST_xls_491"/>
      <sheetName val="[SIOPLHST.yls]^SHOQLIST_xls_508"/>
      <sheetName val="[SHOPLIST.xls]_SHOQLISU_xlr_524"/>
      <sheetName val="[SIOPLHST.xls]_SHOPLIST_xlr_535"/>
      <sheetName val="[SHOPLIST.xls]^SHOPLIST_xls_537"/>
      <sheetName val="[SHOPLIST.xls]_SHOPLIST_xlr_539"/>
      <sheetName val="[SHOPLIST_xls]70,/0_x000"/>
      <sheetName val="satış_planı_(2)"/>
      <sheetName val="B_Room_W_Done_Progress"/>
      <sheetName val="SUMMARY_(ROOM)"/>
      <sheetName val="W_D_Prgress_Public_area"/>
      <sheetName val="SUMMARY_Public"/>
      <sheetName val="Cover_Page4"/>
      <sheetName val="Approved_INR_Claimed_Log_(2)4"/>
      <sheetName val="INR_Data4"/>
      <sheetName val="Dec_OCR4"/>
      <sheetName val="OCR_(APR4"/>
      <sheetName val="Survey_4"/>
      <sheetName val="INR_Summary_Sheet4"/>
      <sheetName val="ITR_Form_(Rev0)4"/>
      <sheetName val="ITR_Form_(SS)4"/>
      <sheetName val="ITR_Form_(Rev1)4"/>
      <sheetName val="Method_Statements4"/>
      <sheetName val="SI_224"/>
      <sheetName val="TO_List4"/>
      <sheetName val="CCTV_DATA4"/>
      <sheetName val="FAL_intern4"/>
      <sheetName val="B_Room_W_Done_Progress1"/>
      <sheetName val="SUMMARY_(ROOM)1"/>
      <sheetName val="W_D_Prgress_Public_area1"/>
      <sheetName val="SUMMARY_Public1"/>
      <sheetName val="Tender_Stage"/>
      <sheetName val="Delay_Clasifications"/>
      <sheetName val="PA_Milestones"/>
      <sheetName val="Finansal_tamamlanma_Eğrisi8"/>
      <sheetName val="Dropdown_List8"/>
      <sheetName val="HB_CEC_schd_4_28"/>
      <sheetName val="HB_CEC_schd_4_38"/>
      <sheetName val="HB_CEC_schd_5_28"/>
      <sheetName val="HB_CEC_schd_6_28"/>
      <sheetName val="HB_CEC_schd_7_28"/>
      <sheetName val="HB_CEC_schd_9_28"/>
      <sheetName val="Doha_Farm8"/>
      <sheetName val="New_Bld8"/>
      <sheetName val="Cover_Page5"/>
      <sheetName val="Approved_INR_Claimed_Log_(2)5"/>
      <sheetName val="INR_Data5"/>
      <sheetName val="Dec_OCR5"/>
      <sheetName val="OCR_(APR5"/>
      <sheetName val="Survey_5"/>
      <sheetName val="INR_Summary_Sheet5"/>
      <sheetName val="ITR_Form_(Rev0)5"/>
      <sheetName val="ITR_Form_(SS)5"/>
      <sheetName val="ITR_Form_(Rev1)5"/>
      <sheetName val="Method_Statements5"/>
      <sheetName val="SI_225"/>
      <sheetName val="TO_List5"/>
      <sheetName val="CCTV_DATA5"/>
      <sheetName val="FAL_intern5"/>
      <sheetName val="Spacing_of_Delineators2"/>
      <sheetName val="VESSELS_2"/>
      <sheetName val="SoW_Assess_Blank_Form2"/>
      <sheetName val="VO_Breakdown2"/>
      <sheetName val="Measurement_Sheet2"/>
      <sheetName val="Schedule_of_Drawings2"/>
      <sheetName val="SI_Schedule2"/>
      <sheetName val="ContraCharge_Schedule2"/>
      <sheetName val="Item_List_OLD2"/>
      <sheetName val="B_Room_W_Done_Progress2"/>
      <sheetName val="SUMMARY_(ROOM)2"/>
      <sheetName val="W_D_Prgress_Public_area2"/>
      <sheetName val="SUMMARY_Public2"/>
      <sheetName val="[SHOPLIST_xls][SHOPLIST_xls]239"/>
      <sheetName val="[SHOPLIST_xls][SHOPLIST_xls]240"/>
      <sheetName val="[SHOPLIST_xls][SHOPLIST_xls]241"/>
      <sheetName val="[SHOPLIST_xls][SHOPLIST_xls]242"/>
      <sheetName val="[SHOPLIST_xls][SHOPLIST_xls]243"/>
      <sheetName val="[SHOPLIST_xls][SHOPLIST_xls]244"/>
      <sheetName val="[SHOPLIST_xls][SHOPLIST_xls]245"/>
      <sheetName val="[SHOPLIST_xls][SHOPLIST_xls]246"/>
      <sheetName val="[SHOPLIST_xls][SHOPLIST_xls]247"/>
      <sheetName val="[SHOPLIST_xls][SHOPLIST_xls]248"/>
      <sheetName val="[SHOPLIST_xls][SHOPLIST_xls]249"/>
      <sheetName val="[SHOPLIST_xls][SHOPLIST_xls]250"/>
      <sheetName val="[SHOPLIST_xls][SHOPLIST_xls]251"/>
      <sheetName val="[SHOPLIST_xls][SHOPLIST_xls]252"/>
      <sheetName val="[SHOPLIST_xls][SHOPLIST_xls]253"/>
      <sheetName val="[SHOPLIST_xls][SHOPLIST_xls]254"/>
      <sheetName val="[SHOPLIST_xls][SHOPLIST_xls]255"/>
      <sheetName val="[SHOPLIST_xls][SHOPLIST_xls]256"/>
      <sheetName val="[SHOPLIST_xls][SHOPLIST_xls]257"/>
      <sheetName val="[SHOPLIST_xls][SHOPLIST_xls]258"/>
      <sheetName val="[SHOPLIST_xls][SHOPLIST_xls]259"/>
      <sheetName val="[SHOPLIST_xls][SHOPLIST_xls]260"/>
      <sheetName val="[SHOPLIST_xls][SHOPLIST_xls]261"/>
      <sheetName val="[SHOPLIST_xls][SHOPLIST_xls]262"/>
      <sheetName val="[SHOPLIST_xls][SHOPLIST_xls]263"/>
      <sheetName val="[SHOPLIST_xls][SHOPLIST_xls]264"/>
      <sheetName val="[SHOPLIST_xls][SHOPLIST_xls]265"/>
      <sheetName val="[SHOPLIST_xls][SHOPLIST_xls]266"/>
      <sheetName val="[SHOPLIST_xls][SHOPLIST_xls]267"/>
      <sheetName val="[SHOPLIST_xls][SHOPLIST_xls]268"/>
      <sheetName val="[SHOPLIST_xls][SHOPLIST_xls]269"/>
      <sheetName val="[SHOPLIST_xls][SHOPLIST_xls]270"/>
      <sheetName val="[SHOPLIST_xls][SHOPLIST_xls]271"/>
      <sheetName val="[SHOPLIST_xls][SHOPLIST_xls]272"/>
      <sheetName val="[SHOPLIST_xls][SHOPLIST_xls]273"/>
      <sheetName val="[SHOPLIST_xls][SHOPLIST_xls]274"/>
      <sheetName val="[SHOPLIST_xls][SHOPLIST_xls]275"/>
      <sheetName val="[SHOPLIST_xls][SHOPLIST_xls]276"/>
      <sheetName val="[SHOPLIST_xls][SHOPLIST_xls]277"/>
      <sheetName val="[SHOPLIST_xls][SHOPLIST_xls]278"/>
      <sheetName val="[SHOPLIST_xls][SHOPLIST_xls]279"/>
      <sheetName val="[SHOPLIST_xls][SHOPLIST_xls]280"/>
      <sheetName val="[SHOPLIST_xls][SHOPLIST_xls]281"/>
      <sheetName val="[SHOPLIST_xls][SHOPLIST_xls]282"/>
      <sheetName val="[SHOPLIST_xls][SHOPLIST_xls]283"/>
      <sheetName val="[SHOPLIST_xls][SHOPLIST_xls]284"/>
      <sheetName val="[SHOPLIST_xls][SHOPLIST_xls]285"/>
      <sheetName val="[SHOPLIST_xls][SHOPLIST_xls]286"/>
      <sheetName val="Tender_Stage1"/>
      <sheetName val="Delay_Clasifications1"/>
      <sheetName val="PA_Milestones1"/>
      <sheetName val="Dropdown Lists"/>
      <sheetName val="AOR"/>
      <sheetName val="SGOLD FEB"/>
      <sheetName val="VC2 8.98"/>
      <sheetName val="MPC"/>
      <sheetName val="Attachment 1"/>
      <sheetName val="SEX"/>
      <sheetName val="Liệt kê"/>
      <sheetName val="조명시설"/>
      <sheetName val="Du thau"/>
      <sheetName val="Door &amp; Window- Schedule"/>
      <sheetName val="GIÁ TRỊ GĐ2"/>
      <sheetName val="GIẤY ĐỀ NGHỊ THANH TOÁN GĐ1"/>
      <sheetName val="GIẤY ĐỀ NGHỊ THANH TOÁN GĐ2"/>
      <sheetName val="bìa trước"/>
      <sheetName val="bìa sau"/>
      <sheetName val="DANH MỤC"/>
      <sheetName val="DNTT"/>
      <sheetName val="THGT"/>
      <sheetName val="THKL"/>
      <sheetName val="BBNT"/>
      <sheetName val="BẢNG THDG"/>
      <sheetName val="BẢNG DG"/>
      <sheetName val="BẢNG THỐNG KÊ"/>
      <sheetName val="HVAC-full"/>
      <sheetName val="HUTKHOI 2"/>
      <sheetName val="WC 2"/>
      <sheetName val="GIO TUOI 2"/>
      <sheetName val="GIO THẢI 2"/>
      <sheetName val="TAO AP"/>
      <sheetName val="入力作成表"/>
      <sheetName val="gvl"/>
      <sheetName val="Buy vs. Lease Car"/>
      <sheetName val="BOQ(MECH)"/>
      <sheetName val="BOQ(ELEC) "/>
      <sheetName val="CH-01"/>
      <sheetName val="CH-02-03"/>
      <sheetName val="CH-06-07"/>
      <sheetName val="CH-08"/>
      <sheetName val="CH-14"/>
      <sheetName val="CH-15"/>
      <sheetName val="CH-16"/>
      <sheetName val="CH-19-20"/>
      <sheetName val="Điện căn hộ04"/>
      <sheetName val="Điện căn hộ05"/>
      <sheetName val="Điện căn hộ09"/>
      <sheetName val="Điện căn hộ10"/>
      <sheetName val="Điện căn hộ11"/>
      <sheetName val="Điện căn hộ12"/>
      <sheetName val="Điện căn hộ13"/>
      <sheetName val="Điện căn hộ17"/>
      <sheetName val="Điện căn hộ 18"/>
      <sheetName val="Điện căn hộ 21"/>
      <sheetName val="MC"/>
      <sheetName val="CS+OC+CSSC HL"/>
      <sheetName val="CN CH"/>
      <sheetName val="Tong hop"/>
      <sheetName val="입찰안"/>
      <sheetName val="MTO REV_2_ARMOR_"/>
      <sheetName val="負荷集計（断熱不燃）"/>
      <sheetName val="Vat tu XD"/>
      <sheetName val="Nhan cong"/>
      <sheetName val="BXLDL"/>
      <sheetName val="PS-Labour_M"/>
      <sheetName val="설계내역서"/>
      <sheetName val="402"/>
      <sheetName val="BMS"/>
      <sheetName val="sort2"/>
      <sheetName val="個案9411"/>
      <sheetName val="Ｎｏ.13"/>
      <sheetName val="Budget Code"/>
      <sheetName val="Goi thau"/>
      <sheetName val="Bill 1.CPC"/>
      <sheetName val="Bill 2.BoQ  (2)"/>
      <sheetName val="Bảng TH cửa CC"/>
      <sheetName val="Bảng TH PK"/>
      <sheetName val="Chi tiết"/>
      <sheetName val="Bill 3.PL"/>
      <sheetName val="Bill 4.Do boc KL"/>
      <sheetName val="Bill5. VT CDT cap"/>
      <sheetName val="I.1"/>
      <sheetName val="I.2"/>
      <sheetName val="I.3"/>
      <sheetName val="I.4"/>
      <sheetName val="I.5"/>
      <sheetName val="Bc"/>
      <sheetName val="CPBTXM-THUONG"/>
      <sheetName val="Doi_so"/>
      <sheetName val="CỘT_+_VÁCH_B2-B4"/>
      <sheetName val="Du_thau"/>
      <sheetName val="Door_&amp;_Window-_Schedule"/>
      <sheetName val="Buy_vs__Lease_Car"/>
      <sheetName val="GIÁ_TRỊ_GĐ2"/>
      <sheetName val="GIẤY_ĐỀ_NGHỊ_THANH_TOÁN_GĐ1"/>
      <sheetName val="GIẤY_ĐỀ_NGHỊ_THANH_TOÁN_GĐ2"/>
      <sheetName val="bìa_trước"/>
      <sheetName val="bìa_sau"/>
      <sheetName val="DANH_MỤC"/>
      <sheetName val="BẢNG_THDG"/>
      <sheetName val="BẢNG_DG"/>
      <sheetName val="BẢNG_THỐNG_KÊ"/>
      <sheetName val="HUTKHOI_2"/>
      <sheetName val="WC_2"/>
      <sheetName val="GIO_TUOI_2"/>
      <sheetName val="GIO_THẢI_2"/>
      <sheetName val="TAO_AP"/>
      <sheetName val="Vat_tu_XD"/>
      <sheetName val="BOQ(ELEC)_"/>
      <sheetName val="Điện_căn_hộ04"/>
      <sheetName val="Điện_căn_hộ05"/>
      <sheetName val="Điện_căn_hộ09"/>
      <sheetName val="Điện_căn_hộ10"/>
      <sheetName val="Điện_căn_hộ11"/>
      <sheetName val="Điện_căn_hộ12"/>
      <sheetName val="Điện_căn_hộ13"/>
      <sheetName val="Điện_căn_hộ17"/>
      <sheetName val="Điện_căn_hộ_18"/>
      <sheetName val="Điện_căn_hộ_21"/>
      <sheetName val="CS+OC+CSSC_HL"/>
      <sheetName val="CN_CH"/>
      <sheetName val="Tong_hop"/>
      <sheetName val="MTO_REV_2_ARMOR_"/>
      <sheetName val="Geneí¬_x0008_"/>
      <sheetName val="70_x0000_,_0_"/>
      <sheetName val="70_x0000_,/0_x0000_"/>
      <sheetName val="eqpmad2"/>
      <sheetName val="결과조달"/>
      <sheetName val="SG"/>
      <sheetName val="LEGEND"/>
      <sheetName val="264"/>
      <sheetName val="A. Electrical"/>
      <sheetName val="ESTI_"/>
      <sheetName val="DI_ESTI"/>
      <sheetName val="HD-XUAT"/>
      <sheetName val="Priced BOQ"/>
      <sheetName val="TH thiet bi"/>
      <sheetName val="TH vat tu"/>
      <sheetName val="TH may TC"/>
      <sheetName val="Bang phan tich"/>
      <sheetName val="DM Chi phi"/>
      <sheetName val="SP10"/>
      <sheetName val="SORT"/>
      <sheetName val="Nhan_cong"/>
      <sheetName val="Liệt_kê"/>
      <sheetName val="Ｎｏ_13"/>
      <sheetName val="Budget_Code"/>
      <sheetName val="Gra¦_x0004_)???VW????????? U"/>
      <sheetName val="/VW?VU?)???)???_x0001_???tÏØ0_x0009__x0008_??_x0009__x0008_"/>
      <sheetName val="/VW?VU?)???)???_x0001_???tÏØ0 _x0008_?? _x0008_"/>
      <sheetName val="[SHOPLIST.xls]70?,/0?s«_x0008_i?Æø_x0003_í¬"/>
      <sheetName val="Geneí¬_x005f_x0008_i_x005f_x005f_x000"/>
      <sheetName val="ConferenceCentre?옰ʒ䄂ʒ鵠ʐ䄂ʒ"/>
      <sheetName val="Geneí¬_x0008_i??_x0"/>
      <sheetName val="70?,_0?s«_x0008_i_x"/>
      <sheetName val="Gra¦_x0004_)??_x0"/>
      <sheetName val="_VW?VU?)?_x"/>
      <sheetName val="_SHOPLIST.xls_70?,_0_x000"/>
      <sheetName val="????_x0"/>
      <sheetName val="70?,/0?s«_x0008_i_x"/>
      <sheetName val="ConferenceCentre?옰ʒ"/>
      <sheetName val="70?,_0?"/>
      <sheetName val="??_x005"/>
      <sheetName val="[SHOPLIST.xls]70?,/0?s«_x0008_i_x"/>
      <sheetName val="70?,_0_"/>
      <sheetName val="70?,/0?"/>
      <sheetName val="Geneí¬ i?? ?0."/>
      <sheetName val="70?,/0?s« i?Æø í¬ i?"/>
      <sheetName val="[SHOPLIST.xls]70?,/0?s« i?Æø í¬"/>
      <sheetName val="ConferenceCentre?옰ʒ䄂ʒ鵠ʐ䄂ʒ閐̐脭め_x0005_?"/>
      <sheetName val="[SHOPLIST.xls]/VW?VU?)???)???"/>
      <sheetName val="CTG"/>
      <sheetName val="VO-MC"/>
      <sheetName val="VO-Curtain Wall"/>
      <sheetName val="VO-M&amp;E"/>
      <sheetName val="Bar.Sched"/>
      <sheetName val="公寓材料表"/>
      <sheetName val="ANL"/>
      <sheetName val="Btra"/>
      <sheetName val="電気設備表"/>
      <sheetName val="BQ_SUM"/>
      <sheetName val="BQ_T"/>
      <sheetName val="TK T2"/>
      <sheetName val="TĐ-L2"/>
      <sheetName val="T2.CAMERA"/>
      <sheetName val="T2.LOA"/>
      <sheetName val="T2.TRUNKING"/>
      <sheetName val="T2.MANG"/>
      <sheetName val="IBASE"/>
      <sheetName val="FAB별"/>
      <sheetName val="BAOGIATHANG"/>
      <sheetName val="DAODAT"/>
      <sheetName val="vanchuyen TC"/>
      <sheetName val="Bill 1_Prelim"/>
      <sheetName val="Bill 2_Bored Pile"/>
      <sheetName val="GAEYO"/>
      <sheetName val="갑지1"/>
      <sheetName val="PL-F&amp;B"/>
      <sheetName val="GiaVL"/>
      <sheetName val="갑지(추정)"/>
      <sheetName val="概総括1"/>
      <sheetName val="_x005f_x005f_x005f_x0000__x005f_x005f_x005f_x0000__x005"/>
      <sheetName val="Gra¦_x005f_x0004_)_x005f_x0000__x005f_x0000__x0"/>
      <sheetName val="_VW_x005f_x0000_VU_x005f_x0000_)_x005f_x0000__x"/>
      <sheetName val="Gra¦_x005f_x0004_)"/>
      <sheetName val="Geneí¬_x005f_x005f_x005f_x0008_i_x000"/>
      <sheetName val="Geneí¬_x005f_x0008_i___x005f_x0014__0."/>
      <sheetName val="70_,_0_s«_x005f_x0008_i_Æø_x005f_x0003_í¬_x"/>
      <sheetName val="Cac HS hieu chinh"/>
      <sheetName val="Cước CG"/>
      <sheetName val="gia tri theo phong"/>
      <sheetName val="DMCP"/>
      <sheetName val="BocXep"/>
      <sheetName val="TinhGiaMTC"/>
      <sheetName val="Truot_nen"/>
      <sheetName val="HĐ"/>
      <sheetName val="Doi_so1"/>
      <sheetName val="CỘT_+_VÁCH_B2-B41"/>
      <sheetName val="Du_thau1"/>
      <sheetName val="Door_&amp;_Window-_Schedule1"/>
      <sheetName val="Buy_vs__Lease_Car1"/>
      <sheetName val="GIÁ_TRỊ_GĐ21"/>
      <sheetName val="GIẤY_ĐỀ_NGHỊ_THANH_TOÁN_GĐ11"/>
      <sheetName val="GIẤY_ĐỀ_NGHỊ_THANH_TOÁN_GĐ21"/>
      <sheetName val="bìa_trước1"/>
      <sheetName val="bìa_sau1"/>
      <sheetName val="DANH_MỤC1"/>
      <sheetName val="BẢNG_THDG1"/>
      <sheetName val="BẢNG_DG1"/>
      <sheetName val="BẢNG_THỐNG_KÊ1"/>
      <sheetName val="HUTKHOI_21"/>
      <sheetName val="WC_21"/>
      <sheetName val="GIO_TUOI_21"/>
      <sheetName val="GIO_THẢI_21"/>
      <sheetName val="TAO_AP1"/>
      <sheetName val="BOQ(ELEC)_1"/>
      <sheetName val="Điện_căn_hộ041"/>
      <sheetName val="Điện_căn_hộ051"/>
      <sheetName val="Điện_căn_hộ091"/>
      <sheetName val="Điện_căn_hộ101"/>
      <sheetName val="Điện_căn_hộ111"/>
      <sheetName val="Điện_căn_hộ121"/>
      <sheetName val="Điện_căn_hộ131"/>
      <sheetName val="Điện_căn_hộ171"/>
      <sheetName val="Điện_căn_hộ_181"/>
      <sheetName val="Điện_căn_hộ_211"/>
      <sheetName val="CS+OC+CSSC_HL1"/>
      <sheetName val="CN_CH1"/>
      <sheetName val="Tong_hop1"/>
      <sheetName val="MTO_REV_2_ARMOR_1"/>
      <sheetName val="Liệt_kê1"/>
      <sheetName val="Vat_tu_XD1"/>
      <sheetName val="Nhan_cong1"/>
      <sheetName val="Ｎｏ_131"/>
      <sheetName val="Budget_Code1"/>
      <sheetName val="Geneí¬"/>
      <sheetName val="Goi_thau"/>
      <sheetName val="Bill_1_CPC"/>
      <sheetName val="Bill_2_BoQ__(2)"/>
      <sheetName val="Bảng_TH_cửa_CC"/>
      <sheetName val="Bảng_TH_PK"/>
      <sheetName val="Chi_tiết"/>
      <sheetName val="Bill_3_PL"/>
      <sheetName val="Bill_4_Do_boc_KL"/>
      <sheetName val="Bill5__VT_CDT_cap"/>
      <sheetName val="I_1"/>
      <sheetName val="I_2"/>
      <sheetName val="I_3"/>
      <sheetName val="I_4"/>
      <sheetName val="I_5"/>
      <sheetName val="A__Electrical"/>
      <sheetName val="_SHOPLIST_xls_70,_0s«iÆøí¬1"/>
      <sheetName val="Priced_BOQ"/>
      <sheetName val="TH_thiet_bi"/>
      <sheetName val="TH_vat_tu"/>
      <sheetName val="TH_may_TC"/>
      <sheetName val="Bang_phan_tich"/>
      <sheetName val="DM_Chi_phi"/>
      <sheetName val="Gra¦)???VW?????????_U"/>
      <sheetName val="/VW?VU?)???)??????tÏØ0 ?? "/>
      <sheetName val="/VW?VU?)???)??????tÏØ0_??_"/>
      <sheetName val="[SHOPLIST_xls]70?,/0?s«i?Æøí¬"/>
      <sheetName val="Geneí¬i??_x0"/>
      <sheetName val="70?,_0?s«i_x"/>
      <sheetName val="Gra¦)??_x0"/>
      <sheetName val="_SHOPLIST_xls_70?,_0_x000"/>
      <sheetName val="70?,/0?s«i_x"/>
      <sheetName val="[SHOPLIST_xls]70?,/0?s«i_x"/>
      <sheetName val="Geneí¬_i??_?0_"/>
      <sheetName val="70?,/0?s«_i?Æø_í¬_i?"/>
      <sheetName val="[SHOPLIST_xls]70?,/0?s«_i?Æø_í¬"/>
      <sheetName val="ConferenceCentre?옰ʒ䄂ʒ鵠ʐ䄂ʒ閐̐脭め?"/>
      <sheetName val="[SHOPLIST_xls]/VW?VU?)???)???"/>
      <sheetName val="VO-Curtain_Wall"/>
      <sheetName val="Bar_Sched"/>
      <sheetName val="[SHOPLIST.xls]70_x0000_,/0_x0000_"/>
      <sheetName val="Fitout"/>
      <sheetName val="Bill of Qty MEP"/>
      <sheetName val="6MONTHS"/>
      <sheetName val="諸経費"/>
      <sheetName val="清水計算営業税率関連"/>
      <sheetName val="Bill 3- Restaurant 1"/>
      <sheetName val="PEBBill 2- Food Court"/>
      <sheetName val="PEBBill 3- Restaurant 1"/>
      <sheetName val="PEBBill 4- Restaurant 2 &amp;3"/>
      <sheetName val="Steeldoor"/>
      <sheetName val="Du toan"/>
      <sheetName val="Keothep"/>
      <sheetName val="TEMP"/>
      <sheetName val="PTdam"/>
      <sheetName val="09. DATABASE"/>
      <sheetName val="Chi tiet gia DT"/>
      <sheetName val="Gia DT bo Sung"/>
      <sheetName val="PT gia DT"/>
      <sheetName val="Phan tich vat tu"/>
      <sheetName val="PTgia DT BS"/>
      <sheetName val="FP-Labour_M"/>
      <sheetName val="GTNC"/>
      <sheetName val="2nd-corridor"/>
      <sheetName val="2nd-back corridor"/>
      <sheetName val="1st-Multi-function room"/>
      <sheetName val="2nd-Multi-function room"/>
      <sheetName val="2nd-Meeting room"/>
      <sheetName val="1st-Lobby"/>
      <sheetName val="2nd-Lobby"/>
      <sheetName val="1st-corridor"/>
      <sheetName val="1st-back chamber"/>
      <sheetName val="1st-Toilet"/>
      <sheetName val="2nd-Toilet"/>
      <sheetName val="Hot-Piping"/>
      <sheetName val="Doi_so2"/>
      <sheetName val="CỘT_+_VÁCH_B2-B42"/>
      <sheetName val="Du_thau2"/>
      <sheetName val="Door_&amp;_Window-_Schedule2"/>
      <sheetName val="GIÁ_TRỊ_GĐ22"/>
      <sheetName val="GIẤY_ĐỀ_NGHỊ_THANH_TOÁN_GĐ12"/>
      <sheetName val="GIẤY_ĐỀ_NGHỊ_THANH_TOÁN_GĐ22"/>
      <sheetName val="bìa_trước2"/>
      <sheetName val="bìa_sau2"/>
      <sheetName val="DANH_MỤC2"/>
      <sheetName val="BẢNG_THDG2"/>
      <sheetName val="BẢNG_DG2"/>
      <sheetName val="BẢNG_THỐNG_KÊ2"/>
      <sheetName val="HUTKHOI_22"/>
      <sheetName val="WC_22"/>
      <sheetName val="GIO_TUOI_22"/>
      <sheetName val="GIO_THẢI_22"/>
      <sheetName val="TAO_AP2"/>
      <sheetName val="Điện_căn_hộ042"/>
      <sheetName val="Điện_căn_hộ052"/>
      <sheetName val="Điện_căn_hộ092"/>
      <sheetName val="Điện_căn_hộ102"/>
      <sheetName val="Điện_căn_hộ112"/>
      <sheetName val="Điện_căn_hộ122"/>
      <sheetName val="Điện_căn_hộ132"/>
      <sheetName val="Điện_căn_hộ172"/>
      <sheetName val="Điện_căn_hộ_182"/>
      <sheetName val="Điện_căn_hộ_212"/>
      <sheetName val="CS+OC+CSSC_HL2"/>
      <sheetName val="CN_CH2"/>
      <sheetName val="Tong_hop2"/>
      <sheetName val="BOQ(ELEC)_2"/>
      <sheetName val="Buy_vs__Lease_Car2"/>
      <sheetName val="Vat_tu_XD2"/>
      <sheetName val="Liệt_kê2"/>
      <sheetName val="Nhan_cong2"/>
      <sheetName val="MTO_REV_2_ARMOR_2"/>
      <sheetName val="Goi_thau1"/>
      <sheetName val="Bill_1_CPC1"/>
      <sheetName val="Bill_2_BoQ__(2)1"/>
      <sheetName val="Bảng_TH_cửa_CC1"/>
      <sheetName val="Bảng_TH_PK1"/>
      <sheetName val="Chi_tiết1"/>
      <sheetName val="Bill_3_PL1"/>
      <sheetName val="Bill_4_Do_boc_KL1"/>
      <sheetName val="Bill5__VT_CDT_cap1"/>
      <sheetName val="I_11"/>
      <sheetName val="I_21"/>
      <sheetName val="I_31"/>
      <sheetName val="I_41"/>
      <sheetName val="I_51"/>
      <sheetName val="Ｎｏ_132"/>
      <sheetName val="Budget_Code2"/>
      <sheetName val="Priced_BOQ1"/>
      <sheetName val="A__Electrical1"/>
      <sheetName val="_SHOPLIST_xls_70,_0s«iÆøí¬2"/>
      <sheetName val="TH_thiet_bi1"/>
      <sheetName val="TH_vat_tu1"/>
      <sheetName val="TH_may_TC1"/>
      <sheetName val="Bang_phan_tich1"/>
      <sheetName val="DM_Chi_phi1"/>
      <sheetName val="_SHOPLIST_xls_70?,_0_x0001"/>
      <sheetName val="Geneí¬_i??_?0_1"/>
      <sheetName val="70?,/0?s«_i?Æø_í¬_i?1"/>
      <sheetName val="[SHOPLIST_xls]70?,/0?s«_i?Æø_í1"/>
      <sheetName val="[SHOPLIST_xls]/VW?VU?)???)??1"/>
      <sheetName val="VO-Curtain_Wall1"/>
      <sheetName val="Bar_Sched1"/>
      <sheetName val="Bill_1_Prelim"/>
      <sheetName val="Bill_2_Bored_Pile"/>
      <sheetName val="vanchuyen_TC"/>
      <sheetName val="TK_T2"/>
      <sheetName val="T2_CAMERA"/>
      <sheetName val="T2_LOA"/>
      <sheetName val="T2_TRUNKING"/>
      <sheetName val="T2_MANG"/>
      <sheetName val="[SHOPLIST_xls]70,/0"/>
      <sheetName val="/VW?VU?)???)??????tÏØ0_??_1"/>
      <sheetName val="Bill_of_Qty_MEP"/>
      <sheetName val="TT DZ35"/>
      <sheetName val="물량표"/>
      <sheetName val="TONGKE-HT"/>
      <sheetName val="Gra¦_x0004_)___VW_________ U"/>
      <sheetName val="_VW_VU_)___)____x0001____tÏØ0 _x0008___ _x0008_"/>
      <sheetName val="_SHOPLIST.xls_70_,_0_s«_x0008_i_Æø_x0003_í¬"/>
      <sheetName val="ConferenceCentre_옰ʒ䄂ʒ鵠ʐ䄂ʒ"/>
      <sheetName val="Geneí¬_x0008_i___x0"/>
      <sheetName val="70_,_0_s«_x0008_i_x"/>
      <sheetName val="Gra¦_x0004_)___x0"/>
      <sheetName val="_VW_VU_)__x"/>
      <sheetName val="_SHOPLIST.xls_70_,_0_x000"/>
      <sheetName val="_____x0"/>
      <sheetName val="ConferenceCentre_옰ʒ"/>
      <sheetName val="70_,_0_"/>
      <sheetName val="___x005"/>
      <sheetName val="_SHOPLIST.xls_70_,_0_s«_x0008_i_x"/>
      <sheetName val="Geneí¬ i__ _0."/>
      <sheetName val="70_,_0_s« i_Æø í¬ i_"/>
      <sheetName val="_SHOPLIST.xls_70_,_0_s« i_Æø í¬"/>
      <sheetName val="ConferenceCentre_옰ʒ䄂ʒ鵠ʐ䄂ʒ閐̐脭め_x0005__"/>
      <sheetName val="_SHOPLIST.xls__VW_VU_)___)___"/>
      <sheetName val="_SHOPLIST.xls_70___0_s__i_____2"/>
      <sheetName val="_SHOPLIST.xls__VW__VU_________2"/>
      <sheetName val="_SHOPLIST.xls__VW__VU_________3"/>
      <sheetName val="_SHOPLIST.xls_70_x005f_x0000___0_x0_2"/>
      <sheetName val="_SHOPLIST.xls__SHOPLIST.xls_7_2"/>
      <sheetName val="_SHOPLIST.xls__SHOPLIST.xls_7_3"/>
      <sheetName val="_SHOPLIST.xls_70_x005f_x005f_x005f_x0000__2"/>
      <sheetName val="_SHOPLIST.xls_70___0_s__i_____3"/>
      <sheetName val="_SHOPLIST.xls__SHOPLIST.xls___2"/>
      <sheetName val="_SHOPLIST.xls__SHOPLIST_xls_7_2"/>
      <sheetName val="_SHOPLIST.xls__SHOPLIST_xls_7_3"/>
      <sheetName val="_SHOPLIST.xls__SHOPLIST.xls___3"/>
      <sheetName val="_SHOPLIST.xls__SHOPLIST.xls___4"/>
      <sheetName val="_SHOPLIST.xls__SHOPLIST_xls_7_4"/>
      <sheetName val="_SHOPLIST.xls__SHOPLIST.xls___5"/>
      <sheetName val="_SHOPLIST.xls__SHOPLIST.xls_7_4"/>
      <sheetName val="_SHOPLIST.xls__SHOPLIST.xls_7_5"/>
      <sheetName val="_SHOPLIST.xls_70_x005f_x0000___0_x0_3"/>
      <sheetName val="_SHOPLIST.xls__SHOPLIST_xls_7_5"/>
      <sheetName val="_SHOPLIST.xls__SHOPLIST_xls___2"/>
      <sheetName val="_SHOPLIST.xls__SHOPLIST_xls___3"/>
      <sheetName val="_SHOPLIST.xls__SHOPLIST_xls___4"/>
      <sheetName val="_SHOPLIST.xls_70,_0s«i_x"/>
      <sheetName val="_SHOPLIST_xls_70,_0s«i_x"/>
      <sheetName val="Gra¦)___VW__________U"/>
      <sheetName val="_VW_VU_)___)______tÏØ0 __ "/>
      <sheetName val="_VW_VU_)___)______tÏØ0____"/>
      <sheetName val="_SHOPLIST_xls_70_,_0_s«i_Æøí¬"/>
      <sheetName val="Geneí¬i___x0"/>
      <sheetName val="70_,_0_s«i_x"/>
      <sheetName val="Gra¦)___x0"/>
      <sheetName val="_SHOPLIST_xls_70_,_0_x000"/>
      <sheetName val="_SHOPLIST_xls_70_,_0_s«i_x"/>
      <sheetName val="Geneí¬_i____0_"/>
      <sheetName val="70_,_0_s«_i_Æø_í¬_i_"/>
      <sheetName val="_SHOPLIST_xls_70_,_0_s«_i_Æø_í¬"/>
      <sheetName val="ConferenceCentre_옰ʒ䄂ʒ鵠ʐ䄂ʒ閐̐脭め_"/>
      <sheetName val="_SHOPLIST_xls__VW_VU_)___)___"/>
      <sheetName val="_SHOPLIST.xls__SHOPLIST_xls___5"/>
      <sheetName val="_SHOPLIST.xls_70___0_s__i_____4"/>
      <sheetName val="_SHOPLIST.xls__SHOPLIST.xls_7_6"/>
      <sheetName val="_SHOPLIST.xls__SHOPLIST.xls___6"/>
      <sheetName val="B100-Cable Rack"/>
      <sheetName val="Slide 6 - Returns &amp; NWC"/>
      <sheetName val="Currency Rate"/>
      <sheetName val="Dropdown Attributes"/>
      <sheetName val="ConferenceCentre______________2"/>
      <sheetName val="[SHOPLIST_xls]70,/0s«iÆøí¬i24"/>
      <sheetName val="[SHOPLIST_xls]70,/0s«iÆøí¬i111"/>
      <sheetName val="[SHOPLIST_xls]70,/0s«_iÆø_í¬4"/>
      <sheetName val="[SHOPLIST_xls]70,/0s«iÆøí¬i25"/>
      <sheetName val="[SHOPLIST_xls]70,/0s«iÆøí¬i34"/>
      <sheetName val="_boaboard_(1)2"/>
      <sheetName val="Ramp data"/>
      <sheetName val="Lower Ground"/>
      <sheetName val="Income"/>
      <sheetName val="Letting"/>
      <sheetName val="UBR"/>
      <sheetName val="PPlay_Data"/>
      <sheetName val="Cap Cost"/>
      <sheetName val="Control"/>
      <sheetName val="RLV Calc"/>
      <sheetName val="Costs (dev)"/>
      <sheetName val="Bluewater NPV - sell January"/>
      <sheetName val="Calcs"/>
      <sheetName val="Upper Ground"/>
      <sheetName val="D&amp;C Calcs"/>
      <sheetName val="CA Upside_Downside Old"/>
      <sheetName val="2.2 STAFF Scedule"/>
      <sheetName val="BoatTMP"/>
      <sheetName val="foot-slab_reinl"/>
      <sheetName val="Admin TAKE OFF"/>
      <sheetName val="70,_0_"/>
      <sheetName val="70,/0"/>
      <sheetName val="Goc CC"/>
      <sheetName val="shuttering"/>
      <sheetName val="CFS3"/>
      <sheetName val="14267"/>
      <sheetName val="VD-CALC"/>
      <sheetName val="内訳書"/>
      <sheetName val="5.1-AB"/>
      <sheetName val="[SHOPLIST.xls]70_x005f_x005f_x005f_x0000_11"/>
      <sheetName val="IPL_SCHEDULE"/>
      <sheetName val="C-7-9-1-J (ESU 1,2,3,4)"/>
      <sheetName val="bill no 2"/>
      <sheetName val="bill no 3"/>
      <sheetName val="bill no 4"/>
      <sheetName val="bill no 5"/>
      <sheetName val="bill no 6"/>
      <sheetName val="bill no 7"/>
      <sheetName val="bill no 8"/>
      <sheetName val="EW01-B7"/>
      <sheetName val="EW02-B7"/>
      <sheetName val="EW03-B7"/>
      <sheetName val="EW04-B7"/>
      <sheetName val="EW05-B7"/>
      <sheetName val="VO ( Bus Bays &amp; Park)"/>
      <sheetName val="VO (Fair face wall)"/>
      <sheetName val="VO (Heavy Veh.Access)"/>
      <sheetName val="VO-Pipe&amp;Slab Culvt"/>
      <sheetName val="VO (Raised foot walk)"/>
      <sheetName val="VO Bill-4 &amp; 5"/>
      <sheetName val="VO (WATCHER's HUT)"/>
      <sheetName val="VO (Water Tank)"/>
      <sheetName val="M-480"/>
      <sheetName val="M-519"/>
      <sheetName val="Projects Name"/>
      <sheetName val="cables"/>
      <sheetName val="[SHOPLIST.xls]_VW__VU________24"/>
      <sheetName val="[SHOPLIST.xls]_VW__VU________25"/>
      <sheetName val="[SHOPLIST.xls]70_x005f_x0000___0_x_13"/>
      <sheetName val="[SHOPLIST.xls]70_x005f_x005f_x005f_x0000_13"/>
      <sheetName val="[SHOPLIST.xls]70_x005f_x005f_x005f_x0000_12"/>
      <sheetName val="Lucas1"/>
      <sheetName val="Lucas2"/>
      <sheetName val="Lucas4"/>
      <sheetName val="Lucas3"/>
      <sheetName val="12. Ins &amp; Bonds"/>
      <sheetName val="3. Staff Facilities"/>
      <sheetName val="11. Clients Requirements"/>
      <sheetName val="Legal Risk Analysis"/>
      <sheetName val="sc"/>
      <sheetName val="[SHOPLIST_xls]70___0_s__i____26"/>
      <sheetName val="[SHOPLIST_xls]70,/0s�i����i"/>
      <sheetName val="BT3-Package_05"/>
      <sheetName val="Свод_(Бюджет)"/>
      <sheetName val="Свод_(понедельно)"/>
      <sheetName val="Статьи_расходов"/>
      <sheetName val="[SHOPLIST_xls]70,/0s«iÆøí¬i61"/>
      <sheetName val="[SHOPLIST_xls]/VW18"/>
      <sheetName val="[SHOPLIST_xls]70,/0s«iÆøí¬i71"/>
      <sheetName val="[SHOPLIST_xls]/VW21"/>
      <sheetName val="[SHOPLIST_xls]70,/0s«_iÆø_í¬_18"/>
      <sheetName val="[SHOPLIST_xls]70?,/0?s«i?Æøí¬18"/>
      <sheetName val="[SHOPLIST_xls]70,/0s«_iÆø_í¬_19"/>
      <sheetName val="[SHOPLIST_xls]70?,/0?s«i?Æøí¬19"/>
      <sheetName val="[SHOPLIST_xls]70,/0s«iÆøí¬i81"/>
      <sheetName val="[SHOPLIST_xls]/VW31"/>
      <sheetName val="[SHOPLIST_xls]70,/0s«_iÆø_í¬_20"/>
      <sheetName val="[SHOPLIST_xls]70?,/0?s«i?Æøí¬20"/>
      <sheetName val="[SHOPLIST_xls]70,/0s«iÆøí¬i131"/>
      <sheetName val="[SHOPLIST_xls]/VW81"/>
      <sheetName val="[SHOPLIST_xls]70,/0s«_iÆø_í¬_21"/>
      <sheetName val="[SHOPLIST_xls]70?,/0?s«i?Æøí¬21"/>
      <sheetName val="[SHOPLIST_xls]70,/0s«iÆøí¬i101"/>
      <sheetName val="[SHOPLIST_xls]/VW51"/>
      <sheetName val="[SHOPLIST_xls]70,/0s«_iÆø_í¬_22"/>
      <sheetName val="[SHOPLIST_xls]70?,/0?s«i?Æøí¬22"/>
      <sheetName val="[SHOPLIST_xls]70,/0s«iÆøí¬i91"/>
      <sheetName val="[SHOPLIST_xls]/VW41"/>
      <sheetName val="[SHOPLIST_xls]70,/0s«_iÆø_í¬_23"/>
      <sheetName val="[SHOPLIST_xls]70?,/0?s«i?Æøí¬23"/>
      <sheetName val="[SHOPLIST_xls]70,/0s«iÆøí¬i121"/>
      <sheetName val="[SHOPLIST_xls]/VW71"/>
      <sheetName val="[SHOPLIST_xls]70,/0s«_iÆø_í¬_24"/>
      <sheetName val="[SHOPLIST_xls]70?,/0?s«i?Æøí¬24"/>
      <sheetName val="[SHOPLIST_xls]/VW61"/>
      <sheetName val="[SHOPLIST_xls]70,/0s«_iÆø_í¬_25"/>
      <sheetName val="[SHOPLIST_xls]70?,/0?s«i?Æøí¬25"/>
      <sheetName val="[SHOPLIST_xls]70,/0s«iÆøí¬i141"/>
      <sheetName val="[SHOPLIST_xls]/VW91"/>
      <sheetName val="[SHOPLIST_xls]70,/0s«_iÆø_í¬_26"/>
      <sheetName val="[SHOPLIST_xls]70?,/0?s«i?Æøí¬26"/>
      <sheetName val="[SHOPLIST_xls]70,/0s«iÆøí¬i151"/>
      <sheetName val="[SHOPLIST_xls]/VW101"/>
      <sheetName val="[SHOPLIST_xls]70,/0s«_iÆø_í¬_27"/>
      <sheetName val="[SHOPLIST_xls]70?,/0?s«i?Æøí¬27"/>
      <sheetName val="#3E1_GCR"/>
      <sheetName val="Customer Master Data"/>
      <sheetName val="ZED Inventory Phase 1"/>
      <sheetName val="cancelled"/>
      <sheetName val="5% 5% &amp; 7Years"/>
      <sheetName val="10% 5% 6Y"/>
      <sheetName val="Data validation 1"/>
      <sheetName val="Data Validation 2"/>
      <sheetName val="calculator"/>
      <sheetName val="Receipt"/>
      <sheetName val="Receipt manual"/>
      <sheetName val="pivot-summary"/>
      <sheetName val="pivot-summary (2)"/>
      <sheetName val="Updated Sales Report"/>
      <sheetName val="A1-2 &amp; B1-2 "/>
      <sheetName val="Deleted Buildings"/>
      <sheetName val="Reconcilation"/>
      <sheetName val="Yard"/>
      <sheetName val="1. Scenario Manager"/>
      <sheetName val="HAKEDİŞ_"/>
      <sheetName val="keşif_özeti"/>
      <sheetName val="Cost_Summary"/>
      <sheetName val="Cost_Summary_SD"/>
      <sheetName val="Schedule_S-Curve_Revision#3"/>
      <sheetName val="2_223M_due_to_adj_profit"/>
      <sheetName val="_SHOPLIST_xls__SH1"/>
      <sheetName val="_SHOPLIST_xls_70_1"/>
      <sheetName val="PLUMBING WORK ADDITIONS"/>
      <sheetName val="[SHOPLIST_xls]70,/0s«iÆøí¬i26"/>
      <sheetName val="Joseph_Record4"/>
      <sheetName val="[SHOPLIST_xls]70,/0s«iÆøí¬i112"/>
      <sheetName val="[SHOPLIST_xls]70,/0s«_iÆø_í¬5"/>
      <sheetName val="[SHOPLIST_xls]70,/0s«iÆøí¬i27"/>
      <sheetName val="[SHOPLIST_xls]70,/0s«iÆøí¬i35"/>
      <sheetName val="Drop_down3"/>
      <sheetName val="_boaboard_(1)3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DVM_Sizing_Calculator-_10_ips_"/>
      <sheetName val="[SHOPLIST_xls]_SHOPLIST_xls_903"/>
      <sheetName val="[SHOPLIST_xls]_SHOPLIST_xls_904"/>
      <sheetName val="[SHOPLIST_xls]_SHOPLIST_xls_905"/>
      <sheetName val="[SHOPLIST_xls]_SHOPLIST_xls_906"/>
      <sheetName val="[SHOPLIST_xls]_SHOPLIST_xls_907"/>
      <sheetName val="[SHOPLIST_xls]_SHOPLIST_xls_908"/>
      <sheetName val="[SHOPLIST_xls]_SHOPLIST_xls_909"/>
      <sheetName val="[SHOPLIST_xls]_SHOPLIST_xls_910"/>
      <sheetName val="[SHOPLIST_xls]_SHOPLIST_xls_911"/>
      <sheetName val="[SHOPLIST_xls]_SHOPLIST_xls_912"/>
      <sheetName val="[SHOPLIST_xls]_SHOPLIST_xls_913"/>
      <sheetName val="[SHOPLIST_xls]_SHOPLIST_xls_914"/>
      <sheetName val="[SHOPLIST_xls]_SHOPLIST_xls_915"/>
      <sheetName val="[SHOPLIST_xls]_SHOPLIST_xls_916"/>
      <sheetName val="[SHOPLIST_xls]_SHOPLIST_xls_917"/>
      <sheetName val="[SHOPLIST_xls]_SHOPLIST_xls_918"/>
      <sheetName val="[SHOPLIST_xls]_SHOPLIST_xls_919"/>
      <sheetName val="[SHOPLIST_xls]_SHOPLIST_xls_920"/>
      <sheetName val="[SHOPLIST_xls]_SHOPLIST_xls_921"/>
      <sheetName val="[SHOPLIST_xls]_SHOPLIST_xls_922"/>
      <sheetName val="[SHOPLIST_xls]_SHOPLIST_xls_923"/>
      <sheetName val="[SHOPLIST_xls]_SHOPLIST_xls_924"/>
      <sheetName val="[SHOPLIST_xls]_SHOPLIST_xls_925"/>
      <sheetName val="[SHOPLIST_xls]_SHOPLIST_xls_926"/>
      <sheetName val="[SHOPLIST_xls]_SHOPLIST_xls_927"/>
      <sheetName val="[SHOPLIST_xls]_SHOPLIST_xls_928"/>
      <sheetName val="[SHOPLIST_xls]_SHOPLIST_xls_929"/>
      <sheetName val="[SHOPLIST_xls]_SHOPLIST_xls_930"/>
      <sheetName val="[SHOPLIST_xls]_SHOPLIST_xls_931"/>
      <sheetName val="[SHOPLIST_xls]_SHOPLIST_xls_932"/>
      <sheetName val="[SHOPLIST_xls]_SHOPLIST_xls_933"/>
      <sheetName val="[SHOPLIST_xls]_SHOPLIST_xl_1048"/>
      <sheetName val="[SHOPLIST_xls]_SHOPLIST_xl_1049"/>
      <sheetName val="[SHOPLIST_xls]_SHOPLIST_xl_1050"/>
      <sheetName val="[SHOPLIST_xls]_SHOPLIST_xl_1051"/>
      <sheetName val="[SHOPLIST_xls]_SHOPLIST_xl_1052"/>
      <sheetName val="[SHOPLIST_xls]_SHOPLIST_xl_1053"/>
      <sheetName val="[SHOPLIST_xls]70___0_s__i____27"/>
      <sheetName val="[SHOPLIST_xls]_SHOPLIST_xls_934"/>
      <sheetName val="[SHOPLIST_xls]_SHOPLIST_xl_1054"/>
      <sheetName val="[SHOPLIST_xls]_SHOPLIST_xl_1055"/>
      <sheetName val="[SHOPLIST_xls]_SHOPLIST_xl_1056"/>
      <sheetName val="[SHOPLIST_xls]_SHOPLIST_xls_935"/>
      <sheetName val="[SHOPLIST_xls]_SHOPLIST_xls_936"/>
      <sheetName val="[SHOPLIST_xls]_SHOPLIST_xls_937"/>
      <sheetName val="[SHOPLIST_xls]_SHOPLIST_xls_938"/>
      <sheetName val="[SHOPLIST_xls]_SHOPLIST_xl_1057"/>
      <sheetName val="[SHOPLIST_xls]_SHOPLIST_xls_939"/>
      <sheetName val="[SHOPLIST_xls]_SHOPLIST_xls_940"/>
      <sheetName val="[SHOPLIST_xls]_SHOPLIST_xl_1058"/>
      <sheetName val="[SHOPLIST_xls]_SHOPLIST_xls_941"/>
      <sheetName val="[SHOPLIST_xls]_SHOPLIST_xl_1059"/>
      <sheetName val="[SHOPLIST_xls]_SHOPLIST_xls_942"/>
      <sheetName val="[SHOPLIST_xls]_SHOPLIST_xl_1060"/>
      <sheetName val="[SHOPLIST_xls]_SHOPLIST_xl_1061"/>
      <sheetName val="[SHOPLIST_xls]_SHOPLIST_xls_943"/>
      <sheetName val="[SHOPLIST_xls]_SHOPLIST_xls_944"/>
      <sheetName val="[SHOPLIST_xls]_SHOPLIST_xls_945"/>
      <sheetName val="[SHOPLIST_xls]_SHOPLIST_xls_946"/>
      <sheetName val="[SHOPLIST_xls]_SHOPLIST_xls_947"/>
      <sheetName val="[SHOPLIST_xls]_SHOPLIST_xls_948"/>
      <sheetName val="[SHOPLIST_xls]_SHOPLIST_xls_949"/>
      <sheetName val="[SHOPLIST_xls]_SHOPLIST_xls_950"/>
      <sheetName val="[SHOPLIST_xls]_SHOPLIST_xls_951"/>
      <sheetName val="[SHOPLIST_xls]_SHOPLIST_xls_952"/>
      <sheetName val="[SHOPLIST_xls]_SHOPLIST_xl_1062"/>
      <sheetName val="[SHOPLIST_xls]_SHOPLIST_xls_953"/>
      <sheetName val="[SHOPLIST_xls]_SHOPLIST_xl_1063"/>
      <sheetName val="[SHOPLIST_xls]_SHOPLIST_xl_1064"/>
      <sheetName val="[SHOPLIST_xls]_SHOPLIST_xls_954"/>
      <sheetName val="[SHOPLIST_xls]_SHOPLIST_xls_955"/>
      <sheetName val="[SHOPLIST_xls]_SHOPLIST_xls_956"/>
      <sheetName val="[SHOPLIST_xls]_SHOPLIST_xls_957"/>
      <sheetName val="[SHOPLIST_xls]_SHOPLIST_xls_958"/>
      <sheetName val="[SHOPLIST_xls]_SHOPLIST_xls_959"/>
      <sheetName val="[SHOPLIST_xls]_SHOPLIST_xls_960"/>
      <sheetName val="[SHOPLIST_xls]_SHOPLIST_xls_961"/>
      <sheetName val="[SHOPLIST_xls]_SHOPLIST_xls_962"/>
      <sheetName val="[SHOPLIST_xls]_SHOPLIST_xls_963"/>
      <sheetName val="[SHOPLIST_xls]_SHOPLIST_xls_964"/>
      <sheetName val="[SHOPLIST_xls]_SHOPLIST_xl_1065"/>
      <sheetName val="[SHOPLIST_xls]_SHOPLIST_xl_1066"/>
      <sheetName val="[SHOPLIST_xls]_SHOPLIST_xls_965"/>
      <sheetName val="[SHOPLIST_xls]_SHOPLIST_xls_966"/>
      <sheetName val="[SHOPLIST_xls]_SHOPLIST_xls_967"/>
      <sheetName val="[SHOPLIST_xls]_SHOPLIST_xls_968"/>
      <sheetName val="[SHOPLIST_xls]_SHOPLIST_xls_969"/>
      <sheetName val="[SHOPLIST_xls]_SHOPLIST_xls_970"/>
      <sheetName val="[SHOPLIST_xls]_SHOPLIST_xls_971"/>
      <sheetName val="[SHOPLIST_xls]_SHOPLIST_xls_972"/>
      <sheetName val="[SHOPLIST_xls]_SHOPLIST_xls_973"/>
      <sheetName val="[SHOPLIST_xls]_SHOPLIST_xls_974"/>
      <sheetName val="[SHOPLIST_xls]_SHOPLIST_xls_975"/>
      <sheetName val="[SHOPLIST_xls]_SHOPLIST_xls_976"/>
      <sheetName val="[SHOPLIST_xls]_SHOPLIST_xls_977"/>
      <sheetName val="[SHOPLIST_xls]_SHOPLIST_xl_1067"/>
      <sheetName val="[SHOPLIST_xls]_SHOPLIST_xls_978"/>
      <sheetName val="[SHOPLIST_xls]_SHOPLIST_xl_1068"/>
      <sheetName val="[SHOPLIST_xls]_SHOPLIST_xl_1069"/>
      <sheetName val="[SHOPLIST_xls]_SHOPLIST_xl_1070"/>
      <sheetName val="[SHOPLIST_xls]_SHOPLIST_xl_1071"/>
      <sheetName val="[SHOPLIST_xls]_SHOPLIST_xls_979"/>
      <sheetName val="[SHOPLIST_xls]_SHOPLIST_xl_1072"/>
      <sheetName val="[SHOPLIST_xls]_SHOPLIST_xls_980"/>
      <sheetName val="[SHOPLIST_xls]_SHOPLIST_xls_981"/>
      <sheetName val="[SHOPLIST_xls]_SHOPLIST_xls_982"/>
      <sheetName val="[SHOPLIST_xls]_SHOPLIST_xls_983"/>
      <sheetName val="[SHOPLIST_xls]_SHOPLIST_xls_984"/>
      <sheetName val="[SHOPLIST_xls]_SHOPLIST_xls_985"/>
      <sheetName val="[SHOPLIST_xls]_SHOPLIST_xls_986"/>
      <sheetName val="[SHOPLIST_xls]_SHOPLIST_xl_1073"/>
      <sheetName val="[SHOPLIST_xls]_SHOPLIST_xl_1074"/>
      <sheetName val="[SHOPLIST_xls]_SHOPLIST_xls_987"/>
      <sheetName val="[SHOPLIST_xls]_SHOPLIST_xls_988"/>
      <sheetName val="[SHOPLIST_xls]_SHOPLIST_xls_989"/>
      <sheetName val="[SHOPLIST_xls]_SHOPLIST_xls_990"/>
      <sheetName val="[SHOPLIST_xls]_SHOPLIST_xls_991"/>
      <sheetName val="[SHOPLIST_xls]_SHOPLIST_xls_992"/>
      <sheetName val="[SHOPLIST_xls]_SHOPLIST_xls_993"/>
      <sheetName val="[SHOPLIST_xls]_SHOPLIST_xls_994"/>
      <sheetName val="[SHOPLIST_xls]_SHOPLIST_xls_995"/>
      <sheetName val="[SHOPLIST_xls]_SHOPLIST_xl_1075"/>
      <sheetName val="[SHOPLIST_xls]_SHOPLIST_xls_996"/>
      <sheetName val="[SHOPLIST_xls]_SHOPLIST_xls_997"/>
      <sheetName val="[SHOPLIST_xls]_SHOPLIST_xls_998"/>
      <sheetName val="[SHOPLIST_xls]_SHOPLIST_xls_999"/>
      <sheetName val="[SHOPLIST_xls]_SHOPLIST_xl_1000"/>
      <sheetName val="[SHOPLIST_xls]_SHOPLIST_xl_1001"/>
      <sheetName val="[SHOPLIST_xls]_SHOPLIST_xl_1002"/>
      <sheetName val="[SHOPLIST_xls]_SHOPLIST_xl_1076"/>
      <sheetName val="[SHOPLIST_xls]_SHOPLIST_xl_1003"/>
      <sheetName val="[SHOPLIST_xls]_SHOPLIST_xl_1004"/>
      <sheetName val="[SHOPLIST_xls]_SHOPLIST_xl_1005"/>
      <sheetName val="[SHOPLIST_xls]_SHOPLIST_xl_1006"/>
      <sheetName val="[SHOPLIST_xls]_SHOPLIST_xl_1007"/>
      <sheetName val="[SHOPLIST_xls]_SHOPLIST_xl_1008"/>
      <sheetName val="[SHOPLIST_xls]_SHOPLIST_xl_1009"/>
      <sheetName val="[SHOPLIST_xls]_SHOPLIST_xl_1010"/>
      <sheetName val="[SHOPLIST_xls]_SHOPLIST_xl_1011"/>
      <sheetName val="[SHOPLIST_xls]_SHOPLIST_xl_1012"/>
      <sheetName val="[SHOPLIST_xls]_SHOPLIST_xl_1013"/>
      <sheetName val="[SHOPLIST_xls]_SHOPLIST_xl_1014"/>
      <sheetName val="[SHOPLIST_xls]_SHOPLIST_xl_1015"/>
      <sheetName val="[SHOPLIST_xls]_SHOPLIST_xl_1016"/>
      <sheetName val="[SHOPLIST_xls]_SHOPLIST_xl_1017"/>
      <sheetName val="[SHOPLIST_xls]_SHOPLIST_xl_1018"/>
      <sheetName val="[SHOPLIST_xls]_SHOPLIST_xl_1019"/>
      <sheetName val="[SHOPLIST_xls]_SHOPLIST_xl_1020"/>
      <sheetName val="[SHOPLIST_xls]_SHOPLIST_xl_1077"/>
      <sheetName val="[SHOPLIST_xls]_SHOPLIST_xl_1021"/>
      <sheetName val="[SHOPLIST_xls]_SHOPLIST_xl_1022"/>
      <sheetName val="[SHOPLIST_xls]_SHOPLIST_xl_1023"/>
      <sheetName val="[SHOPLIST_xls]_SHOPLIST_xl_1024"/>
      <sheetName val="[SHOPLIST_xls]_SHOPLIST_xl_1025"/>
      <sheetName val="[SHOPLIST_xls]_SHOPLIST_xl_1026"/>
      <sheetName val="[SHOPLIST_xls]_SHOPLIST_xl_1027"/>
      <sheetName val="[SHOPLIST_xls]_SHOPLIST_xl_1028"/>
      <sheetName val="[SHOPLIST_xls]_SHOPLIST_xl_1029"/>
      <sheetName val="[SHOPLIST_xls]_SHOPLIST_xl_1078"/>
      <sheetName val="[SHOPLIST_xls]_SHOPLIST_xl_1030"/>
      <sheetName val="[SHOPLIST_xls]_SHOPLIST_xl_1031"/>
      <sheetName val="[SHOPLIST_xls]_SHOPLIST_xl_1032"/>
      <sheetName val="[SHOPLIST_xls]_SHOPLIST_xl_1033"/>
      <sheetName val="[SHOPLIST_xls]_SHOPLIST_xl_1034"/>
      <sheetName val="[SHOPLIST_xls]_SHOPLIST_xl_1035"/>
      <sheetName val="[SHOPLIST_xls]_SHOPLIST_xl_1036"/>
      <sheetName val="[SHOPLIST_xls]_SHOPLIST_xl_1037"/>
      <sheetName val="[SHOPLIST_xls]_SHOPLIST_xl_1038"/>
      <sheetName val="[SHOPLIST_xls]_SHOPLIST_xl_1079"/>
      <sheetName val="[SHOPLIST_xls]_SHOPLIST_xl_1039"/>
      <sheetName val="[SHOPLIST_xls]_SHOPLIST_xl_1040"/>
      <sheetName val="[SHOPLIST_xls]_SHOPLIST_xl_1041"/>
      <sheetName val="[SHOPLIST_xls]_SHOPLIST_xl_1042"/>
      <sheetName val="[SHOPLIST_xls]_SHOPLIST_xl_1043"/>
      <sheetName val="[SHOPLIST_xls]_SHOPLIST_xl_1044"/>
      <sheetName val="[SHOPLIST_xls]_SHOPLIST_xl_1045"/>
      <sheetName val="[SHOPLIST_xls]70_x005f_x005f_x005f_x0000__8"/>
      <sheetName val="[SHOPLIST_xls]_SHOPLIST_xl_1046"/>
      <sheetName val="[SHOPLIST_xls]_SHOPLIST_xl_1047"/>
      <sheetName val="[SHOPLIST_xls]70___0_s__i____28"/>
      <sheetName val="footing_for_SP"/>
      <sheetName val="[SHOPLIST_xls][SHOPLIST_xls]/V7"/>
      <sheetName val="[SHOPLIST_xls]_VW__VU________19"/>
      <sheetName val="[SHOPLIST_xls]70_x005f_x0000___0_x_10"/>
      <sheetName val="[SHOPLIST_xls]70___0_s__i____29"/>
      <sheetName val="[SHOPLIST_xls]_VW__VU________20"/>
      <sheetName val="[SHOPLIST_xls]70___0_s__i____30"/>
      <sheetName val="[SHOPLIST_xls]_SHOPLIST_xl_1080"/>
      <sheetName val="[SHOPLIST_xls]_SHOPLIST_xl_1081"/>
      <sheetName val="[SHOPLIST_xls]_SHOPLIST_xl_1082"/>
      <sheetName val="[SHOPLIST_xls]_SHOPLIST_xl_1083"/>
      <sheetName val="[SHOPLIST_xls]_SHOPLIST_xl_1084"/>
      <sheetName val="[SHOPLIST_xls]_SHOPLIST_xl_1085"/>
      <sheetName val="[SHOPLIST_xls]_SHOPLIST_xl_1086"/>
      <sheetName val="[SHOPLIST_xls]_SHOPLIST_xl_1087"/>
      <sheetName val="[SHOPLIST_xls]_SHOPLIST_xl_1088"/>
      <sheetName val="[SHOPLIST_xls]_SHOPLIST_xl_1089"/>
      <sheetName val="[SHOPLIST_xls]_SHOPLIST_xl_1090"/>
      <sheetName val="[SHOPLIST_xls]_SHOPLIST_xl_1091"/>
      <sheetName val="[SHOPLIST_xls]_SHOPLIST_xl_1092"/>
      <sheetName val="[SHOPLIST_xls]_SHOPLIST_xl_1093"/>
      <sheetName val="[SHOPLIST_xls]_SHOPLIST_xl_1094"/>
      <sheetName val="[SHOPLIST_xls]_SHOPLIST_xl_1095"/>
      <sheetName val="[SHOPLIST_xls]_SHOPLIST_xl_1096"/>
      <sheetName val="[SHOPLIST_xls]_SHOPLIST_xl_1097"/>
      <sheetName val="[SHOPLIST_xls]_SHOPLIST_xl_1098"/>
      <sheetName val="[SHOPLIST_xls]_SHOPLIST_xl_1099"/>
      <sheetName val="[SHOPLIST_xls]_SHOPLIST_xl_1100"/>
      <sheetName val="[SHOPLIST_xls]_SHOPLIST_xl_1101"/>
      <sheetName val="[SHOPLIST_xls]_SHOPLIST_xl_1102"/>
      <sheetName val="[SHOPLIST_xls]_SHOPLIST_xl_1103"/>
      <sheetName val="[SHOPLIST_xls]_SHOPLIST_xl_1104"/>
      <sheetName val="[SHOPLIST_xls]_SHOPLIST_xl_1105"/>
      <sheetName val="[SHOPLIST_xls]_SHOPLIST_xl_1106"/>
      <sheetName val="[SHOPLIST_xls]_SHOPLIST_xl_1107"/>
      <sheetName val="[SHOPLIST_xls]_SHOPLIST_xl_1108"/>
      <sheetName val="[SHOPLIST_xls]_SHOPLIST_xl_1109"/>
      <sheetName val="[SHOPLIST_xls]_SHOPLIST_xl_1110"/>
      <sheetName val="[SHOPLIST_xls]_SHOPLIST_xl_1111"/>
      <sheetName val="[SHOPLIST_xls]_SHOPLIST_xl_1112"/>
      <sheetName val="[SHOPLIST_xls]_SHOPLIST_xl_1113"/>
      <sheetName val="[SHOPLIST_xls]_SHOPLIST_xl_1114"/>
      <sheetName val="[SHOPLIST_xls]_SHOPLIST_xl_1115"/>
      <sheetName val="[SHOPLIST_xls]_SHOPLIST_xl_1116"/>
      <sheetName val="[SHOPLIST_xls]_SHOPLIST_xl_1117"/>
      <sheetName val="[SHOPLIST_xls]_SHOPLIST_xl_1118"/>
      <sheetName val="[SHOPLIST_xls]_SHOPLIST_xl_1119"/>
      <sheetName val="[SHOPLIST_xls]_SHOPLIST_xl_1120"/>
      <sheetName val="[SHOPLIST_xls]_SHOPLIST_xl_1121"/>
      <sheetName val="[SHOPLIST_xls]_SHOPLIST_xl_1122"/>
      <sheetName val="[SHOPLIST_xls]_SHOPLIST_xl_1123"/>
      <sheetName val="[SHOPLIST_xls]_SHOPLIST_xl_1124"/>
      <sheetName val="[SHOPLIST_xls]_SHOPLIST_xl_1125"/>
      <sheetName val="[SHOPLIST_xls]_SHOPLIST_xl_1126"/>
      <sheetName val="[SHOPLIST_xls]_SHOPLIST_xl_1127"/>
      <sheetName val="[SHOPLIST_xls]_SHOPLIST_xl_1128"/>
      <sheetName val="[SHOPLIST_xls]_SHOPLIST_xl_1129"/>
      <sheetName val="[SHOPLIST_xls]_SHOPLIST_xl_1130"/>
      <sheetName val="[SHOPLIST_xls]_SHOPLIST_xl_1131"/>
      <sheetName val="[SHOPLIST_xls]_SHOPLIST_xl_1132"/>
      <sheetName val="[SHOPLIST_xls]_SHOPLIST_xl_1133"/>
      <sheetName val="[SHOPLIST_xls]_SHOPLIST_xl_1134"/>
      <sheetName val="[SHOPLIST_xls]_SHOPLIST_xl_1135"/>
      <sheetName val="[SHOPLIST_xls]_SHOPLIST_xl_1136"/>
      <sheetName val="[SHOPLIST_xls]_SHOPLIST_xl_1137"/>
      <sheetName val="[SHOPLIST_xls]_SHOPLIST_xl_1138"/>
      <sheetName val="[SHOPLIST_xls]_SHOPLIST_xl_1139"/>
      <sheetName val="[SHOPLIST_xls]_SHOPLIST_xl_1140"/>
      <sheetName val="[SHOPLIST_xls]_SHOPLIST_xl_1141"/>
      <sheetName val="bkg"/>
      <sheetName val="cbrd460"/>
      <sheetName val="bcl"/>
      <sheetName val="2_0_Cover_Sum"/>
      <sheetName val="4.1 G Ammount"/>
      <sheetName val="Costcal"/>
      <sheetName val="1-Excavation"/>
      <sheetName val="2-Substructure"/>
      <sheetName val="3-Concrete"/>
      <sheetName val="4-Masonry"/>
      <sheetName val="5-Thermal &amp; Moisture"/>
      <sheetName val="pri-com"/>
      <sheetName val="Detail In Door Stad"/>
      <sheetName val="Inter unit set off"/>
      <sheetName val="Consolidated"/>
      <sheetName val="foot-slab_rein_x000c__x0002_"/>
      <sheetName val="Cost_Rates"/>
      <sheetName val="Geneí¬_x005f_x0008_i??_x005f_x0014_?0."/>
      <sheetName val="eval"/>
      <sheetName val="calcul"/>
      <sheetName val="Income_Statement1"/>
      <sheetName val="Schedules_PL"/>
      <sheetName val="Schedules_BS"/>
      <sheetName val="Summary-margin_calc"/>
      <sheetName val="Cost_Any."/>
      <sheetName val="CAUSTIC"/>
      <sheetName val="8. Cover"/>
      <sheetName val="Qty_SR"/>
      <sheetName val="EW_SR"/>
      <sheetName val="CRUDE-D"/>
      <sheetName val="POSTLPG"/>
      <sheetName val="S'PORE-D"/>
      <sheetName val="POSTF1"/>
      <sheetName val="POSTHD1"/>
      <sheetName val="PO97(02)"/>
      <sheetName val="[SHOPLIST_xls]/VW3"/>
      <sheetName val="P-Ins_&amp;_Bonds4"/>
      <sheetName val="Admin_TAKE_OFF1"/>
      <sheetName val="Admin_TAKE_OFF"/>
      <sheetName val="[SHOPLIST_xls]/VW2"/>
      <sheetName val="P-Ins_&amp;_Bonds3"/>
      <sheetName val="Assmpns"/>
      <sheetName val="Drop_Down_Data6"/>
      <sheetName val="Rules_6"/>
      <sheetName val="L3-WBS_Mapping6"/>
      <sheetName val="Update_list6"/>
      <sheetName val="Sinh_Nam_systems6"/>
      <sheetName val="DIE_profile6"/>
      <sheetName val="Import_tax6"/>
      <sheetName val="TONG_HOP_VL-NC6"/>
      <sheetName val="TONGKE3p_6"/>
      <sheetName val="TH_VL,_NC,_DDHT_Thanhphuoc6"/>
      <sheetName val="DON_GIA6"/>
      <sheetName val="CHITIET_VL-NC6"/>
      <sheetName val="TH_kinh_phi6"/>
      <sheetName val="KLDT_DIEN6"/>
      <sheetName val="Dinh_muc_CP_KTCB_khac6"/>
      <sheetName val="quotation_6"/>
      <sheetName val="Bill_5_-_Carpark6"/>
      <sheetName val="BOQ_-_summary__36"/>
      <sheetName val="NKSC_thue6"/>
      <sheetName val="05__Data_Cash_Flow6"/>
      <sheetName val="MTO_REV_2(ARMOR)6"/>
      <sheetName val="BAFO_CCL_Submission6"/>
      <sheetName val="P-Ins_&amp;_Bonds5"/>
      <sheetName val="[SHOPLIST_xls]/VW4"/>
      <sheetName val="Admin_TAKE_OFF2"/>
      <sheetName val="[SHOPLIST_xls][SHOPLIST_xls]769"/>
      <sheetName val="[SHOPLIST_xls][SHOPLIST_xls]770"/>
      <sheetName val="[SHOPLIST_xls][SHOPLIST_xls]771"/>
      <sheetName val="[SHOPLIST_xls][SHOPLIST_xls]772"/>
      <sheetName val="[SHOPLIST_xls][SHOPLIST_xls]773"/>
      <sheetName val="[SHOPLIST_xls][SHOPLIST_xls]774"/>
      <sheetName val="[SHOPLIST_xls][SHOPLIST_xls]287"/>
      <sheetName val="[SHOPLIST_xls][SHOPLIST_xls]288"/>
      <sheetName val="[SHOPLIST_xls][SHOPLIST_xls]289"/>
      <sheetName val="[SHOPLIST_xls][SHOPLIST_xls]290"/>
      <sheetName val="[SHOPLIST_xls][SHOPLIST_xls]291"/>
      <sheetName val="[SHOPLIST_xls][SHOPLIST_xls]292"/>
      <sheetName val="[SHOPLIST_xls][SHOPLIST_xls]293"/>
      <sheetName val="[SHOPLIST_xls][SHOPLIST_xls]294"/>
      <sheetName val="[SHOPLIST_xls][SHOPLIST_xls]295"/>
      <sheetName val="[SHOPLIST_xls][SHOPLIST_xls]296"/>
      <sheetName val="[SHOPLIST_xls][SHOPLIST_xls]297"/>
      <sheetName val="[SHOPLIST_xls][SHOPLIST_xls]298"/>
      <sheetName val="[SHOPLIST_xls][SHOPLIST_xls]299"/>
      <sheetName val="[SHOPLIST_xls][SHOPLIST_xls]300"/>
      <sheetName val="[SHOPLIST_xls][SHOPLIST_xls]301"/>
      <sheetName val="[SHOPLIST_xls][SHOPLIST_xls]302"/>
      <sheetName val="[SHOPLIST_xls][SHOPLIST_xls]303"/>
      <sheetName val="[SHOPLIST_xls][SHOPLIST_xls]304"/>
      <sheetName val="[SHOPLIST_xls][SHOPLIST_xls]305"/>
      <sheetName val="[SHOPLIST_xls][SHOPLIST_xls]306"/>
      <sheetName val="[SHOPLIST_xls][SHOPLIST_xls]307"/>
      <sheetName val="[SHOPLIST_xls][SHOPLIST_xls]308"/>
      <sheetName val="[SHOPLIST_xls][SHOPLIST_xls]309"/>
      <sheetName val="[SHOPLIST_xls][SHOPLIST_xls]310"/>
      <sheetName val="[SHOPLIST_xls][SHOPLIST_xls]311"/>
      <sheetName val="[SHOPLIST_xls][SHOPLIST_xls]312"/>
      <sheetName val="[SHOPLIST_xls][SHOPLIST_xls]313"/>
      <sheetName val="[SHOPLIST_xls][SHOPLIST_xls]314"/>
      <sheetName val="[SHOPLIST_xls][SHOPLIST_xls]315"/>
      <sheetName val="[SHOPLIST_xls][SHOPLIST_xls]316"/>
      <sheetName val="[SHOPLIST_xls][SHOPLIST_xls]317"/>
      <sheetName val="[SHOPLIST_xls][SHOPLIST_xls]318"/>
      <sheetName val="[SHOPLIST_xls][SHOPLIST_xls]319"/>
      <sheetName val="[SHOPLIST_xls][SHOPLIST_xls]320"/>
      <sheetName val="[SHOPLIST_xls][SHOPLIST_xls]321"/>
      <sheetName val="[SHOPLIST_xls][SHOPLIST_xls]322"/>
      <sheetName val="[SHOPLIST_xls][SHOPLIST_xls]323"/>
      <sheetName val="[SHOPLIST_xls][SHOPLIST_xls]324"/>
      <sheetName val="[SHOPLIST_xls][SHOPLIST_xls]325"/>
      <sheetName val="[SHOPLIST_xls][SHOPLIST_xls]326"/>
      <sheetName val="[SHOPLIST_xls][SHOPLIST_xls]327"/>
      <sheetName val="[SHOPLIST_xls][SHOPLIST_xls]328"/>
      <sheetName val="[SHOPLIST_xls][SHOPLIST_xls]329"/>
      <sheetName val="[SHOPLIST_xls][SHOPLIST_xls]330"/>
      <sheetName val="[SHOPLIST_xls][SHOPLIST_xls]331"/>
      <sheetName val="[SHOPLIST_xls][SHOPLIST_xls]332"/>
      <sheetName val="[SHOPLIST_xls][SHOPLIST_xls]333"/>
      <sheetName val="[SHOPLIST_xls][SHOPLIST_xls]334"/>
      <sheetName val="[SHOPLIST_xls][SHOPLIST_xls]335"/>
      <sheetName val="[SHOPLIST_xls][SHOPLIST_xls]336"/>
      <sheetName val="[SHOPLIST_xls][SHOPLIST_xls]337"/>
      <sheetName val="[SHOPLIST_xls][SHOPLIST_xls]338"/>
      <sheetName val="[SHOPLIST_xls][SHOPLIST_xls]339"/>
      <sheetName val="[SHOPLIST_xls][SHOPLIST_xls]340"/>
      <sheetName val="[SHOPLIST_xls][SHOPLIST_xls]775"/>
      <sheetName val="[SHOPLIST_xls][SHOPLIST_xls]341"/>
      <sheetName val="[SHOPLIST_xls][SHOPLIST_xls]342"/>
      <sheetName val="[SHOPLIST_xls][SHOPLIST_xls]776"/>
      <sheetName val="[SHOPLIST_xls]/VWVU))3"/>
      <sheetName val="[SHOPLIST_xls][SHOPLIST_xls]343"/>
      <sheetName val="[SHOPLIST_xls][SHOPLIST_xls]344"/>
      <sheetName val="[SHOPLIST_xls][SHOPLIST_xls]345"/>
      <sheetName val="[SHOPLIST_xls][SHOPLIST_xls]346"/>
      <sheetName val="[SHOPLIST_xls][SHOPLIST_xls]347"/>
      <sheetName val="[SHOPLIST_xls][SHOPLIST_xls]348"/>
      <sheetName val="[SHOPLIST_xls][SHOPLIST_xls]349"/>
      <sheetName val="[SHOPLIST_xls][SHOPLIST_xls]350"/>
      <sheetName val="EATON_SUMMARY2"/>
      <sheetName val="Outline_Cost_-_Five_star_Hotel2"/>
      <sheetName val="Schedules_PL1"/>
      <sheetName val="Schedules_BS1"/>
      <sheetName val="Drop_Down_Data7"/>
      <sheetName val="Rules_7"/>
      <sheetName val="L3-WBS_Mapping7"/>
      <sheetName val="[SHOPLIST_xls][SHOPLIST_xls]777"/>
      <sheetName val="[SHOPLIST_xls][SHOPLIST_xls]778"/>
      <sheetName val="[SHOPLIST_xls][SHOPLIST_xls]779"/>
      <sheetName val="Update_list7"/>
      <sheetName val="Sinh_Nam_systems7"/>
      <sheetName val="DIE_profile7"/>
      <sheetName val="Import_tax7"/>
      <sheetName val="TONG_HOP_VL-NC7"/>
      <sheetName val="TONGKE3p_7"/>
      <sheetName val="TH_VL,_NC,_DDHT_Thanhphuoc7"/>
      <sheetName val="DON_GIA7"/>
      <sheetName val="CHITIET_VL-NC7"/>
      <sheetName val="TH_kinh_phi7"/>
      <sheetName val="KLDT_DIEN7"/>
      <sheetName val="Dinh_muc_CP_KTCB_khac7"/>
      <sheetName val="quotation_7"/>
      <sheetName val="Bill_5_-_Carpark7"/>
      <sheetName val="BOQ_-_summary__37"/>
      <sheetName val="NKSC_thue7"/>
      <sheetName val="05__Data_Cash_Flow7"/>
      <sheetName val="MTO_REV_2(ARMOR)7"/>
      <sheetName val="BAFO_CCL_Submission7"/>
      <sheetName val="MASTER_RATE_ANALYSIS6"/>
      <sheetName val="Basic_Rate6"/>
      <sheetName val="P-Ins_&amp;_Bonds6"/>
      <sheetName val="[SHOPLIST_xls]/VW5"/>
      <sheetName val="Admin_TAKE_OFF3"/>
      <sheetName val="[SHOPLIST_xls][SHOPLIST_xls]780"/>
      <sheetName val="[SHOPLIST_xls][SHOPLIST_xls]351"/>
      <sheetName val="[SHOPLIST_xls][SHOPLIST_xls]781"/>
      <sheetName val="[SHOPLIST_xls][SHOPLIST_xls]352"/>
      <sheetName val="[SHOPLIST_xls][SHOPLIST_xls]353"/>
      <sheetName val="[SHOPLIST_xls][SHOPLIST_xls]354"/>
      <sheetName val="[SHOPLIST_xls][SHOPLIST_xls]355"/>
      <sheetName val="[SHOPLIST_xls][SHOPLIST_xls]356"/>
      <sheetName val="[SHOPLIST_xls][SHOPLIST_xls]782"/>
      <sheetName val="[SHOPLIST_xls][SHOPLIST_xls]783"/>
      <sheetName val="[SHOPLIST_xls][SHOPLIST_xls]784"/>
      <sheetName val="[SHOPLIST_xls][SHOPLIST_xls]785"/>
      <sheetName val="[SHOPLIST_xls][SHOPLIST_xls]786"/>
      <sheetName val="[SHOPLIST_xls][SHOPLIST_xls]787"/>
      <sheetName val="[SHOPLIST_xls][SHOPLIST_xls]788"/>
      <sheetName val="[SHOPLIST_xls][SHOPLIST_xls]789"/>
      <sheetName val="[SHOPLIST_xls][SHOPLIST_xls]357"/>
      <sheetName val="[SHOPLIST_xls][SHOPLIST_xls]790"/>
      <sheetName val="[SHOPLIST_xls][SHOPLIST_xls]791"/>
      <sheetName val="[SHOPLIST_xls][SHOPLIST_xls]358"/>
      <sheetName val="[SHOPLIST_xls][SHOPLIST_xls]359"/>
      <sheetName val="[SHOPLIST_xls][SHOPLIST_xls]360"/>
      <sheetName val="[SHOPLIST_xls][SHOPLIST_xls]361"/>
      <sheetName val="[SHOPLIST_xls][SHOPLIST_xls]792"/>
      <sheetName val="[SHOPLIST_xls][SHOPLIST_xls]362"/>
      <sheetName val="[SHOPLIST_xls][SHOPLIST_xls]363"/>
      <sheetName val="[SHOPLIST_xls][SHOPLIST_xls]364"/>
      <sheetName val="[SHOPLIST_xls][SHOPLIST_xls]365"/>
      <sheetName val="[SHOPLIST_xls][SHOPLIST_xls]366"/>
      <sheetName val="[SHOPLIST_xls][SHOPLIST_xls]367"/>
      <sheetName val="[SHOPLIST_xls][SHOPLIST_xls]368"/>
      <sheetName val="[SHOPLIST_xls][SHOPLIST_xls]369"/>
      <sheetName val="[SHOPLIST_xls][SHOPLIST_xls]370"/>
      <sheetName val="[SHOPLIST_xls][SHOPLIST_xls]371"/>
      <sheetName val="[SHOPLIST_xls][SHOPLIST_xls]372"/>
      <sheetName val="[SHOPLIST_xls][SHOPLIST_xls]373"/>
      <sheetName val="[SHOPLIST_xls][SHOPLIST_xls]374"/>
      <sheetName val="[SHOPLIST_xls][SHOPLIST_xls]375"/>
      <sheetName val="[SHOPLIST_xls][SHOPLIST_xls]376"/>
      <sheetName val="[SHOPLIST_xls][SHOPLIST_xls]377"/>
      <sheetName val="[SHOPLIST_xls][SHOPLIST_xls]378"/>
      <sheetName val="[SHOPLIST_xls][SHOPLIST_xls]379"/>
      <sheetName val="[SHOPLIST_xls][SHOPLIST_xls]380"/>
      <sheetName val="[SHOPLIST_xls][SHOPLIST_xls]381"/>
      <sheetName val="[SHOPLIST_xls][SHOPLIST_xls]382"/>
      <sheetName val="[SHOPLIST_xls][SHOPLIST_xls]383"/>
      <sheetName val="[SHOPLIST_xls][SHOPLIST_xls]384"/>
      <sheetName val="[SHOPLIST_xls][SHOPLIST_xls]385"/>
      <sheetName val="[SHOPLIST_xls][SHOPLIST_xls]386"/>
      <sheetName val="[SHOPLIST_xls][SHOPLIST_xls]387"/>
      <sheetName val="[SHOPLIST_xls][SHOPLIST_xls]388"/>
      <sheetName val="[SHOPLIST_xls][SHOPLIST_xls]389"/>
      <sheetName val="[SHOPLIST_xls][SHOPLIST_xls]390"/>
      <sheetName val="[SHOPLIST_xls][SHOPLIST_xls]391"/>
      <sheetName val="[SHOPLIST_xls][SHOPLIST_xls]392"/>
      <sheetName val="[SHOPLIST_xls][SHOPLIST_xls]393"/>
      <sheetName val="[SHOPLIST_xls][SHOPLIST_xls]394"/>
      <sheetName val="[SHOPLIST_xls][SHOPLIST_xls]395"/>
      <sheetName val="[SHOPLIST_xls][SHOPLIST_xls]396"/>
      <sheetName val="[SHOPLIST_xls][SHOPLIST_xls]397"/>
      <sheetName val="[SHOPLIST_xls][SHOPLIST_xls]398"/>
      <sheetName val="[SHOPLIST_xls][SHOPLIST_xls]399"/>
      <sheetName val="[SHOPLIST_xls][SHOPLIST_xls]400"/>
      <sheetName val="[SHOPLIST_xls][SHOPLIST_xls]401"/>
      <sheetName val="[SHOPLIST_xls][SHOPLIST_xls]402"/>
      <sheetName val="[SHOPLIST_xls][SHOPLIST_xls]403"/>
      <sheetName val="[SHOPLIST_xls][SHOPLIST_xls]404"/>
      <sheetName val="[SHOPLIST_xls][SHOPLIST_xls]405"/>
      <sheetName val="[SHOPLIST_xls][SHOPLIST_xls]406"/>
      <sheetName val="[SHOPLIST_xls][SHOPLIST_xls]407"/>
      <sheetName val="[SHOPLIST_xls][SHOPLIST_xls]408"/>
      <sheetName val="[SHOPLIST_xls][SHOPLIST_xls]409"/>
      <sheetName val="[SHOPLIST_xls][SHOPLIST_xls]410"/>
      <sheetName val="[SHOPLIST_xls][SHOPLIST_xls]411"/>
      <sheetName val="[SHOPLIST_xls][SHOPLIST_xls]412"/>
      <sheetName val="[SHOPLIST_xls][SHOPLIST_xls]413"/>
      <sheetName val="[SHOPLIST_xls][SHOPLIST_xls]414"/>
      <sheetName val="[SHOPLIST_xls][SHOPLIST_xls]415"/>
      <sheetName val="[SHOPLIST_xls][SHOPLIST_xls]416"/>
      <sheetName val="[SHOPLIST_xls][SHOPLIST_xls]417"/>
      <sheetName val="[SHOPLIST_xls][SHOPLIST_xls]418"/>
      <sheetName val="[SHOPLIST_xls][SHOPLIST_xls]419"/>
      <sheetName val="[SHOPLIST_xls][SHOPLIST_xls]420"/>
      <sheetName val="[SHOPLIST_xls][SHOPLIST_xls]421"/>
      <sheetName val="[SHOPLIST_xls][SHOPLIST_xls]422"/>
      <sheetName val="[SHOPLIST_xls][SHOPLIST_xls]423"/>
      <sheetName val="[SHOPLIST_xls][SHOPLIST_xls]424"/>
      <sheetName val="[SHOPLIST_xls][SHOPLIST_xls]425"/>
      <sheetName val="[SHOPLIST_xls][SHOPLIST_xls]426"/>
      <sheetName val="[SHOPLIST_xls][SHOPLIST_xls]427"/>
      <sheetName val="[SHOPLIST_xls][SHOPLIST_xls]428"/>
      <sheetName val="[SHOPLIST_xls][SHOPLIST_xls]429"/>
      <sheetName val="[SHOPLIST_xls][SHOPLIST_xls]430"/>
      <sheetName val="[SHOPLIST_xls][SHOPLIST_xls]431"/>
      <sheetName val="[SHOPLIST_xls][SHOPLIST_xls]432"/>
      <sheetName val="[SHOPLIST_xls][SHOPLIST_xls]433"/>
      <sheetName val="[SHOPLIST_xls][SHOPLIST_xls]434"/>
      <sheetName val="[SHOPLIST_xls][SHOPLIST_xls]435"/>
      <sheetName val="[SHOPLIST_xls][SHOPLIST_xls]436"/>
      <sheetName val="[SHOPLIST_xls][SHOPLIST_xls]437"/>
      <sheetName val="[SHOPLIST_xls][SHOPLIST_xls]438"/>
      <sheetName val="[SHOPLIST_xls][SHOPLIST_xls]439"/>
      <sheetName val="[SHOPLIST_xls][SHOPLIST_xls]440"/>
      <sheetName val="[SHOPLIST_xls][SHOPLIST_xls]441"/>
      <sheetName val="[SHOPLIST_xls][SHOPLIST_xls]442"/>
      <sheetName val="[SHOPLIST_xls][SHOPLIST_xls]443"/>
      <sheetName val="[SHOPLIST_xls][SHOPLIST_xls]444"/>
      <sheetName val="[SHOPLIST_xls][SHOPLIST_xls]445"/>
      <sheetName val="[SHOPLIST_xls][SHOPLIST_xls]446"/>
      <sheetName val="[SHOPLIST_xls][SHOPLIST_xls]447"/>
      <sheetName val="[SHOPLIST_xls][SHOPLIST_xls]448"/>
      <sheetName val="[SHOPLIST_xls][SHOPLIST_xls]449"/>
      <sheetName val="[SHOPLIST_xls][SHOPLIST_xls]450"/>
      <sheetName val="[SHOPLIST_xls][SHOPLIST_xls]451"/>
      <sheetName val="[SHOPLIST_xls][SHOPLIST_xls]452"/>
      <sheetName val="[SHOPLIST_xls][SHOPLIST_xls]453"/>
      <sheetName val="[SHOPLIST_xls][SHOPLIST_xls]454"/>
      <sheetName val="[SHOPLIST_xls][SHOPLIST_xls]455"/>
      <sheetName val="[SHOPLIST_xls][SHOPLIST_xls]456"/>
      <sheetName val="[SHOPLIST_xls][SHOPLIST_xls]457"/>
      <sheetName val="[SHOPLIST_xls][SHOPLIST_xls]458"/>
      <sheetName val="[SHOPLIST_xls][SHOPLIST_xls]459"/>
      <sheetName val="[SHOPLIST_xls][SHOPLIST_xls]460"/>
      <sheetName val="[SHOPLIST_xls][SHOPLIST_xls]461"/>
      <sheetName val="[SHOPLIST_xls][SHOPLIST_xls]462"/>
      <sheetName val="[SHOPLIST_xls][SHOPLIST_xls]793"/>
      <sheetName val="[SHOPLIST_xls][SHOPLIST_xls]463"/>
      <sheetName val="[SHOPLIST_xls][SHOPLIST_xls]464"/>
      <sheetName val="[SHOPLIST_xls][SHOPLIST_xls]794"/>
      <sheetName val="[SHOPLIST_xls]/VWVU))4"/>
      <sheetName val="VESSELS_3"/>
      <sheetName val="[SHOPLIST_xls][SHOPLIST_xls]465"/>
      <sheetName val="[SHOPLIST_xls][SHOPLIST_xls]466"/>
      <sheetName val="[SHOPLIST_xls][SHOPLIST_xls]467"/>
      <sheetName val="[SHOPLIST_xls][SHOPLIST_xls]468"/>
      <sheetName val="[SHOPLIST_xls][SHOPLIST_xls]469"/>
      <sheetName val="[SHOPLIST_xls][SHOPLIST_xls]470"/>
      <sheetName val="[SHOPLIST_xls][SHOPLIST_xls]471"/>
      <sheetName val="[SHOPLIST_xls][SHOPLIST_xls]472"/>
      <sheetName val="EATON_SUMMARY3"/>
      <sheetName val="Outline_Cost_-_Five_star_Hotel3"/>
      <sheetName val="Schedules_PL2"/>
      <sheetName val="Schedules_BS2"/>
      <sheetName val="Section(0)Preliminaries"/>
      <sheetName val="Section(1)Demolition"/>
      <sheetName val="Section(2)Exca "/>
      <sheetName val="[SHOPLIST.xls]70___0_s__i____48"/>
      <sheetName val="[SHOPLIST.xls]_VW__VU________28"/>
      <sheetName val="[SHOPLIST.xls]_VW__VU________29"/>
      <sheetName val="[SHOPLIST.xls]70___0_s__i____49"/>
      <sheetName val="[SHOPLIST.xls]70_x005f_x0000___0_x_15"/>
      <sheetName val="[SHOPLIST.xls]70___0_s__i____50"/>
      <sheetName val="[SHOPLIST.xls]_SHOPLIST_xl_3232"/>
      <sheetName val="[SHOPLIST.xls]_SHOPLIST_xl_3233"/>
      <sheetName val="[SHOPLIST.xls]_SHOPLIST_xl_3234"/>
      <sheetName val="[SHOPLIST.xls]_SHOPLIST_xl_3235"/>
      <sheetName val="[SHOPLIST.xls]_SHOPLIST_xl_3236"/>
      <sheetName val="[SHOPLIST.xls]_SHOPLIST_xl_3237"/>
      <sheetName val="[SHOPLIST.xls]_SHOPLIST_xl_3238"/>
      <sheetName val="[SHOPLIST.xls]_SHOPLIST_xl_3239"/>
      <sheetName val="[SHOPLIST.xls]_SHOPLIST_xl_3240"/>
      <sheetName val="[SHOPLIST.xls]_SHOPLIST_xl_3241"/>
      <sheetName val="[SHOPLIST.xls]_SHOPLIST_xl_3242"/>
      <sheetName val="[SHOPLIST.xls]_SHOPLIST_xl_3243"/>
      <sheetName val="[SHOPLIST.xls]_SHOPLIST_xl_3244"/>
      <sheetName val="[SHOPLIST.xls]_SHOPLIST_xl_3245"/>
      <sheetName val="[SHOPLIST.xls]_SHOPLIST_xl_3246"/>
      <sheetName val="[SHOPLIST.xls]_SHOPLIST_xl_3247"/>
      <sheetName val="[SHOPLIST.xls]_SHOPLIST_xl_3248"/>
      <sheetName val="[SHOPLIST.xls]_SHOPLIST_xl_3249"/>
      <sheetName val="[SHOPLIST.xls]_SHOPLIST_xl_3250"/>
      <sheetName val="[SHOPLIST.xls]_SHOPLIST_xl_3251"/>
      <sheetName val="[SHOPLIST.xls]_SHOPLIST_xl_3252"/>
      <sheetName val="[SHOPLIST.xls]_SHOPLIST_xl_3253"/>
      <sheetName val="[SHOPLIST.xls]_SHOPLIST_xl_3254"/>
      <sheetName val="[SHOPLIST.xls]_SHOPLIST_xl_3255"/>
      <sheetName val="[SHOPLIST.xls]_SHOPLIST_xl_3256"/>
      <sheetName val="[SHOPLIST.xls]_SHOPLIST_xl_3257"/>
      <sheetName val="[SHOPLIST.xls]_SHOPLIST_xl_3258"/>
      <sheetName val="[SHOPLIST.xls]_SHOPLIST_xl_3259"/>
      <sheetName val="[SHOPLIST.xls]_SHOPLIST_xl_3260"/>
      <sheetName val="[SHOPLIST.xls]_SHOPLIST_xl_3261"/>
      <sheetName val="[SHOPLIST.xls]_SHOPLIST_xl_3262"/>
      <sheetName val="[SHOPLIST.xls]_SHOPLIST_xl_3263"/>
      <sheetName val="[SHOPLIST.xls]_SHOPLIST_xl_3264"/>
      <sheetName val="[SHOPLIST.xls]_SHOPLIST_xl_3265"/>
      <sheetName val="[SHOPLIST.xls]_SHOPLIST_xl_3266"/>
      <sheetName val="[SHOPLIST.xls]_SHOPLIST_xl_3267"/>
      <sheetName val="[SHOPLIST.xls]_SHOPLIST_xl_3268"/>
      <sheetName val="[SHOPLIST.xls]_SHOPLIST_xl_3269"/>
      <sheetName val="[SHOPLIST.xls]_SHOPLIST_xl_3270"/>
      <sheetName val="[SHOPLIST.xls]_SHOPLIST_xl_3271"/>
      <sheetName val="[SHOPLIST.xls]_SHOPLIST_xl_3272"/>
      <sheetName val="[SHOPLIST.xls]_SHOPLIST_xl_3273"/>
      <sheetName val="[SHOPLIST.xls]_SHOPLIST_xl_3274"/>
      <sheetName val="[SHOPLIST.xls]_SHOPLIST_xl_3275"/>
      <sheetName val="[SHOPLIST.xls]_SHOPLIST_xl_3276"/>
      <sheetName val="[SHOPLIST.xls]_SHOPLIST_xl_3277"/>
      <sheetName val="[SHOPLIST.xls]_SHOPLIST_xl_3278"/>
      <sheetName val="[SHOPLIST.xls]_SHOPLIST_xl_3279"/>
      <sheetName val="[SHOPLIST.xls]_SHOPLIST_xl_3280"/>
      <sheetName val="[SHOPLIST.xls]_SHOPLIST_xl_3281"/>
      <sheetName val="[SHOPLIST.xls]_SHOPLIST_xl_3282"/>
      <sheetName val="[SHOPLIST.xls]_SHOPLIST_xl_3283"/>
      <sheetName val="[SHOPLIST.xls]_SHOPLIST_xl_3284"/>
      <sheetName val="[SHOPLIST.xls]_SHOPLIST_xl_3285"/>
      <sheetName val="[SHOPLIST.xls]_SHOPLIST_xl_3286"/>
      <sheetName val="[SHOPLIST.xls]_SHOPLIST_xl_3287"/>
      <sheetName val="[SHOPLIST.xls]_SHOPLIST_xl_3288"/>
      <sheetName val="[SHOPLIST.xls]_SHOPLIST_xl_3289"/>
      <sheetName val="[SHOPLIST.xls]_SHOPLIST_xl_3290"/>
      <sheetName val="[SHOPLIST.xls]_SHOPLIST_xl_3291"/>
      <sheetName val="[SHOPLIST.xls]_SHOPLIST_xl_3292"/>
      <sheetName val="[SHOPLIST.xls]_SHOPLIST_xl_3293"/>
      <sheetName val="[SHOPLIST.xls]_SHOPLIST_xl_3294"/>
      <sheetName val="[SHOPLIST.xls]_SHOPLIST_xl_3295"/>
      <sheetName val="[SHOPLIST.xls]_SHOPLIST_xl_3296"/>
      <sheetName val="[SHOPLIST.xls]_SHOPLIST_xl_3297"/>
      <sheetName val="[SHOPLIST.xls]_SHOPLIST_xl_3298"/>
      <sheetName val="[SHOPLIST.xls]_SHOPLIST_xl_3299"/>
      <sheetName val="[SHOPLIST.xls]_SHOPLIST_xl_3300"/>
      <sheetName val="[SHOPLIST.xls]_SHOPLIST_xl_3301"/>
      <sheetName val="[SHOPLIST.xls]_SHOPLIST_xl_3302"/>
      <sheetName val="[SHOPLIST.xls]_SHOPLIST_xl_3303"/>
      <sheetName val="[SHOPLIST.xls]_SHOPLIST_xl_3304"/>
      <sheetName val="[SHOPLIST.xls]_SHOPLIST_xl_3305"/>
      <sheetName val="[SHOPLIST.xls]_SHOPLIST_xl_3306"/>
      <sheetName val="[SHOPLIST.xls]_SHOPLIST_xl_3307"/>
      <sheetName val="[SHOPLIST.xls]_SHOPLIST_xl_3308"/>
      <sheetName val="[SHOPLIST.xls]_SHOPLIST_xl_3309"/>
      <sheetName val="[SHOPLIST.xls]_SHOPLIST_xl_3310"/>
      <sheetName val="[SHOPLIST.xls]_SHOPLIST_xl_3311"/>
      <sheetName val="[SHOPLIST.xls]_SHOPLIST_xl_3312"/>
      <sheetName val="[SHOPLIST.xls]_SHOPLIST_xl_3313"/>
      <sheetName val="[SHOPLIST.xls]_SHOPLIST_xl_3314"/>
      <sheetName val="[SHOPLIST.xls]_SHOPLIST_xl_3315"/>
      <sheetName val="[SHOPLIST.xls]_SHOPLIST_xl_3316"/>
      <sheetName val="[SHOPLIST.xls]_SHOPLIST_xl_3317"/>
      <sheetName val="[SHOPLIST.xls]_SHOPLIST_xl_3318"/>
      <sheetName val="[SHOPLIST.xls]_SHOPLIST_xl_3319"/>
      <sheetName val="[SHOPLIST.xls]_SHOPLIST_xl_3320"/>
      <sheetName val="[SHOPLIST.xls]_SHOPLIST_xl_3321"/>
      <sheetName val="[SHOPLIST.xls]_SHOPLIST_xl_3322"/>
      <sheetName val="[SHOPLIST.xls]_SHOPLIST_xl_3323"/>
      <sheetName val="[SHOPLIST.xls]_SHOPLIST_xl_3324"/>
      <sheetName val="[SHOPLIST.xls]_SHOPLIST_xl_3325"/>
      <sheetName val="[SHOPLIST.xls]_SHOPLIST_xl_3326"/>
      <sheetName val="[SHOPLIST.xls]_SHOPLIST_xl_3327"/>
      <sheetName val="[SHOPLIST.xls]_SHOPLIST_xl_3328"/>
      <sheetName val="[SHOPLIST.xls]_SHOPLIST_xl_3329"/>
      <sheetName val="[SHOPLIST.xls]_SHOPLIST_xl_3330"/>
      <sheetName val="[SHOPLIST.xls]_SHOPLIST_xl_3331"/>
      <sheetName val="[SHOPLIST.xls]_SHOPLIST_xl_3332"/>
      <sheetName val="[SHOPLIST.xls]_SHOPLIST_xl_3333"/>
      <sheetName val="[SHOPLIST.xls]_SHOPLIST_xl_3334"/>
      <sheetName val="[SHOPLIST.xls]_SHOPLIST_xl_3335"/>
      <sheetName val="[SHOPLIST.xls]_SHOPLIST_xl_3336"/>
      <sheetName val="[SHOPLIST.xls]_SHOPLIST_xl_3337"/>
      <sheetName val="[SHOPLIST.xls]_SHOPLIST_xl_3338"/>
      <sheetName val="[SHOPLIST.xls]_SHOPLIST_xl_3339"/>
      <sheetName val="[SHOPLIST.xls]_SHOPLIST_xl_3340"/>
      <sheetName val="[SHOPLIST.xls]_SHOPLIST_xl_3341"/>
      <sheetName val="[SHOPLIST.xls]_SHOPLIST_xl_3342"/>
      <sheetName val="[SHOPLIST.xls]_SHOPLIST_xl_3343"/>
      <sheetName val="[SHOPLIST.xls]_SHOPLIST_xl_3344"/>
      <sheetName val="[SHOPLIST.xls]_SHOPLIST_xl_3345"/>
      <sheetName val="[SHOPLIST.xls]_SHOPLIST_xl_3346"/>
      <sheetName val="[SHOPLIST.xls]_SHOPLIST_xl_3347"/>
      <sheetName val="[SHOPLIST.xls]_SHOPLIST_xl_3348"/>
      <sheetName val="[SHOPLIST.xls]_SHOPLIST_xl_3349"/>
      <sheetName val="[SHOPLIST.xls]_SHOPLIST_xl_3350"/>
      <sheetName val="[SHOPLIST.xls]_SHOPLIST_xl_3351"/>
      <sheetName val="[SHOPLIST.xls]_SHOPLIST_xl_3352"/>
      <sheetName val="[SHOPLIST.xls]_SHOPLIST_xl_3353"/>
      <sheetName val="[SHOPLIST.xls]_SHOPLIST_xl_3354"/>
      <sheetName val="[SHOPLIST.xls]_SHOPLIST_xl_3355"/>
      <sheetName val="[SHOPLIST.xls]_SHOPLIST_xl_3356"/>
      <sheetName val="[SHOPLIST.xls]_SHOPLIST_xl_3357"/>
      <sheetName val="[SHOPLIST.xls]70_x005f_x005f_x005f_x0000_14"/>
      <sheetName val="[SHOPLIST.xls]_SHOPLIST_xl_3358"/>
      <sheetName val="[SHOPLIST.xls]_SHOPLIST_xl_3359"/>
      <sheetName val="[SHOPLIST.xls]_SHOPLIST_xl_3360"/>
      <sheetName val="[SHOPLIST.xls]_SHOPLIST_xl_3361"/>
      <sheetName val="[SHOPLIST.xls]_SHOPLIST_xl_3362"/>
      <sheetName val="[SHOPLIST.xls]_SHOPLIST_xl_3363"/>
      <sheetName val="[SHOPLIST.xls]_SHOPLIST_xl_3364"/>
      <sheetName val="[SHOPLIST.xls]_SHOPLIST_xl_3365"/>
      <sheetName val="[SHOPLIST.xls]_SHOPLIST_xl_3366"/>
      <sheetName val="[SHOPLIST.xls]_SHOPLIST_xl_3367"/>
      <sheetName val="[SHOPLIST.xls]_SHOPLIST_xl_3368"/>
      <sheetName val="[SHOPLIST.xls]_SHOPLIST_xl_3369"/>
      <sheetName val="[SHOPLIST.xls]_SHOPLIST_xl_3370"/>
      <sheetName val="[SHOPLIST.xls]70___0_s__i____51"/>
      <sheetName val="[SHOPLIST.xls]_SHOPLIST_xl_3371"/>
      <sheetName val="[SHOPLIST.xls]_SHOPLIST_xl_3372"/>
      <sheetName val="[SHOPLIST.xls]_SHOPLIST_xl_3373"/>
      <sheetName val="[SHOPLIST.xls]_SHOPLIST_xl_3374"/>
      <sheetName val="[SHOPLIST.xls]_SHOPLIST_xl_3375"/>
      <sheetName val="[SHOPLIST.xls]_SHOPLIST_xl_3376"/>
      <sheetName val="[SHOPLIST.xls]_SHOPLIST_xl_3377"/>
      <sheetName val="[SHOPLIST.xls]_SHOPLIST_xl_3378"/>
      <sheetName val="[SHOPLIST.xls]_SHOPLIST_xl_3379"/>
      <sheetName val="[SHOPLIST.xls]_SHOPLIST_xl_3380"/>
      <sheetName val="[SHOPLIST.xls]_SHOPLIST_xl_3381"/>
      <sheetName val="[SHOPLIST.xls]_SHOPLIST_xl_3382"/>
      <sheetName val="[SHOPLIST.xls]_SHOPLIST_xl_3383"/>
      <sheetName val="[SHOPLIST.xls]_SHOPLIST_xl_3384"/>
      <sheetName val="[SHOPLIST.xls]_SHOPLIST_xl_3385"/>
      <sheetName val="[SHOPLIST.xls]_SHOPLIST_xl_3386"/>
      <sheetName val="[SHOPLIST.xls]_SHOPLIST_xl_3387"/>
      <sheetName val="[SHOPLIST.xls]_SHOPLIST_xl_3388"/>
      <sheetName val="[SHOPLIST.xls]_SHOPLIST_xl_3389"/>
      <sheetName val="[SHOPLIST.xls]_SHOPLIST_xl_3390"/>
      <sheetName val="[SHOPLIST.xls]_SHOPLIST_xl_3391"/>
      <sheetName val="[SHOPLIST.xls]_SHOPLIST_xl_3392"/>
      <sheetName val="[SHOPLIST.xls]_SHOPLIST_xl_3393"/>
      <sheetName val="[SHOPLIST.xls]_SHOPLIST_xl_3394"/>
      <sheetName val="[SHOPLIST.xls]_SHOPLIST_xl_3395"/>
      <sheetName val="[SHOPLIST.xls]_SHOPLIST_xl_3396"/>
      <sheetName val="[SHOPLIST.xls]_SHOPLIST_xl_3397"/>
      <sheetName val="[SHOPLIST.xls]_SHOPLIST_xl_3398"/>
      <sheetName val="[SHOPLIST.xls]_SHOPLIST_xl_3399"/>
      <sheetName val="[SHOPLIST.xls]_SHOPLIST_xl_3400"/>
      <sheetName val="[SHOPLIST.xls]_SHOPLIST_xl_3401"/>
      <sheetName val="[SHOPLIST.xls]_SHOPLIST_xl_3402"/>
      <sheetName val="[SHOPLIST.xls]_SHOPLIST_xl_3403"/>
      <sheetName val="[SHOPLIST.xls]_SHOPLIST_xl_3404"/>
      <sheetName val="[SHOPLIST.xls]_SHOPLIST_xl_3405"/>
      <sheetName val="[SHOPLIST.xls]_SHOPLIST_xl_3406"/>
      <sheetName val="[SHOPLIST.xls]_SHOPLIST_xl_3407"/>
      <sheetName val="[SHOPLIST.xls]_SHOPLIST_xl_3408"/>
      <sheetName val="[SHOPLIST.xls]_SHOPLIST_xl_3409"/>
      <sheetName val="[SHOPLIST.xls]_SHOPLIST_xl_3410"/>
      <sheetName val="[SHOPLIST.xls]_SHOPLIST_xl_3411"/>
      <sheetName val="[SHOPLIST.xls]_SHOPLIST_xl_3412"/>
      <sheetName val="[SHOPLIST.xls]_SHOPLIST_xl_3413"/>
      <sheetName val="[SHOPLIST.xls]_SHOPLIST_xl_3414"/>
      <sheetName val="[SHOPLIST.xls]_SHOPLIST_xl_3415"/>
      <sheetName val="[SHOPLIST.xls]_SHOPLIST_xl_3416"/>
      <sheetName val="[SHOPLIST.xls]_SHOPLIST_xl_3417"/>
      <sheetName val="[SHOPLIST.xls]_SHOPLIST_xl_3418"/>
      <sheetName val="[SHOPLIST.xls]_SHOPLIST_xl_3419"/>
      <sheetName val="[SHOPLIST.xls]_SHOPLIST_xl_3420"/>
      <sheetName val="[SHOPLIST.xls]_SHOPLIST_xl_3421"/>
      <sheetName val="[SHOPLIST.xls]_SHOPLIST_xl_3422"/>
      <sheetName val="[SHOPLIST.xls]_SHOPLIST_xl_3423"/>
      <sheetName val="[SHOPLIST.xls]_SHOPLIST_xl_3424"/>
      <sheetName val="[SHOPLIST.xls]_SHOPLIST_xl_3425"/>
      <sheetName val="[SHOPLIST.xls]_SHOPLIST_xl_3426"/>
      <sheetName val="[SHOPLIST.xls]_SHOPLIST_xl_3427"/>
      <sheetName val="[SHOPLIST.xls]_SHOPLIST_xl_3428"/>
      <sheetName val="[SHOPLIST.xls]_SHOPLIST_xl_3429"/>
      <sheetName val="[SHOPLIST.xls]_SHOPLIST_xl_3430"/>
      <sheetName val="[SHOPLIST.xls]_SHOPLIST_xl_3431"/>
      <sheetName val="[SHOPLIST.xls]_SHOPLIST_xl_3432"/>
      <sheetName val="[SHOPLIST.xls]_SHOPLIST_xl_3433"/>
      <sheetName val="[SHOPLIST.xls]_SHOPLIST_xl_3434"/>
      <sheetName val="[SHOPLIST.xls]_SHOPLIST_xl_3435"/>
      <sheetName val="[SHOPLIST.xls]_SHOPLIST_xl_3436"/>
      <sheetName val="[SHOPLIST.xls]_SHOPLIST_xl_3437"/>
      <sheetName val="[SHOPLIST.xls]_SHOPLIST_xl_3438"/>
      <sheetName val="[SHOPLIST.xls]_SHOPLIST_xl_3439"/>
      <sheetName val="[SHOPLIST.xls]_SHOPLIST_xl_3440"/>
      <sheetName val="[SHOPLIST.xls]_SHOPLIST_xl_3441"/>
      <sheetName val="[SHOPLIST.xls]_SHOPLIST_xl_3442"/>
      <sheetName val="[SHOPLIST.xls]_SHOPLIST_xl_3443"/>
      <sheetName val="[SHOPLIST.xls]_SHOPLIST_xl_3444"/>
      <sheetName val="[SHOPLIST.xls]_SHOPLIST_xl_3445"/>
      <sheetName val="[SHOPLIST.xls]_SHOPLIST_xl_3446"/>
      <sheetName val="[SHOPLIST.xls]_SHOPLIST_xl_3447"/>
      <sheetName val="[SHOPLIST.xls]_SHOPLIST_xl_3448"/>
      <sheetName val="[SHOPLIST.xls]_SHOPLIST_xl_3449"/>
      <sheetName val="[SHOPLIST.xls]_SHOPLIST_xl_3450"/>
      <sheetName val="[SHOPLIST.xls]_SHOPLIST_xl_3451"/>
      <sheetName val="[SHOPLIST.xls]_SHOPLIST_xl_3452"/>
      <sheetName val="[SHOPLIST.xls]_SHOPLIST_xl_3453"/>
      <sheetName val="[SHOPLIST.xls]_SHOPLIST_xl_3454"/>
      <sheetName val="[SHOPLIST.xls]_SHOPLIST_xl_1876"/>
      <sheetName val="[SHOPLIST.xls]_SHOPLIST_xl_1877"/>
      <sheetName val="[SHOPLIST.xls]_SHOPLIST_xl_1878"/>
      <sheetName val="[SHOPLIST.xls]_SHOPLIST_xl_1879"/>
      <sheetName val="[SHOPLIST.xls]_SHOPLIST_xl_1880"/>
      <sheetName val="[SHOPLIST.xls]_SHOPLIST_xl_1881"/>
      <sheetName val="[SHOPLIST.xls]_SHOPLIST_xl_1882"/>
      <sheetName val="[SHOPLIST.xls]_SHOPLIST_xl_1883"/>
      <sheetName val="[SHOPLIST.xls]_SHOPLIST_xl_1884"/>
      <sheetName val="[SHOPLIST.xls]_SHOPLIST_xl_1885"/>
      <sheetName val="[SHOPLIST.xls]_SHOPLIST_xl_1886"/>
      <sheetName val="[SHOPLIST.xls]_SHOPLIST_xl_1887"/>
      <sheetName val="[SHOPLIST.xls]_SHOPLIST_xl_1888"/>
      <sheetName val="[SHOPLIST.xls]_SHOPLIST_xl_1889"/>
      <sheetName val="[SHOPLIST.xls]_SHOPLIST_xl_1890"/>
      <sheetName val="[SHOPLIST.xls]_SHOPLIST_xl_1891"/>
      <sheetName val="[SHOPLIST.xls]_SHOPLIST_xl_1892"/>
      <sheetName val="[SHOPLIST.xls]_SHOPLIST_xl_1893"/>
      <sheetName val="[SHOPLIST.xls]_SHOPLIST_xl_1894"/>
      <sheetName val="[SHOPLIST.xls]_SHOPLIST_xl_1895"/>
      <sheetName val="[SHOPLIST.xls]_SHOPLIST_xl_1896"/>
      <sheetName val="[SHOPLIST.xls]_SHOPLIST_xl_1897"/>
      <sheetName val="[SHOPLIST.xls]_SHOPLIST_xl_1898"/>
      <sheetName val="[SHOPLIST.xls]_SHOPLIST_xl_1899"/>
      <sheetName val="[SHOPLIST.xls]_SHOPLIST_xl_1900"/>
      <sheetName val="[SHOPLIST.xls]_SHOPLIST_xl_1901"/>
      <sheetName val="[SHOPLIST.xls]_SHOPLIST_xl_1902"/>
      <sheetName val="[SHOPLIST.xls]_SHOPLIST_xl_1903"/>
      <sheetName val="[SHOPLIST.xls]_SHOPLIST_xl_1904"/>
      <sheetName val="[SHOPLIST.xls]_SHOPLIST_xl_1905"/>
      <sheetName val="[SHOPLIST.xls]_SHOPLIST_xl_1906"/>
      <sheetName val="[SHOPLIST.xls]_SHOPLIST_xl_1907"/>
      <sheetName val="[SHOPLIST.xls]_SHOPLIST_xl_1908"/>
      <sheetName val="[SHOPLIST.xls]_SHOPLIST_xl_1909"/>
      <sheetName val="[SHOPLIST.xls]_SHOPLIST_xl_1910"/>
      <sheetName val="[SHOPLIST.xls]_SHOPLIST_xl_1911"/>
      <sheetName val="[SHOPLIST.xls]_SHOPLIST_xl_1912"/>
      <sheetName val="[SHOPLIST.xls]_SHOPLIST_xl_1913"/>
      <sheetName val="[SHOPLIST.xls]_SHOPLIST_xl_1914"/>
      <sheetName val="[SHOPLIST.xls]_SHOPLIST_xl_1915"/>
      <sheetName val="[SHOPLIST.xls]_SHOPLIST_xl_1916"/>
      <sheetName val="[SHOPLIST.xls]_SHOPLIST_xl_1917"/>
      <sheetName val="[SHOPLIST.xls]_SHOPLIST_xl_1918"/>
      <sheetName val="[SHOPLIST.xls]_SHOPLIST_xl_1919"/>
      <sheetName val="[SHOPLIST.xls]_SHOPLIST_xl_1920"/>
      <sheetName val="[SHOPLIST.xls]_SHOPLIST_xl_1921"/>
      <sheetName val="[SHOPLIST.xls]_SHOPLIST_xl_1922"/>
      <sheetName val="[SHOPLIST.xls]_SHOPLIST_xl_1923"/>
      <sheetName val="[SHOPLIST.xls]_SHOPLIST_xl_1924"/>
      <sheetName val="[SHOPLIST.xls]_SHOPLIST_xl_1925"/>
      <sheetName val="[SHOPLIST.xls]_SHOPLIST_xl_1926"/>
      <sheetName val="[SHOPLIST.xls]_SHOPLIST_xl_1927"/>
      <sheetName val="[SHOPLIST.xls]_SHOPLIST_xl_1928"/>
      <sheetName val="[SHOPLIST.xls]_SHOPLIST_xl_1929"/>
      <sheetName val="[SHOPLIST.xls]_SHOPLIST_xl_1930"/>
      <sheetName val="[SHOPLIST.xls]_SHOPLIST_xl_1931"/>
      <sheetName val="[SHOPLIST.xls]_SHOPLIST_xl_1932"/>
      <sheetName val="[SHOPLIST.xls]_SHOPLIST_xl_1933"/>
      <sheetName val="[SHOPLIST.xls]_SHOPLIST_xl_2142"/>
      <sheetName val="[SHOPLIST.xls]_SHOPLIST_xl_1934"/>
      <sheetName val="[SHOPLIST.xls]_SHOPLIST_xl_1935"/>
      <sheetName val="[SHOPLIST.xls]_SHOPLIST_xl_1936"/>
      <sheetName val="[SHOPLIST.xls]_SHOPLIST_xl_1937"/>
      <sheetName val="[SHOPLIST.xls]_SHOPLIST_xl_1938"/>
      <sheetName val="[SHOPLIST.xls]_SHOPLIST_xl_1939"/>
      <sheetName val="[SHOPLIST.xls]_SHOPLIST_xl_1940"/>
      <sheetName val="[SHOPLIST.xls]_SHOPLIST_xl_1941"/>
      <sheetName val="[SHOPLIST.xls]_SHOPLIST_xl_1942"/>
      <sheetName val="[SHOPLIST.xls]_SHOPLIST_xl_1943"/>
      <sheetName val="[SHOPLIST.xls]_SHOPLIST_xl_1944"/>
      <sheetName val="[SHOPLIST.xls]_SHOPLIST_xl_1945"/>
      <sheetName val="[SHOPLIST.xls]_SHOPLIST_xl_1946"/>
      <sheetName val="[SHOPLIST.xls]_SHOPLIST_xl_1947"/>
      <sheetName val="[SHOPLIST.xls]_SHOPLIST_xl_1948"/>
      <sheetName val="[SHOPLIST.xls]_SHOPLIST_xl_1949"/>
      <sheetName val="[SHOPLIST.xls]_SHOPLIST_xl_1950"/>
      <sheetName val="[SHOPLIST.xls]_SHOPLIST_xl_1951"/>
      <sheetName val="[SHOPLIST.xls]_SHOPLIST_xl_1952"/>
      <sheetName val="[SHOPLIST.xls]_SHOPLIST_xl_2143"/>
      <sheetName val="[SHOPLIST.xls]_SHOPLIST_xl_2144"/>
      <sheetName val="[SHOPLIST.xls]_SHOPLIST_xl_2145"/>
      <sheetName val="[SHOPLIST.xls]_SHOPLIST_xl_2146"/>
      <sheetName val="[SHOPLIST.xls]_SHOPLIST_xl_2147"/>
      <sheetName val="[SHOPLIST.xls]_SHOPLIST_xl_1953"/>
      <sheetName val="[SHOPLIST.xls]70___0_s__i____38"/>
      <sheetName val="[SHOPLIST.xls]_SHOPLIST_xl_2148"/>
      <sheetName val="[SHOPLIST.xls]_SHOPLIST_xl_2149"/>
      <sheetName val="[SHOPLIST.xls]_SHOPLIST_xl_1954"/>
      <sheetName val="[SHOPLIST.xls]_SHOPLIST_xl_1955"/>
      <sheetName val="[SHOPLIST.xls]_SHOPLIST_xl_2150"/>
      <sheetName val="[SHOPLIST.xls]_SHOPLIST_xl_1956"/>
      <sheetName val="[SHOPLIST.xls]_SHOPLIST_xl_2151"/>
      <sheetName val="[SHOPLIST.xls]_SHOPLIST_xl_1957"/>
      <sheetName val="[SHOPLIST.xls]_SHOPLIST_xl_2152"/>
      <sheetName val="[SHOPLIST.xls]_SHOPLIST_xl_1958"/>
      <sheetName val="[SHOPLIST.xls]_SHOPLIST_xl_1959"/>
      <sheetName val="[SHOPLIST.xls]_SHOPLIST_xl_2153"/>
      <sheetName val="[SHOPLIST.xls]_SHOPLIST_xl_1960"/>
      <sheetName val="[SHOPLIST.xls]_SHOPLIST_xl_2154"/>
      <sheetName val="[SHOPLIST.xls]_SHOPLIST_xl_1961"/>
      <sheetName val="[SHOPLIST.xls]_SHOPLIST_xl_2155"/>
      <sheetName val="[SHOPLIST.xls]_SHOPLIST_xl_1962"/>
      <sheetName val="[SHOPLIST.xls]_SHOPLIST_xl_2156"/>
      <sheetName val="[SHOPLIST.xls]_SHOPLIST_xl_1963"/>
      <sheetName val="[SHOPLIST.xls]_SHOPLIST_xl_1964"/>
      <sheetName val="[SHOPLIST.xls]_SHOPLIST_xl_1965"/>
      <sheetName val="[SHOPLIST.xls]_SHOPLIST_xl_1966"/>
      <sheetName val="[SHOPLIST.xls]_SHOPLIST_xl_1967"/>
      <sheetName val="[SHOPLIST.xls]_SHOPLIST_xl_1968"/>
      <sheetName val="[SHOPLIST.xls]_SHOPLIST_xl_1969"/>
      <sheetName val="[SHOPLIST.xls]_SHOPLIST_xl_2157"/>
      <sheetName val="[SHOPLIST.xls]_SHOPLIST_xl_1970"/>
      <sheetName val="[SHOPLIST.xls]_SHOPLIST_xl_1971"/>
      <sheetName val="[SHOPLIST.xls]_SHOPLIST_xl_1972"/>
      <sheetName val="[SHOPLIST.xls]_SHOPLIST_xl_2158"/>
      <sheetName val="[SHOPLIST.xls]_SHOPLIST_xl_1973"/>
      <sheetName val="[SHOPLIST.xls]_SHOPLIST_xl_1974"/>
      <sheetName val="[SHOPLIST.xls]_SHOPLIST_xl_2159"/>
      <sheetName val="[SHOPLIST.xls]_SHOPLIST_xl_1975"/>
      <sheetName val="[SHOPLIST.xls]_SHOPLIST_xl_1976"/>
      <sheetName val="[SHOPLIST.xls]_SHOPLIST_xl_1977"/>
      <sheetName val="[SHOPLIST.xls]_SHOPLIST_xl_1978"/>
      <sheetName val="[SHOPLIST.xls]_SHOPLIST_xl_1979"/>
      <sheetName val="[SHOPLIST.xls]_SHOPLIST_xl_1980"/>
      <sheetName val="[SHOPLIST.xls]_SHOPLIST_xl_1981"/>
      <sheetName val="[SHOPLIST.xls]_SHOPLIST_xl_1982"/>
      <sheetName val="[SHOPLIST.xls]_SHOPLIST_xl_1983"/>
      <sheetName val="[SHOPLIST.xls]_SHOPLIST_xl_2160"/>
      <sheetName val="[SHOPLIST.xls]_SHOPLIST_xl_1984"/>
      <sheetName val="[SHOPLIST.xls]_SHOPLIST_xl_1985"/>
      <sheetName val="[SHOPLIST.xls]_SHOPLIST_xl_1986"/>
      <sheetName val="[SHOPLIST.xls]_SHOPLIST_xl_1987"/>
      <sheetName val="[SHOPLIST.xls]_SHOPLIST_xl_1988"/>
      <sheetName val="[SHOPLIST.xls]_SHOPLIST_xl_1989"/>
      <sheetName val="[SHOPLIST.xls]_SHOPLIST_xl_1990"/>
      <sheetName val="[SHOPLIST.xls]_SHOPLIST_xl_2161"/>
      <sheetName val="[SHOPLIST.xls]_SHOPLIST_xl_1991"/>
      <sheetName val="[SHOPLIST.xls]_SHOPLIST_xl_2162"/>
      <sheetName val="[SHOPLIST.xls]_SHOPLIST_xl_1992"/>
      <sheetName val="[SHOPLIST.xls]_SHOPLIST_xl_1993"/>
      <sheetName val="[SHOPLIST.xls]_SHOPLIST_xl_1994"/>
      <sheetName val="[SHOPLIST.xls]_SHOPLIST_xl_1995"/>
      <sheetName val="[SHOPLIST.xls]_SHOPLIST_xl_1996"/>
      <sheetName val="[SHOPLIST.xls]_SHOPLIST_xl_1997"/>
      <sheetName val="[SHOPLIST.xls]_SHOPLIST_xl_1998"/>
      <sheetName val="[SHOPLIST.xls]_SHOPLIST_xl_1999"/>
      <sheetName val="[SHOPLIST.xls]_SHOPLIST_xl_2163"/>
      <sheetName val="[SHOPLIST.xls]_SHOPLIST_xl_2000"/>
      <sheetName val="[SHOPLIST.xls]_SHOPLIST_xl_2001"/>
      <sheetName val="[SHOPLIST.xls]_SHOPLIST_xl_2002"/>
      <sheetName val="[SHOPLIST.xls]_SHOPLIST_xl_2003"/>
      <sheetName val="[SHOPLIST.xls]_SHOPLIST_xl_2004"/>
      <sheetName val="[SHOPLIST.xls]_SHOPLIST_xl_2005"/>
      <sheetName val="[SHOPLIST.xls]_SHOPLIST_xl_2006"/>
      <sheetName val="[SHOPLIST.xls]_SHOPLIST_xl_2007"/>
      <sheetName val="[SHOPLIST.xls]_SHOPLIST_xl_2008"/>
      <sheetName val="[SHOPLIST.xls]_SHOPLIST_xl_2164"/>
      <sheetName val="[SHOPLIST.xls]_SHOPLIST_xl_2165"/>
      <sheetName val="[SHOPLIST.xls]_SHOPLIST_xl_2009"/>
      <sheetName val="[SHOPLIST.xls]_SHOPLIST_xl_2010"/>
      <sheetName val="[SHOPLIST.xls]_SHOPLIST_xl_2011"/>
      <sheetName val="[SHOPLIST.xls]_SHOPLIST_xl_2012"/>
      <sheetName val="[SHOPLIST.xls]_SHOPLIST_xl_2013"/>
      <sheetName val="[SHOPLIST.xls]_SHOPLIST_xl_2014"/>
      <sheetName val="[SHOPLIST.xls]_SHOPLIST_xl_2015"/>
      <sheetName val="[SHOPLIST.xls]_SHOPLIST_xl_2016"/>
      <sheetName val="[SHOPLIST.xls]_SHOPLIST_xl_2017"/>
      <sheetName val="[SHOPLIST.xls]_SHOPLIST_xl_2166"/>
      <sheetName val="[SHOPLIST.xls]_SHOPLIST_xl_2018"/>
      <sheetName val="[SHOPLIST.xls]_SHOPLIST_xl_2019"/>
      <sheetName val="[SHOPLIST.xls]_SHOPLIST_xl_2020"/>
      <sheetName val="[SHOPLIST.xls]_SHOPLIST_xl_2021"/>
      <sheetName val="[SHOPLIST.xls]_SHOPLIST_xl_2022"/>
      <sheetName val="[SHOPLIST.xls]_SHOPLIST_xl_2023"/>
      <sheetName val="[SHOPLIST.xls]_SHOPLIST_xl_2024"/>
      <sheetName val="[SHOPLIST.xls]_SHOPLIST_xl_2025"/>
      <sheetName val="[SHOPLIST.xls]_SHOPLIST_xl_2026"/>
      <sheetName val="[SHOPLIST.xls]_SHOPLIST_xl_2027"/>
      <sheetName val="[SHOPLIST.xls]_SHOPLIST_xl_2028"/>
      <sheetName val="[SHOPLIST.xls]_SHOPLIST_xl_2029"/>
      <sheetName val="[SHOPLIST.xls]_SHOPLIST_xl_2030"/>
      <sheetName val="[SHOPLIST.xls]_SHOPLIST_xl_2031"/>
      <sheetName val="[SHOPLIST.xls]_SHOPLIST_xl_2032"/>
      <sheetName val="[SHOPLIST.xls]_SHOPLIST_xl_2033"/>
      <sheetName val="[SHOPLIST.xls]_SHOPLIST_xl_2034"/>
      <sheetName val="[SHOPLIST.xls]_SHOPLIST_xl_2035"/>
      <sheetName val="[SHOPLIST.xls]_SHOPLIST_xl_2167"/>
      <sheetName val="[SHOPLIST.xls]_SHOPLIST_xl_2036"/>
      <sheetName val="[SHOPLIST.xls]_SHOPLIST_xl_2037"/>
      <sheetName val="[SHOPLIST.xls]_SHOPLIST_xl_2038"/>
      <sheetName val="[SHOPLIST.xls]_SHOPLIST_xl_2039"/>
      <sheetName val="[SHOPLIST.xls]_SHOPLIST_xl_2040"/>
      <sheetName val="[SHOPLIST.xls]_SHOPLIST_xl_2041"/>
      <sheetName val="[SHOPLIST.xls]_SHOPLIST_xl_2042"/>
      <sheetName val="[SHOPLIST.xls]_SHOPLIST_xl_2043"/>
      <sheetName val="[SHOPLIST.xls]_SHOPLIST_xl_2044"/>
      <sheetName val="[SHOPLIST.xls]_SHOPLIST_xl_2168"/>
      <sheetName val="[SHOPLIST.xls]_SHOPLIST_xl_2045"/>
      <sheetName val="[SHOPLIST.xls]_SHOPLIST_xl_2046"/>
      <sheetName val="[SHOPLIST.xls]_SHOPLIST_xl_2047"/>
      <sheetName val="[SHOPLIST.xls]_SHOPLIST_xl_2048"/>
      <sheetName val="[SHOPLIST.xls]_SHOPLIST_xl_2049"/>
      <sheetName val="[SHOPLIST.xls]_SHOPLIST_xl_2050"/>
      <sheetName val="[SHOPLIST.xls]_SHOPLIST_xl_2051"/>
      <sheetName val="[SHOPLIST.xls]_SHOPLIST_xl_2052"/>
      <sheetName val="[SHOPLIST.xls]_SHOPLIST_xl_2053"/>
      <sheetName val="[SHOPLIST.xls]_SHOPLIST_xl_2169"/>
      <sheetName val="[SHOPLIST.xls]_SHOPLIST_xl_2054"/>
      <sheetName val="[SHOPLIST.xls]_SHOPLIST_xl_2055"/>
      <sheetName val="[SHOPLIST.xls]_SHOPLIST_xl_2056"/>
      <sheetName val="[SHOPLIST.xls]_SHOPLIST_xl_2057"/>
      <sheetName val="[SHOPLIST.xls]_SHOPLIST_xl_2058"/>
      <sheetName val="[SHOPLIST.xls]_SHOPLIST_xl_2059"/>
      <sheetName val="[SHOPLIST.xls]_SHOPLIST_xl_2060"/>
      <sheetName val="[SHOPLIST.xls]_SHOPLIST_xl_2061"/>
      <sheetName val="[SHOPLIST.xls]_SHOPLIST_xl_2062"/>
      <sheetName val="[SHOPLIST.xls]_SHOPLIST_xl_2170"/>
      <sheetName val="[SHOPLIST.xls]_SHOPLIST_xl_2063"/>
      <sheetName val="[SHOPLIST.xls]_SHOPLIST_xl_2064"/>
      <sheetName val="[SHOPLIST.xls]_SHOPLIST_xl_2171"/>
      <sheetName val="[SHOPLIST.xls]_SHOPLIST_xl_2172"/>
      <sheetName val="[SHOPLIST.xls]_SHOPLIST_xl_2173"/>
      <sheetName val="[SHOPLIST.xls]_SHOPLIST_xl_2174"/>
      <sheetName val="[SHOPLIST.xls]_SHOPLIST_xl_2065"/>
      <sheetName val="[SHOPLIST.xls]_SHOPLIST_xl_2175"/>
      <sheetName val="[SHOPLIST.xls]_SHOPLIST_xl_2176"/>
      <sheetName val="[SHOPLIST.xls]_SHOPLIST_xl_2177"/>
      <sheetName val="[SHOPLIST.xls]70___0_s__i____39"/>
      <sheetName val="[SHOPLIST.xls]_SHOPLIST_xl_2178"/>
      <sheetName val="[SHOPLIST.xls]_SHOPLIST_xl_2179"/>
      <sheetName val="[SHOPLIST.xls]_SHOPLIST_xl_2180"/>
      <sheetName val="[SHOPLIST.xls]_SHOPLIST_xl_2181"/>
      <sheetName val="[SHOPLIST.xls]_SHOPLIST_xl_2182"/>
      <sheetName val="[SHOPLIST.xls]_SHOPLIST_xl_2183"/>
      <sheetName val="[SHOPLIST.xls]_SHOPLIST_xl_2184"/>
      <sheetName val="[SHOPLIST.xls]_SHOPLIST_xl_2185"/>
      <sheetName val="[SHOPLIST.xls]_SHOPLIST_xl_2186"/>
      <sheetName val="[SHOPLIST.xls]_SHOPLIST_xl_2187"/>
      <sheetName val="[SHOPLIST.xls]_SHOPLIST_xl_2188"/>
      <sheetName val="[SHOPLIST.xls]_SHOPLIST_xl_2189"/>
      <sheetName val="[SHOPLIST.xls]_SHOPLIST_xl_2190"/>
      <sheetName val="[SHOPLIST.xls]_SHOPLIST_xl_2191"/>
      <sheetName val="[SHOPLIST.xls]_SHOPLIST_xl_2192"/>
      <sheetName val="[SHOPLIST.xls]_SHOPLIST_xl_2193"/>
      <sheetName val="[SHOPLIST.xls]_SHOPLIST_xl_2194"/>
      <sheetName val="[SHOPLIST.xls]_SHOPLIST_xl_2195"/>
      <sheetName val="[SHOPLIST.xls]_SHOPLIST_xl_2196"/>
      <sheetName val="[SHOPLIST.xls]_SHOPLIST_xl_2197"/>
      <sheetName val="[SHOPLIST.xls]_SHOPLIST_xl_2198"/>
      <sheetName val="[SHOPLIST.xls]_SHOPLIST_xl_2199"/>
      <sheetName val="[SHOPLIST.xls]_SHOPLIST_xl_2200"/>
      <sheetName val="[SHOPLIST.xls]_SHOPLIST_xl_2201"/>
      <sheetName val="[SHOPLIST.xls]_SHOPLIST_xl_2202"/>
      <sheetName val="[SHOPLIST.xls]_SHOPLIST_xl_2203"/>
      <sheetName val="[SHOPLIST.xls]_SHOPLIST_xl_2204"/>
      <sheetName val="[SHOPLIST.xls]_SHOPLIST_xl_2205"/>
      <sheetName val="[SHOPLIST.xls]_SHOPLIST_xl_2206"/>
      <sheetName val="[SHOPLIST.xls]_SHOPLIST_xl_2207"/>
      <sheetName val="[SHOPLIST.xls]_SHOPLIST_xl_2208"/>
      <sheetName val="[SHOPLIST.xls]_SHOPLIST_xl_2209"/>
      <sheetName val="[SHOPLIST.xls]_SHOPLIST_xl_2210"/>
      <sheetName val="[SHOPLIST.xls]_SHOPLIST_xl_2211"/>
      <sheetName val="[SHOPLIST.xls]_SHOPLIST_xl_2212"/>
      <sheetName val="[SHOPLIST.xls]_SHOPLIST_xl_2213"/>
      <sheetName val="[SHOPLIST.xls]_SHOPLIST_xl_2214"/>
      <sheetName val="[SHOPLIST.xls]_SHOPLIST_xl_2215"/>
      <sheetName val="[SHOPLIST.xls]_SHOPLIST_xl_2216"/>
      <sheetName val="[SHOPLIST.xls]_SHOPLIST_xl_2217"/>
      <sheetName val="[SHOPLIST.xls]_SHOPLIST_xl_2218"/>
      <sheetName val="[SHOPLIST.xls]_SHOPLIST_xl_2219"/>
      <sheetName val="[SHOPLIST.xls]_SHOPLIST_xl_2220"/>
      <sheetName val="[SHOPLIST.xls]_SHOPLIST_xl_2221"/>
      <sheetName val="[SHOPLIST.xls]_SHOPLIST_xl_2222"/>
      <sheetName val="[SHOPLIST.xls]_SHOPLIST_xl_2223"/>
      <sheetName val="[SHOPLIST.xls]_SHOPLIST_xl_2224"/>
      <sheetName val="[SHOPLIST.xls]_SHOPLIST_xl_2225"/>
      <sheetName val="[SHOPLIST.xls]_SHOPLIST_xl_2226"/>
      <sheetName val="[SHOPLIST.xls]_SHOPLIST_xl_2227"/>
      <sheetName val="[SHOPLIST.xls]_SHOPLIST_xl_2228"/>
      <sheetName val="[SHOPLIST.xls]_SHOPLIST_xl_2229"/>
      <sheetName val="[SHOPLIST.xls]_SHOPLIST_xl_2230"/>
      <sheetName val="[SHOPLIST.xls]_SHOPLIST_xl_2231"/>
      <sheetName val="[SHOPLIST.xls]_SHOPLIST_xl_2232"/>
      <sheetName val="[SHOPLIST.xls]_SHOPLIST_xl_2233"/>
      <sheetName val="[SHOPLIST.xls]_SHOPLIST_xl_2234"/>
      <sheetName val="[SHOPLIST.xls]_SHOPLIST_xl_2235"/>
      <sheetName val="[SHOPLIST.xls]_SHOPLIST_xl_2236"/>
      <sheetName val="[SHOPLIST.xls]_SHOPLIST_xl_2237"/>
      <sheetName val="[SHOPLIST.xls]_SHOPLIST_xl_2238"/>
      <sheetName val="[SHOPLIST.xls]_SHOPLIST_xl_2239"/>
      <sheetName val="[SHOPLIST.xls]_SHOPLIST_xl_2240"/>
      <sheetName val="[SHOPLIST.xls]_SHOPLIST_xl_2241"/>
      <sheetName val="[SHOPLIST.xls]_SHOPLIST_xl_2242"/>
      <sheetName val="[SHOPLIST.xls]_SHOPLIST_xl_2243"/>
      <sheetName val="[SHOPLIST.xls]_SHOPLIST_xl_2244"/>
      <sheetName val="[SHOPLIST.xls]_SHOPLIST_xl_2245"/>
      <sheetName val="[SHOPLIST.xls]_SHOPLIST_xl_2246"/>
      <sheetName val="[SHOPLIST.xls]_SHOPLIST_xl_2247"/>
      <sheetName val="[SHOPLIST.xls]_SHOPLIST_xl_2248"/>
      <sheetName val="[SHOPLIST.xls]_SHOPLIST_xl_2249"/>
      <sheetName val="[SHOPLIST.xls]_SHOPLIST_xl_2250"/>
      <sheetName val="[SHOPLIST.xls]_SHOPLIST_xl_2251"/>
      <sheetName val="[SHOPLIST.xls]_SHOPLIST_xl_2252"/>
      <sheetName val="[SHOPLIST.xls]_SHOPLIST_xl_2066"/>
      <sheetName val="[SHOPLIST.xls]_SHOPLIST_xl_2067"/>
      <sheetName val="[SHOPLIST.xls]_SHOPLIST_xl_2068"/>
      <sheetName val="[SHOPLIST.xls]_SHOPLIST_xl_2069"/>
      <sheetName val="[SHOPLIST.xls]_SHOPLIST_xl_2070"/>
      <sheetName val="[SHOPLIST.xls]_SHOPLIST_xl_2071"/>
      <sheetName val="[SHOPLIST.xls]_SHOPLIST_xl_2072"/>
      <sheetName val="[SHOPLIST.xls]_SHOPLIST_xl_2073"/>
      <sheetName val="[SHOPLIST.xls]_SHOPLIST_xl_2074"/>
      <sheetName val="[SHOPLIST.xls]_SHOPLIST_xl_2075"/>
      <sheetName val="[SHOPLIST.xls]_SHOPLIST_xl_2076"/>
      <sheetName val="[SHOPLIST.xls]_SHOPLIST_xl_2077"/>
      <sheetName val="[SHOPLIST.xls]_SHOPLIST_xl_2078"/>
      <sheetName val="[SHOPLIST.xls]_SHOPLIST_xl_2079"/>
      <sheetName val="[SHOPLIST.xls]_SHOPLIST_xl_2080"/>
      <sheetName val="[SHOPLIST.xls]_SHOPLIST_xl_2081"/>
      <sheetName val="[SHOPLIST.xls]_SHOPLIST_xl_2253"/>
      <sheetName val="[SHOPLIST.xls]_SHOPLIST_xl_2254"/>
      <sheetName val="[SHOPLIST.xls]_SHOPLIST_xl_2255"/>
      <sheetName val="[SHOPLIST.xls]_SHOPLIST_xl_2082"/>
      <sheetName val="[SHOPLIST.xls]_SHOPLIST_xl_2083"/>
      <sheetName val="[SHOPLIST.xls]_SHOPLIST_xl_2084"/>
      <sheetName val="[SHOPLIST.xls]_SHOPLIST_xl_2085"/>
      <sheetName val="[SHOPLIST.xls]_SHOPLIST_xl_2086"/>
      <sheetName val="[SHOPLIST.xls]_SHOPLIST_xl_2087"/>
      <sheetName val="[SHOPLIST.xls]_SHOPLIST_xl_2256"/>
      <sheetName val="[SHOPLIST.xls]_SHOPLIST_xl_2257"/>
      <sheetName val="[SHOPLIST.xls]_SHOPLIST_xl_2258"/>
      <sheetName val="[SHOPLIST.xls]_SHOPLIST_xl_2259"/>
      <sheetName val="[SHOPLIST.xls]_SHOPLIST_xl_2260"/>
      <sheetName val="[SHOPLIST.xls]_SHOPLIST_xl_2261"/>
      <sheetName val="[SHOPLIST.xls]_SHOPLIST_xl_2262"/>
      <sheetName val="[SHOPLIST.xls]_SHOPLIST_xl_2263"/>
      <sheetName val="[SHOPLIST.xls]_SHOPLIST_xl_2264"/>
      <sheetName val="[SHOPLIST.xls]_SHOPLIST_xl_2265"/>
      <sheetName val="[SHOPLIST.xls]_SHOPLIST_xl_2266"/>
      <sheetName val="[SHOPLIST.xls]_SHOPLIST_xl_2267"/>
      <sheetName val="[SHOPLIST.xls]_SHOPLIST_xl_2268"/>
      <sheetName val="[SHOPLIST.xls]_SHOPLIST_xl_2269"/>
      <sheetName val="[SHOPLIST.xls]_SHOPLIST_xl_2270"/>
      <sheetName val="[SHOPLIST.xls]_SHOPLIST_xl_2088"/>
      <sheetName val="[SHOPLIST.xls]_SHOPLIST_xl_2089"/>
      <sheetName val="[SHOPLIST.xls]_SHOPLIST_xl_2090"/>
      <sheetName val="[SHOPLIST.xls]_SHOPLIST_xl_2091"/>
      <sheetName val="[SHOPLIST.xls]_SHOPLIST_xl_2092"/>
      <sheetName val="[SHOPLIST.xls]_SHOPLIST_xl_2093"/>
      <sheetName val="[SHOPLIST.xls]_SHOPLIST_xl_2271"/>
      <sheetName val="[SHOPLIST.xls]_SHOPLIST_xl_2094"/>
      <sheetName val="[SHOPLIST.xls]_SHOPLIST_xl_2095"/>
      <sheetName val="[SHOPLIST.xls]_SHOPLIST_xl_2096"/>
      <sheetName val="[SHOPLIST.xls]_SHOPLIST_xl_2097"/>
      <sheetName val="[SHOPLIST.xls]_SHOPLIST_xl_2098"/>
      <sheetName val="[SHOPLIST.xls]_SHOPLIST_xl_2099"/>
      <sheetName val="[SHOPLIST.xls]_SHOPLIST_xl_2100"/>
      <sheetName val="[SHOPLIST.xls]_SHOPLIST_xl_2101"/>
      <sheetName val="[SHOPLIST.xls]_SHOPLIST_xl_2102"/>
      <sheetName val="[SHOPLIST.xls]_SHOPLIST_xl_2103"/>
      <sheetName val="[SHOPLIST.xls]_SHOPLIST_xl_2104"/>
      <sheetName val="[SHOPLIST.xls]_SHOPLIST_xl_2105"/>
      <sheetName val="[SHOPLIST.xls]_SHOPLIST_xl_2106"/>
      <sheetName val="[SHOPLIST.xls]_SHOPLIST_xl_2107"/>
      <sheetName val="[SHOPLIST.xls]_SHOPLIST_xl_2108"/>
      <sheetName val="[SHOPLIST.xls]_SHOPLIST_xl_2109"/>
      <sheetName val="[SHOPLIST.xls]_SHOPLIST_xl_2110"/>
      <sheetName val="[SHOPLIST.xls]_SHOPLIST_xl_2111"/>
      <sheetName val="[SHOPLIST.xls]_SHOPLIST_xl_2112"/>
      <sheetName val="[SHOPLIST.xls]_SHOPLIST_xl_2113"/>
      <sheetName val="[SHOPLIST.xls]_SHOPLIST_xl_2114"/>
      <sheetName val="[SHOPLIST.xls]_SHOPLIST_xl_2115"/>
      <sheetName val="[SHOPLIST.xls]_SHOPLIST_xl_2116"/>
      <sheetName val="[SHOPLIST.xls]_SHOPLIST_xl_2117"/>
      <sheetName val="[SHOPLIST.xls]_SHOPLIST_xl_2118"/>
      <sheetName val="[SHOPLIST.xls]_SHOPLIST_xl_2119"/>
      <sheetName val="[SHOPLIST.xls]_SHOPLIST_xl_2120"/>
      <sheetName val="[SHOPLIST.xls]_SHOPLIST_xl_2121"/>
      <sheetName val="[SHOPLIST.xls]_SHOPLIST_xl_2122"/>
      <sheetName val="[SHOPLIST.xls]_SHOPLIST_xl_2123"/>
      <sheetName val="[SHOPLIST.xls]_SHOPLIST_xl_2124"/>
      <sheetName val="[SHOPLIST.xls]_SHOPLIST_xl_2125"/>
      <sheetName val="[SHOPLIST.xls]_SHOPLIST_xl_2126"/>
      <sheetName val="[SHOPLIST.xls]_SHOPLIST_xl_2127"/>
      <sheetName val="[SHOPLIST.xls]_SHOPLIST_xl_2128"/>
      <sheetName val="[SHOPLIST.xls]_SHOPLIST_xl_2129"/>
      <sheetName val="[SHOPLIST.xls]_SHOPLIST_xl_2130"/>
      <sheetName val="[SHOPLIST.xls]_SHOPLIST_xl_2131"/>
      <sheetName val="[SHOPLIST.xls]_SHOPLIST_xl_2132"/>
      <sheetName val="[SHOPLIST.xls]_SHOPLIST_xl_2133"/>
      <sheetName val="[SHOPLIST.xls]_SHOPLIST_xl_2134"/>
      <sheetName val="[SHOPLIST.xls]_SHOPLIST_xl_2135"/>
      <sheetName val="[SHOPLIST.xls]_SHOPLIST_xl_2136"/>
      <sheetName val="[SHOPLIST.xls]_SHOPLIST_xl_2137"/>
      <sheetName val="[SHOPLIST.xls]_SHOPLIST_xl_2138"/>
      <sheetName val="[SHOPLIST.xls]_SHOPLIST_xl_2139"/>
      <sheetName val="[SHOPLIST.xls]_SHOPLIST_xl_2140"/>
      <sheetName val="[SHOPLIST.xls]_SHOPLIST_xl_2141"/>
      <sheetName val="[SHOPLIST.xls]70___0_s__i____40"/>
      <sheetName val="[SHOPLIST.xls]70___0_s__i____41"/>
      <sheetName val="[SHOPLIST.xls]_SHOPLIST_xl_2272"/>
      <sheetName val="[SHOPLIST.xls]70___0_s__i____42"/>
      <sheetName val="[SHOPLIST.xls]_SHOPLIST_xl_2273"/>
      <sheetName val="[SHOPLIST.xls]_SHOPLIST_xl_2274"/>
      <sheetName val="[SHOPLIST.xls]_SHOPLIST_xl_2275"/>
      <sheetName val="[SHOPLIST.xls]_SHOPLIST_xl_2276"/>
      <sheetName val="[SHOPLIST.xls]_SHOPLIST_xl_2277"/>
      <sheetName val="[SHOPLIST.xls]_SHOPLIST_xl_2278"/>
      <sheetName val="[SHOPLIST.xls]_SHOPLIST_xl_2279"/>
      <sheetName val="[SHOPLIST.xls]_SHOPLIST_xl_2280"/>
      <sheetName val="[SHOPLIST.xls]_SHOPLIST_xl_2281"/>
      <sheetName val="[SHOPLIST.xls]_SHOPLIST_xl_2282"/>
      <sheetName val="[SHOPLIST.xls]_SHOPLIST_xl_2283"/>
      <sheetName val="[SHOPLIST.xls]_SHOPLIST_xl_2284"/>
      <sheetName val="[SHOPLIST.xls]_SHOPLIST_xl_2285"/>
      <sheetName val="[SHOPLIST.xls]_SHOPLIST_xl_2286"/>
      <sheetName val="[SHOPLIST.xls]_SHOPLIST_xl_2287"/>
      <sheetName val="[SHOPLIST.xls]_SHOPLIST_xl_2288"/>
      <sheetName val="[SHOPLIST.xls]_SHOPLIST_xl_2289"/>
      <sheetName val="[SHOPLIST.xls]_SHOPLIST_xl_2290"/>
      <sheetName val="[SHOPLIST.xls]_SHOPLIST_xl_2291"/>
      <sheetName val="[SHOPLIST.xls]_SHOPLIST_xl_2292"/>
      <sheetName val="[SHOPLIST.xls]_SHOPLIST_xl_2293"/>
      <sheetName val="[SHOPLIST.xls]_SHOPLIST_xl_2294"/>
      <sheetName val="[SHOPLIST.xls]_SHOPLIST_xl_2295"/>
      <sheetName val="[SHOPLIST.xls]_SHOPLIST_xl_2296"/>
      <sheetName val="[SHOPLIST.xls]_SHOPLIST_xl_2297"/>
      <sheetName val="[SHOPLIST.xls]_SHOPLIST_xl_2298"/>
      <sheetName val="[SHOPLIST.xls]_SHOPLIST_xl_2299"/>
      <sheetName val="[SHOPLIST.xls]_SHOPLIST_xl_2300"/>
      <sheetName val="[SHOPLIST.xls]_SHOPLIST_xl_2301"/>
      <sheetName val="[SHOPLIST.xls]_SHOPLIST_xl_2302"/>
      <sheetName val="[SHOPLIST.xls]_SHOPLIST_xl_2303"/>
      <sheetName val="[SHOPLIST.xls]_SHOPLIST_xl_2304"/>
      <sheetName val="[SHOPLIST.xls]_SHOPLIST_xl_2305"/>
      <sheetName val="[SHOPLIST.xls]_SHOPLIST_xl_2306"/>
      <sheetName val="[SHOPLIST.xls]_SHOPLIST_xl_2307"/>
      <sheetName val="[SHOPLIST.xls]_SHOPLIST_xl_2308"/>
      <sheetName val="[SHOPLIST.xls]_SHOPLIST_xl_2309"/>
      <sheetName val="[SHOPLIST.xls]_SHOPLIST_xl_2310"/>
      <sheetName val="[SHOPLIST.xls]_SHOPLIST_xl_2311"/>
      <sheetName val="[SHOPLIST.xls]_SHOPLIST_xl_2312"/>
      <sheetName val="[SHOPLIST.xls]_SHOPLIST_xl_2313"/>
      <sheetName val="[SHOPLIST.xls]_SHOPLIST_xl_2314"/>
      <sheetName val="[SHOPLIST.xls]_SHOPLIST_xl_2315"/>
      <sheetName val="[SHOPLIST.xls]_SHOPLIST_xl_2316"/>
      <sheetName val="[SHOPLIST.xls]_SHOPLIST_xl_2317"/>
      <sheetName val="[SHOPLIST.xls]_SHOPLIST_xl_2318"/>
      <sheetName val="[SHOPLIST.xls]_SHOPLIST_xl_2319"/>
      <sheetName val="[SHOPLIST.xls]_SHOPLIST_xl_2320"/>
      <sheetName val="[SHOPLIST.xls]_SHOPLIST_xl_2321"/>
      <sheetName val="[SHOPLIST.xls]_SHOPLIST_xl_2322"/>
      <sheetName val="[SHOPLIST.xls]_SHOPLIST_xl_2323"/>
      <sheetName val="[SHOPLIST.xls]_SHOPLIST_xl_2324"/>
      <sheetName val="[SHOPLIST.xls]_SHOPLIST_xl_2325"/>
      <sheetName val="[SHOPLIST.xls]_SHOPLIST_xl_2326"/>
      <sheetName val="[SHOPLIST.xls]_SHOPLIST_xl_2327"/>
      <sheetName val="[SHOPLIST.xls]_SHOPLIST_xl_2328"/>
      <sheetName val="[SHOPLIST.xls]_SHOPLIST_xl_2329"/>
      <sheetName val="[SHOPLIST.xls]_SHOPLIST_xl_2330"/>
      <sheetName val="[SHOPLIST.xls]_SHOPLIST_xl_2331"/>
      <sheetName val="[SHOPLIST.xls]_SHOPLIST_xl_2332"/>
      <sheetName val="[SHOPLIST.xls]_SHOPLIST_xl_2333"/>
      <sheetName val="[SHOPLIST.xls]_SHOPLIST_xl_2334"/>
      <sheetName val="[SHOPLIST.xls]_SHOPLIST_xl_2335"/>
      <sheetName val="[SHOPLIST.xls]_SHOPLIST_xl_2336"/>
      <sheetName val="[SHOPLIST.xls]_SHOPLIST_xl_2337"/>
      <sheetName val="[SHOPLIST.xls]_SHOPLIST_xl_2338"/>
      <sheetName val="[SHOPLIST.xls]_SHOPLIST_xl_2339"/>
      <sheetName val="[SHOPLIST.xls]_SHOPLIST_xl_2340"/>
      <sheetName val="[SHOPLIST.xls]_SHOPLIST_xl_2341"/>
      <sheetName val="[SHOPLIST.xls]_SHOPLIST_xl_2342"/>
      <sheetName val="[SHOPLIST.xls]_SHOPLIST_xl_2343"/>
      <sheetName val="[SHOPLIST.xls]_SHOPLIST_xl_2344"/>
      <sheetName val="[SHOPLIST.xls]_SHOPLIST_xl_2345"/>
      <sheetName val="[SHOPLIST.xls]_SHOPLIST_xl_2346"/>
      <sheetName val="[SHOPLIST.xls]_SHOPLIST_xl_2347"/>
      <sheetName val="[SHOPLIST.xls]_SHOPLIST_xl_2348"/>
      <sheetName val="[SHOPLIST.xls]_SHOPLIST_xl_2349"/>
      <sheetName val="[SHOPLIST.xls]_SHOPLIST_xl_2350"/>
      <sheetName val="[SHOPLIST.xls]_SHOPLIST_xl_2351"/>
      <sheetName val="[SHOPLIST.xls]_SHOPLIST_xl_2352"/>
      <sheetName val="[SHOPLIST.xls]_SHOPLIST_xl_2353"/>
      <sheetName val="[SHOPLIST.xls]_SHOPLIST_xl_2354"/>
      <sheetName val="[SHOPLIST.xls]_SHOPLIST_xl_2355"/>
      <sheetName val="[SHOPLIST.xls]_SHOPLIST_xl_2356"/>
      <sheetName val="[SHOPLIST.xls]_SHOPLIST_xl_2357"/>
      <sheetName val="[SHOPLIST.xls]_SHOPLIST_xl_2358"/>
      <sheetName val="[SHOPLIST.xls]_SHOPLIST_xl_2359"/>
      <sheetName val="[SHOPLIST.xls]_SHOPLIST_xl_2360"/>
      <sheetName val="[SHOPLIST.xls]_SHOPLIST_xl_2361"/>
      <sheetName val="[SHOPLIST.xls]_SHOPLIST_xl_2362"/>
      <sheetName val="[SHOPLIST.xls]_SHOPLIST_xl_2363"/>
      <sheetName val="[SHOPLIST.xls]_SHOPLIST_xl_2364"/>
      <sheetName val="[SHOPLIST.xls]_SHOPLIST_xl_2365"/>
      <sheetName val="[SHOPLIST.xls]_SHOPLIST_xl_2366"/>
      <sheetName val="[SHOPLIST.xls]_SHOPLIST_xl_2367"/>
      <sheetName val="[SHOPLIST.xls]_SHOPLIST_xl_2368"/>
      <sheetName val="[SHOPLIST.xls]_SHOPLIST_xl_2369"/>
      <sheetName val="[SHOPLIST.xls]_SHOPLIST_xl_2370"/>
      <sheetName val="[SHOPLIST.xls]_SHOPLIST_xl_2371"/>
      <sheetName val="[SHOPLIST.xls]_SHOPLIST_xl_2372"/>
      <sheetName val="[SHOPLIST.xls]_SHOPLIST_xl_2373"/>
      <sheetName val="[SHOPLIST.xls]_SHOPLIST_xl_2374"/>
      <sheetName val="[SHOPLIST.xls]_SHOPLIST_xl_2375"/>
      <sheetName val="[SHOPLIST.xls]_SHOPLIST_xl_2376"/>
      <sheetName val="[SHOPLIST.xls]_SHOPLIST_xl_2377"/>
      <sheetName val="[SHOPLIST.xls]_SHOPLIST_xl_2378"/>
      <sheetName val="[SHOPLIST.xls]_SHOPLIST_xl_2379"/>
      <sheetName val="[SHOPLIST.xls]_SHOPLIST_xl_2380"/>
      <sheetName val="[SHOPLIST.xls]_SHOPLIST_xl_2381"/>
      <sheetName val="[SHOPLIST.xls]_SHOPLIST_xl_2382"/>
      <sheetName val="[SHOPLIST.xls]_SHOPLIST_xl_2383"/>
      <sheetName val="[SHOPLIST.xls]_SHOPLIST_xl_2384"/>
      <sheetName val="[SHOPLIST.xls]70___0_s__i____43"/>
      <sheetName val="[SHOPLIST.xls]_SHOPLIST_xl_3455"/>
      <sheetName val="[SHOPLIST.xls]_SHOPLIST_xl_3456"/>
      <sheetName val="[SHOPLIST.xls]_SHOPLIST_xl_3457"/>
      <sheetName val="[SHOPLIST.xls]_SHOPLIST_xl_2385"/>
      <sheetName val="[SHOPLIST.xls]_SHOPLIST_xl_2386"/>
      <sheetName val="[SHOPLIST.xls]_SHOPLIST_xl_2387"/>
      <sheetName val="[SHOPLIST.xls]_SHOPLIST_xl_2388"/>
      <sheetName val="[SHOPLIST.xls]_SHOPLIST_xl_2389"/>
      <sheetName val="[SHOPLIST.xls]_SHOPLIST_xl_2390"/>
      <sheetName val="[SHOPLIST.xls]_SHOPLIST_xl_2391"/>
      <sheetName val="[SHOPLIST.xls]_SHOPLIST_xl_2392"/>
      <sheetName val="[SHOPLIST.xls]_SHOPLIST_xl_2393"/>
      <sheetName val="[SHOPLIST.xls]_SHOPLIST_xl_2394"/>
      <sheetName val="[SHOPLIST.xls]_SHOPLIST_xl_2395"/>
      <sheetName val="[SHOPLIST.xls]_SHOPLIST_xl_2396"/>
      <sheetName val="[SHOPLIST.xls]_SHOPLIST_xl_2397"/>
      <sheetName val="[SHOPLIST.xls]_SHOPLIST_xl_2398"/>
      <sheetName val="[SHOPLIST.xls]_SHOPLIST_xl_2399"/>
      <sheetName val="[SHOPLIST.xls]_SHOPLIST_xl_2400"/>
      <sheetName val="[SHOPLIST.xls]_SHOPLIST_xl_2401"/>
      <sheetName val="[SHOPLIST.xls]_SHOPLIST_xl_2402"/>
      <sheetName val="[SHOPLIST.xls]_SHOPLIST_xl_2403"/>
      <sheetName val="[SHOPLIST.xls]_SHOPLIST_xl_2404"/>
      <sheetName val="[SHOPLIST.xls]_SHOPLIST_xl_2405"/>
      <sheetName val="[SHOPLIST.xls]_SHOPLIST_xl_2406"/>
      <sheetName val="[SHOPLIST.xls]_SHOPLIST_xl_3458"/>
      <sheetName val="[SHOPLIST.xls]_SHOPLIST_xl_3459"/>
      <sheetName val="[SHOPLIST.xls]_SHOPLIST_xl_2407"/>
      <sheetName val="[SHOPLIST.xls]_SHOPLIST_xl_2408"/>
      <sheetName val="[SHOPLIST.xls]_SHOPLIST_xl_2409"/>
      <sheetName val="[SHOPLIST.xls]_SHOPLIST_xl_2410"/>
      <sheetName val="[SHOPLIST.xls]_SHOPLIST_xl_2411"/>
      <sheetName val="[SHOPLIST.xls]_SHOPLIST_xl_2412"/>
      <sheetName val="[SHOPLIST.xls]_SHOPLIST_xl_2413"/>
      <sheetName val="[SHOPLIST.xls]_SHOPLIST_xl_2414"/>
      <sheetName val="[SHOPLIST.xls]_SHOPLIST_xl_2415"/>
      <sheetName val="[SHOPLIST.xls]_SHOPLIST_xl_2416"/>
      <sheetName val="[SHOPLIST.xls]_SHOPLIST_xl_2417"/>
      <sheetName val="[SHOPLIST.xls]_SHOPLIST_xl_2418"/>
      <sheetName val="[SHOPLIST.xls]_SHOPLIST_xl_2419"/>
      <sheetName val="[SHOPLIST.xls]_SHOPLIST_xl_2420"/>
      <sheetName val="[SHOPLIST.xls]_SHOPLIST_xl_3460"/>
      <sheetName val="[SHOPLIST.xls]_SHOPLIST_xl_3461"/>
      <sheetName val="[SHOPLIST.xls]_SHOPLIST_xl_3462"/>
      <sheetName val="[SHOPLIST.xls]_SHOPLIST_xl_3463"/>
      <sheetName val="[SHOPLIST.xls]_SHOPLIST_xl_3464"/>
      <sheetName val="[SHOPLIST.xls]_SHOPLIST_xl_3465"/>
      <sheetName val="[SHOPLIST.xls]_SHOPLIST_xl_3466"/>
      <sheetName val="[SHOPLIST.xls]_SHOPLIST_xl_3467"/>
      <sheetName val="[SHOPLIST.xls]_SHOPLIST_xl_3468"/>
      <sheetName val="[SHOPLIST.xls]_SHOPLIST_xl_3469"/>
      <sheetName val="[SHOPLIST.xls]_SHOPLIST_xl_3470"/>
      <sheetName val="[SHOPLIST.xls]_SHOPLIST_xl_3471"/>
      <sheetName val="[SHOPLIST.xls]_SHOPLIST_xl_3472"/>
      <sheetName val="[SHOPLIST.xls]_SHOPLIST_xl_3473"/>
      <sheetName val="[SHOPLIST.xls]_SHOPLIST_xl_3474"/>
      <sheetName val="[SHOPLIST.xls]_SHOPLIST_xl_3475"/>
      <sheetName val="[SHOPLIST.xls]_SHOPLIST_xl_3476"/>
      <sheetName val="[SHOPLIST.xls]_SHOPLIST_xl_3477"/>
      <sheetName val="[SHOPLIST.xls]_SHOPLIST_xl_3478"/>
      <sheetName val="[SHOPLIST.xls]_SHOPLIST_xl_3479"/>
      <sheetName val="[SHOPLIST.xls]_SHOPLIST_xl_3480"/>
      <sheetName val="[SHOPLIST.xls]_SHOPLIST_xl_3481"/>
      <sheetName val="[SHOPLIST.xls]_SHOPLIST_xl_3482"/>
      <sheetName val="[SHOPLIST.xls]_SHOPLIST_xl_3483"/>
      <sheetName val="[SHOPLIST.xls]_SHOPLIST_xl_3484"/>
      <sheetName val="[SHOPLIST.xls]_SHOPLIST_xl_3485"/>
      <sheetName val="[SHOPLIST.xls]_SHOPLIST_xl_3486"/>
      <sheetName val="[SHOPLIST.xls]_SHOPLIST_xl_3487"/>
      <sheetName val="[SHOPLIST.xls]_SHOPLIST_xl_3488"/>
      <sheetName val="[SHOPLIST.xls]_SHOPLIST_xl_3489"/>
      <sheetName val="[SHOPLIST.xls]_SHOPLIST_xl_3490"/>
      <sheetName val="[SHOPLIST.xls]_SHOPLIST_xl_3491"/>
      <sheetName val="[SHOPLIST.xls]_SHOPLIST_xl_3492"/>
      <sheetName val="[SHOPLIST.xls]_SHOPLIST_xl_3493"/>
      <sheetName val="[SHOPLIST.xls]_SHOPLIST_xl_3494"/>
      <sheetName val="[SHOPLIST.xls]_SHOPLIST_xl_3495"/>
      <sheetName val="[SHOPLIST.xls]_SHOPLIST_xl_3496"/>
      <sheetName val="[SHOPLIST.xls]_SHOPLIST_xl_3497"/>
      <sheetName val="[SHOPLIST.xls]_SHOPLIST_xl_3498"/>
      <sheetName val="[SHOPLIST.xls]_SHOPLIST_xl_3499"/>
      <sheetName val="[SHOPLIST.xls]_SHOPLIST_xl_3500"/>
      <sheetName val="[SHOPLIST.xls]_SHOPLIST_xl_3501"/>
      <sheetName val="[SHOPLIST.xls]_SHOPLIST_xl_3502"/>
      <sheetName val="[SHOPLIST.xls]_SHOPLIST_xl_3503"/>
      <sheetName val="[SHOPLIST.xls]_SHOPLIST_xl_3504"/>
      <sheetName val="[SHOPLIST.xls]_SHOPLIST_xl_3505"/>
      <sheetName val="[SHOPLIST.xls]_SHOPLIST_xl_3506"/>
      <sheetName val="[SHOPLIST.xls]_SHOPLIST_xl_3507"/>
      <sheetName val="[SHOPLIST.xls]_SHOPLIST_xl_3508"/>
      <sheetName val="[SHOPLIST.xls]_SHOPLIST_xl_3509"/>
      <sheetName val="[SHOPLIST.xls]_SHOPLIST_xl_3510"/>
      <sheetName val="[SHOPLIST.xls]_SHOPLIST_xl_3511"/>
      <sheetName val="[SHOPLIST.xls]_SHOPLIST_xl_3512"/>
      <sheetName val="[SHOPLIST.xls]_SHOPLIST_xl_3513"/>
      <sheetName val="[SHOPLIST.xls]_SHOPLIST_xl_3514"/>
      <sheetName val="[SHOPLIST.xls]_SHOPLIST_xl_3515"/>
      <sheetName val="[SHOPLIST.xls]_SHOPLIST_xl_3516"/>
      <sheetName val="[SHOPLIST.xls]_SHOPLIST_xl_3517"/>
      <sheetName val="[SHOPLIST.xls]_SHOPLIST_xl_3518"/>
      <sheetName val="[SHOPLIST.xls]_SHOPLIST_xl_3519"/>
      <sheetName val="[SHOPLIST.xls]_SHOPLIST_xl_3520"/>
      <sheetName val="[SHOPLIST.xls]_SHOPLIST_xl_3521"/>
      <sheetName val="[SHOPLIST.xls]_SHOPLIST_xl_3522"/>
      <sheetName val="[SHOPLIST.xls]_SHOPLIST_xl_3523"/>
      <sheetName val="[SHOPLIST.xls]_SHOPLIST_xl_3524"/>
      <sheetName val="[SHOPLIST.xls]_SHOPLIST_xl_3525"/>
      <sheetName val="[SHOPLIST.xls]_SHOPLIST_xl_3526"/>
      <sheetName val="[SHOPLIST.xls]_SHOPLIST_xl_3527"/>
      <sheetName val="[SHOPLIST.xls]_SHOPLIST_xl_3528"/>
      <sheetName val="[SHOPLIST.xls]_SHOPLIST_xl_3529"/>
      <sheetName val="[SHOPLIST.xls]_SHOPLIST_xl_3530"/>
      <sheetName val="[SHOPLIST.xls]_SHOPLIST_xl_3531"/>
      <sheetName val="[SHOPLIST.xls]_SHOPLIST_xl_3532"/>
      <sheetName val="[SHOPLIST.xls]_SHOPLIST_xl_2421"/>
      <sheetName val="[SHOPLIST.xls]_SHOPLIST_xl_2422"/>
      <sheetName val="[SHOPLIST.xls]_SHOPLIST_xl_2423"/>
      <sheetName val="[SHOPLIST.xls]_SHOPLIST_xl_2424"/>
      <sheetName val="[SHOPLIST.xls]_SHOPLIST_xl_2425"/>
      <sheetName val="[SHOPLIST.xls]_SHOPLIST_xl_3533"/>
      <sheetName val="[SHOPLIST.xls]_SHOPLIST_xl_2426"/>
      <sheetName val="[SHOPLIST.xls]_SHOPLIST_xl_2427"/>
      <sheetName val="[SHOPLIST.xls]_SHOPLIST_xl_2428"/>
      <sheetName val="[SHOPLIST.xls]_SHOPLIST_xl_2429"/>
      <sheetName val="[SHOPLIST.xls]_SHOPLIST_xl_2430"/>
      <sheetName val="[SHOPLIST.xls]_SHOPLIST_xl_2431"/>
      <sheetName val="[SHOPLIST.xls]_SHOPLIST_xl_2432"/>
      <sheetName val="[SHOPLIST.xls]_SHOPLIST_xl_2433"/>
      <sheetName val="[SHOPLIST.xls]_SHOPLIST_xl_2434"/>
      <sheetName val="[SHOPLIST.xls]_SHOPLIST_xl_2435"/>
      <sheetName val="[SHOPLIST.xls]_SHOPLIST_xl_2436"/>
      <sheetName val="[SHOPLIST.xls]_SHOPLIST_xl_2437"/>
      <sheetName val="[SHOPLIST.xls]_SHOPLIST_xl_2438"/>
      <sheetName val="[SHOPLIST.xls]_SHOPLIST_xl_2439"/>
      <sheetName val="[SHOPLIST.xls]_SHOPLIST_xl_2440"/>
      <sheetName val="[SHOPLIST.xls]_SHOPLIST_xl_2441"/>
      <sheetName val="[SHOPLIST.xls]_SHOPLIST_xl_2442"/>
      <sheetName val="[SHOPLIST.xls]_SHOPLIST_xl_2443"/>
      <sheetName val="[SHOPLIST.xls]_SHOPLIST_xl_2444"/>
      <sheetName val="[SHOPLIST.xls]_SHOPLIST_xl_2445"/>
      <sheetName val="[SHOPLIST.xls]_SHOPLIST_xl_2446"/>
      <sheetName val="[SHOPLIST.xls]_SHOPLIST_xl_2447"/>
      <sheetName val="[SHOPLIST.xls]_SHOPLIST_xl_2448"/>
      <sheetName val="[SHOPLIST.xls]_SHOPLIST_xl_2449"/>
      <sheetName val="[SHOPLIST.xls]_SHOPLIST_xl_2450"/>
      <sheetName val="[SHOPLIST.xls]_SHOPLIST_xl_2451"/>
      <sheetName val="[SHOPLIST.xls]_SHOPLIST_xl_2452"/>
      <sheetName val="[SHOPLIST.xls]_SHOPLIST_xl_2453"/>
      <sheetName val="[SHOPLIST.xls]_SHOPLIST_xl_2454"/>
      <sheetName val="[SHOPLIST.xls]_SHOPLIST_xl_2455"/>
      <sheetName val="[SHOPLIST.xls]_SHOPLIST_xl_2456"/>
      <sheetName val="[SHOPLIST.xls]_SHOPLIST_xl_2457"/>
      <sheetName val="[SHOPLIST.xls]_SHOPLIST_xl_2458"/>
      <sheetName val="[SHOPLIST.xls]_SHOPLIST_xl_2459"/>
      <sheetName val="[SHOPLIST.xls]_SHOPLIST_xl_2460"/>
      <sheetName val="[SHOPLIST.xls]_SHOPLIST_xl_2800"/>
      <sheetName val="[SHOPLIST.xls]_SHOPLIST_xl_2801"/>
      <sheetName val="[SHOPLIST.xls]_SHOPLIST_xl_2802"/>
      <sheetName val="[SHOPLIST.xls]_SHOPLIST_xl_2803"/>
      <sheetName val="[SHOPLIST.xls]_SHOPLIST_xl_2804"/>
      <sheetName val="[SHOPLIST.xls]_SHOPLIST_xl_2805"/>
      <sheetName val="[SHOPLIST.xls]_SHOPLIST_xl_2806"/>
      <sheetName val="[SHOPLIST.xls]_SHOPLIST_xl_2807"/>
      <sheetName val="[SHOPLIST.xls]_SHOPLIST_xl_2808"/>
      <sheetName val="[SHOPLIST.xls]_SHOPLIST_xl_2809"/>
      <sheetName val="[SHOPLIST.xls]_SHOPLIST_xl_2810"/>
      <sheetName val="[SHOPLIST.xls]_SHOPLIST_xl_2811"/>
      <sheetName val="[SHOPLIST.xls]_SHOPLIST_xl_2812"/>
      <sheetName val="[SHOPLIST.xls]_SHOPLIST_xl_2813"/>
      <sheetName val="[SHOPLIST.xls]_SHOPLIST_xl_2814"/>
      <sheetName val="[SHOPLIST.xls]_SHOPLIST_xl_2815"/>
      <sheetName val="[SHOPLIST.xls]_SHOPLIST_xl_2816"/>
      <sheetName val="[SHOPLIST.xls]_SHOPLIST_xl_2817"/>
      <sheetName val="[SHOPLIST.xls]_SHOPLIST_xl_2818"/>
      <sheetName val="[SHOPLIST.xls]_SHOPLIST_xl_2819"/>
      <sheetName val="[SHOPLIST.xls]_SHOPLIST_xl_2820"/>
      <sheetName val="[SHOPLIST.xls]_SHOPLIST_xl_2821"/>
      <sheetName val="[SHOPLIST.xls]_SHOPLIST_xl_2822"/>
      <sheetName val="[SHOPLIST.xls]_SHOPLIST_xl_2823"/>
      <sheetName val="[SHOPLIST.xls]_SHOPLIST_xl_2824"/>
      <sheetName val="[SHOPLIST.xls]_SHOPLIST_xl_2825"/>
      <sheetName val="[SHOPLIST.xls]_SHOPLIST_xl_2826"/>
      <sheetName val="[SHOPLIST.xls]_SHOPLIST_xl_2827"/>
      <sheetName val="[SHOPLIST.xls]_SHOPLIST_xl_2828"/>
      <sheetName val="[SHOPLIST.xls]_SHOPLIST_xl_2829"/>
      <sheetName val="[SHOPLIST.xls]_SHOPLIST_xl_2830"/>
      <sheetName val="[SHOPLIST.xls]_SHOPLIST_xl_2831"/>
      <sheetName val="[SHOPLIST.xls]_SHOPLIST_xl_2832"/>
      <sheetName val="[SHOPLIST.xls]_SHOPLIST_xl_2833"/>
      <sheetName val="[SHOPLIST.xls]_SHOPLIST_xl_2834"/>
      <sheetName val="[SHOPLIST.xls]_SHOPLIST_xl_2835"/>
      <sheetName val="[SHOPLIST.xls]_SHOPLIST_xl_2836"/>
      <sheetName val="[SHOPLIST.xls]_SHOPLIST_xl_2837"/>
      <sheetName val="[SHOPLIST.xls]_SHOPLIST_xl_2838"/>
      <sheetName val="[SHOPLIST.xls]_SHOPLIST_xl_2839"/>
      <sheetName val="[SHOPLIST.xls]_SHOPLIST_xl_2840"/>
      <sheetName val="[SHOPLIST.xls]_SHOPLIST_xl_2841"/>
      <sheetName val="[SHOPLIST.xls]_SHOPLIST_xl_2842"/>
      <sheetName val="[SHOPLIST.xls]_SHOPLIST_xl_2843"/>
      <sheetName val="[SHOPLIST.xls]_SHOPLIST_xl_2844"/>
      <sheetName val="[SHOPLIST.xls]_SHOPLIST_xl_2845"/>
      <sheetName val="[SHOPLIST.xls]_SHOPLIST_xl_2846"/>
      <sheetName val="[SHOPLIST.xls]_SHOPLIST_xl_2847"/>
      <sheetName val="[SHOPLIST.xls]_SHOPLIST_xl_2848"/>
      <sheetName val="[SHOPLIST.xls]_SHOPLIST_xl_2849"/>
      <sheetName val="[SHOPLIST.xls]_SHOPLIST_xl_2850"/>
      <sheetName val="[SHOPLIST.xls]_SHOPLIST_xl_2851"/>
      <sheetName val="[SHOPLIST.xls]_SHOPLIST_xl_2852"/>
      <sheetName val="[SHOPLIST.xls]_SHOPLIST_xl_2853"/>
      <sheetName val="[SHOPLIST.xls]_SHOPLIST_xl_2854"/>
      <sheetName val="[SHOPLIST.xls]_SHOPLIST_xl_2855"/>
      <sheetName val="[SHOPLIST.xls]_SHOPLIST_xl_2856"/>
      <sheetName val="[SHOPLIST.xls]_SHOPLIST_xl_2857"/>
      <sheetName val="[SHOPLIST.xls]_SHOPLIST_xl_2858"/>
      <sheetName val="[SHOPLIST.xls]_SHOPLIST_xl_2859"/>
      <sheetName val="[SHOPLIST.xls]_SHOPLIST_xl_2860"/>
      <sheetName val="[SHOPLIST.xls]_SHOPLIST_xl_2861"/>
      <sheetName val="[SHOPLIST.xls]_SHOPLIST_xl_2862"/>
      <sheetName val="[SHOPLIST.xls]_SHOPLIST_xl_2863"/>
      <sheetName val="[SHOPLIST.xls]_SHOPLIST_xl_2864"/>
      <sheetName val="[SHOPLIST.xls]_SHOPLIST_xl_2865"/>
      <sheetName val="[SHOPLIST.xls]_SHOPLIST_xl_2866"/>
      <sheetName val="[SHOPLIST.xls]_SHOPLIST_xl_2867"/>
      <sheetName val="[SHOPLIST.xls]_SHOPLIST_xl_2868"/>
      <sheetName val="[SHOPLIST.xls]_SHOPLIST_xl_2869"/>
      <sheetName val="[SHOPLIST.xls]_SHOPLIST_xl_2870"/>
      <sheetName val="[SHOPLIST.xls]_SHOPLIST_xl_2871"/>
      <sheetName val="[SHOPLIST.xls]_SHOPLIST_xl_2872"/>
      <sheetName val="[SHOPLIST.xls]_SHOPLIST_xl_2873"/>
      <sheetName val="[SHOPLIST.xls]_SHOPLIST_xl_2874"/>
      <sheetName val="[SHOPLIST.xls]_SHOPLIST_xl_2875"/>
      <sheetName val="[SHOPLIST.xls]_SHOPLIST_xl_2876"/>
      <sheetName val="[SHOPLIST.xls]_SHOPLIST_xl_2877"/>
      <sheetName val="[SHOPLIST.xls]_SHOPLIST_xl_2878"/>
      <sheetName val="[SHOPLIST.xls]_SHOPLIST_xl_2879"/>
      <sheetName val="[SHOPLIST.xls]_SHOPLIST_xl_2880"/>
      <sheetName val="[SHOPLIST.xls]_SHOPLIST_xl_2881"/>
      <sheetName val="[SHOPLIST.xls]_SHOPLIST_xl_2882"/>
      <sheetName val="[SHOPLIST.xls]_SHOPLIST_xl_2883"/>
      <sheetName val="[SHOPLIST.xls]_SHOPLIST_xl_2884"/>
      <sheetName val="[SHOPLIST.xls]_SHOPLIST_xl_2885"/>
      <sheetName val="[SHOPLIST.xls]_SHOPLIST_xl_2886"/>
      <sheetName val="[SHOPLIST.xls]_SHOPLIST_xl_2887"/>
      <sheetName val="[SHOPLIST.xls]_SHOPLIST_xl_2888"/>
      <sheetName val="[SHOPLIST.xls]_SHOPLIST_xl_2889"/>
      <sheetName val="[SHOPLIST.xls]_SHOPLIST_xl_2890"/>
      <sheetName val="[SHOPLIST.xls]_SHOPLIST_xl_2891"/>
      <sheetName val="[SHOPLIST.xls]_SHOPLIST_xl_2892"/>
      <sheetName val="[SHOPLIST.xls]_SHOPLIST_xl_2893"/>
      <sheetName val="[SHOPLIST.xls]_SHOPLIST_xl_2894"/>
      <sheetName val="[SHOPLIST.xls]_SHOPLIST_xl_2895"/>
      <sheetName val="[SHOPLIST.xls]_SHOPLIST_xl_2896"/>
      <sheetName val="[SHOPLIST.xls]_SHOPLIST_xl_2897"/>
      <sheetName val="[SHOPLIST.xls]_SHOPLIST_xl_2898"/>
      <sheetName val="[SHOPLIST.xls]_SHOPLIST_xl_2899"/>
      <sheetName val="[SHOPLIST.xls]_SHOPLIST_xl_2900"/>
      <sheetName val="[SHOPLIST.xls]_SHOPLIST_xl_2901"/>
      <sheetName val="[SHOPLIST.xls]_SHOPLIST_xl_2902"/>
      <sheetName val="[SHOPLIST.xls]_SHOPLIST_xl_2903"/>
      <sheetName val="[SHOPLIST.xls]_SHOPLIST_xl_2904"/>
      <sheetName val="[SHOPLIST.xls]_SHOPLIST_xl_2905"/>
      <sheetName val="[SHOPLIST.xls]_SHOPLIST_xl_2906"/>
      <sheetName val="[SHOPLIST.xls]_SHOPLIST_xl_2907"/>
      <sheetName val="[SHOPLIST.xls]_SHOPLIST_xl_2908"/>
      <sheetName val="[SHOPLIST.xls]_SHOPLIST_xl_2909"/>
      <sheetName val="[SHOPLIST.xls]_SHOPLIST_xl_2910"/>
      <sheetName val="[SHOPLIST.xls]_SHOPLIST_xl_2911"/>
      <sheetName val="[SHOPLIST.xls]_SHOPLIST_xl_2912"/>
      <sheetName val="[SHOPLIST.xls]_SHOPLIST_xl_2687"/>
      <sheetName val="[SHOPLIST.xls]_SHOPLIST_xl_2688"/>
      <sheetName val="[SHOPLIST.xls]_SHOPLIST_xl_2689"/>
      <sheetName val="[SHOPLIST.xls]_SHOPLIST_xl_2690"/>
      <sheetName val="[SHOPLIST.xls]_SHOPLIST_xl_2691"/>
      <sheetName val="[SHOPLIST.xls]_SHOPLIST_xl_2692"/>
      <sheetName val="[SHOPLIST.xls]_SHOPLIST_xl_2693"/>
      <sheetName val="[SHOPLIST.xls]_SHOPLIST_xl_2694"/>
      <sheetName val="[SHOPLIST.xls]_SHOPLIST_xl_2695"/>
      <sheetName val="[SHOPLIST.xls]_SHOPLIST_xl_2696"/>
      <sheetName val="[SHOPLIST.xls]_SHOPLIST_xl_2697"/>
      <sheetName val="[SHOPLIST.xls]_SHOPLIST_xl_2698"/>
      <sheetName val="[SHOPLIST.xls]_SHOPLIST_xl_2699"/>
      <sheetName val="[SHOPLIST.xls]_SHOPLIST_xl_2700"/>
      <sheetName val="[SHOPLIST.xls]_SHOPLIST_xl_2701"/>
      <sheetName val="[SHOPLIST.xls]_SHOPLIST_xl_2702"/>
      <sheetName val="[SHOPLIST.xls]_SHOPLIST_xl_2703"/>
      <sheetName val="[SHOPLIST.xls]_SHOPLIST_xl_2704"/>
      <sheetName val="[SHOPLIST.xls]_SHOPLIST_xl_2705"/>
      <sheetName val="[SHOPLIST.xls]_SHOPLIST_xl_2706"/>
      <sheetName val="[SHOPLIST.xls]_SHOPLIST_xl_2707"/>
      <sheetName val="[SHOPLIST.xls]_SHOPLIST_xl_2708"/>
      <sheetName val="[SHOPLIST.xls]_SHOPLIST_xl_2709"/>
      <sheetName val="[SHOPLIST.xls]_SHOPLIST_xl_2710"/>
      <sheetName val="[SHOPLIST.xls]_SHOPLIST_xl_2711"/>
      <sheetName val="[SHOPLIST.xls]_SHOPLIST_xl_2712"/>
      <sheetName val="[SHOPLIST.xls]_SHOPLIST_xl_2713"/>
      <sheetName val="[SHOPLIST.xls]_SHOPLIST_xl_2714"/>
      <sheetName val="[SHOPLIST.xls]_SHOPLIST_xl_2715"/>
      <sheetName val="[SHOPLIST.xls]_SHOPLIST_xl_2716"/>
      <sheetName val="[SHOPLIST.xls]_SHOPLIST_xl_2717"/>
      <sheetName val="[SHOPLIST.xls]_SHOPLIST_xl_2718"/>
      <sheetName val="[SHOPLIST.xls]_SHOPLIST_xl_2719"/>
      <sheetName val="[SHOPLIST.xls]_SHOPLIST_xl_2720"/>
      <sheetName val="[SHOPLIST.xls]_SHOPLIST_xl_2721"/>
      <sheetName val="[SHOPLIST.xls]_SHOPLIST_xl_2722"/>
      <sheetName val="[SHOPLIST.xls]_SHOPLIST_xl_2723"/>
      <sheetName val="[SHOPLIST.xls]_SHOPLIST_xl_2724"/>
      <sheetName val="[SHOPLIST.xls]_SHOPLIST_xl_2725"/>
      <sheetName val="[SHOPLIST.xls]_SHOPLIST_xl_2726"/>
      <sheetName val="[SHOPLIST.xls]_SHOPLIST_xl_2727"/>
      <sheetName val="[SHOPLIST.xls]_SHOPLIST_xl_2728"/>
      <sheetName val="[SHOPLIST.xls]_SHOPLIST_xl_2729"/>
      <sheetName val="[SHOPLIST.xls]_SHOPLIST_xl_2730"/>
      <sheetName val="[SHOPLIST.xls]_SHOPLIST_xl_2731"/>
      <sheetName val="[SHOPLIST.xls]_SHOPLIST_xl_2732"/>
      <sheetName val="[SHOPLIST.xls]_SHOPLIST_xl_2733"/>
      <sheetName val="[SHOPLIST.xls]_SHOPLIST_xl_2734"/>
      <sheetName val="[SHOPLIST.xls]_SHOPLIST_xl_2735"/>
      <sheetName val="[SHOPLIST.xls]_SHOPLIST_xl_2736"/>
      <sheetName val="[SHOPLIST.xls]_SHOPLIST_xl_2737"/>
      <sheetName val="[SHOPLIST.xls]_SHOPLIST_xl_2738"/>
      <sheetName val="[SHOPLIST.xls]_SHOPLIST_xl_2739"/>
      <sheetName val="[SHOPLIST.xls]_SHOPLIST_xl_2740"/>
      <sheetName val="[SHOPLIST.xls]_SHOPLIST_xl_2741"/>
      <sheetName val="[SHOPLIST.xls]_SHOPLIST_xl_2742"/>
      <sheetName val="[SHOPLIST.xls]_SHOPLIST_xl_2743"/>
      <sheetName val="[SHOPLIST.xls]_SHOPLIST_xl_2744"/>
      <sheetName val="[SHOPLIST.xls]_SHOPLIST_xl_2745"/>
      <sheetName val="[SHOPLIST.xls]_SHOPLIST_xl_2746"/>
      <sheetName val="[SHOPLIST.xls]_SHOPLIST_xl_2747"/>
      <sheetName val="[SHOPLIST.xls]_SHOPLIST_xl_2748"/>
      <sheetName val="[SHOPLIST.xls]_SHOPLIST_xl_2749"/>
      <sheetName val="[SHOPLIST.xls]_SHOPLIST_xl_2750"/>
      <sheetName val="[SHOPLIST.xls]_SHOPLIST_xl_2751"/>
      <sheetName val="[SHOPLIST.xls]_SHOPLIST_xl_2752"/>
      <sheetName val="[SHOPLIST.xls]_SHOPLIST_xl_2753"/>
      <sheetName val="[SHOPLIST.xls]_SHOPLIST_xl_2754"/>
      <sheetName val="[SHOPLIST.xls]_SHOPLIST_xl_2755"/>
      <sheetName val="[SHOPLIST.xls]_SHOPLIST_xl_2756"/>
      <sheetName val="[SHOPLIST.xls]_SHOPLIST_xl_2757"/>
      <sheetName val="[SHOPLIST.xls]_SHOPLIST_xl_2758"/>
      <sheetName val="[SHOPLIST.xls]_SHOPLIST_xl_2759"/>
      <sheetName val="[SHOPLIST.xls]_SHOPLIST_xl_2760"/>
      <sheetName val="[SHOPLIST.xls]_SHOPLIST_xl_2761"/>
      <sheetName val="[SHOPLIST.xls]_SHOPLIST_xl_2762"/>
      <sheetName val="[SHOPLIST.xls]_SHOPLIST_xl_2763"/>
      <sheetName val="[SHOPLIST.xls]_SHOPLIST_xl_2764"/>
      <sheetName val="[SHOPLIST.xls]_SHOPLIST_xl_2765"/>
      <sheetName val="[SHOPLIST.xls]_SHOPLIST_xl_2766"/>
      <sheetName val="[SHOPLIST.xls]_SHOPLIST_xl_2767"/>
      <sheetName val="[SHOPLIST.xls]_SHOPLIST_xl_2768"/>
      <sheetName val="[SHOPLIST.xls]_SHOPLIST_xl_2769"/>
      <sheetName val="[SHOPLIST.xls]_SHOPLIST_xl_2770"/>
      <sheetName val="[SHOPLIST.xls]_SHOPLIST_xl_2771"/>
      <sheetName val="[SHOPLIST.xls]_SHOPLIST_xl_2772"/>
      <sheetName val="[SHOPLIST.xls]_SHOPLIST_xl_2773"/>
      <sheetName val="[SHOPLIST.xls]_SHOPLIST_xl_2774"/>
      <sheetName val="[SHOPLIST.xls]_SHOPLIST_xl_2775"/>
      <sheetName val="[SHOPLIST.xls]_SHOPLIST_xl_2776"/>
      <sheetName val="[SHOPLIST.xls]_SHOPLIST_xl_2777"/>
      <sheetName val="[SHOPLIST.xls]_SHOPLIST_xl_2778"/>
      <sheetName val="[SHOPLIST.xls]_SHOPLIST_xl_2779"/>
      <sheetName val="[SHOPLIST.xls]_SHOPLIST_xl_2780"/>
      <sheetName val="[SHOPLIST.xls]_SHOPLIST_xl_2781"/>
      <sheetName val="[SHOPLIST.xls]_SHOPLIST_xl_2782"/>
      <sheetName val="[SHOPLIST.xls]_SHOPLIST_xl_2783"/>
      <sheetName val="[SHOPLIST.xls]_SHOPLIST_xl_2784"/>
      <sheetName val="[SHOPLIST.xls]_SHOPLIST_xl_2785"/>
      <sheetName val="[SHOPLIST.xls]_SHOPLIST_xl_2786"/>
      <sheetName val="[SHOPLIST.xls]_SHOPLIST_xl_2787"/>
      <sheetName val="[SHOPLIST.xls]_SHOPLIST_xl_2788"/>
      <sheetName val="[SHOPLIST.xls]_SHOPLIST_xl_2789"/>
      <sheetName val="[SHOPLIST.xls]_SHOPLIST_xl_2790"/>
      <sheetName val="[SHOPLIST.xls]_SHOPLIST_xl_2791"/>
      <sheetName val="[SHOPLIST.xls]_SHOPLIST_xl_2792"/>
      <sheetName val="[SHOPLIST.xls]_SHOPLIST_xl_2793"/>
      <sheetName val="[SHOPLIST.xls]_SHOPLIST_xl_2794"/>
      <sheetName val="[SHOPLIST.xls]_SHOPLIST_xl_2795"/>
      <sheetName val="[SHOPLIST.xls]_SHOPLIST_xl_2796"/>
      <sheetName val="[SHOPLIST.xls]_SHOPLIST_xl_2797"/>
      <sheetName val="[SHOPLIST.xls]_SHOPLIST_xl_2798"/>
      <sheetName val="[SHOPLIST.xls]_SHOPLIST_xl_2799"/>
      <sheetName val="[SHOPLIST.xls]_SHOPLIST_xl_2461"/>
      <sheetName val="[SHOPLIST.xls]_SHOPLIST_xl_2462"/>
      <sheetName val="[SHOPLIST.xls]_SHOPLIST_xl_2463"/>
      <sheetName val="[SHOPLIST.xls]_SHOPLIST_xl_2464"/>
      <sheetName val="[SHOPLIST.xls]_SHOPLIST_xl_2465"/>
      <sheetName val="[SHOPLIST.xls]_SHOPLIST_xl_2466"/>
      <sheetName val="[SHOPLIST.xls]_SHOPLIST_xl_2467"/>
      <sheetName val="[SHOPLIST.xls]_SHOPLIST_xl_2468"/>
      <sheetName val="[SHOPLIST.xls]_SHOPLIST_xl_2469"/>
      <sheetName val="[SHOPLIST.xls]_SHOPLIST_xl_2470"/>
      <sheetName val="[SHOPLIST.xls]_SHOPLIST_xl_2471"/>
      <sheetName val="[SHOPLIST.xls]_SHOPLIST_xl_2472"/>
      <sheetName val="[SHOPLIST.xls]_SHOPLIST_xl_2473"/>
      <sheetName val="[SHOPLIST.xls]_SHOPLIST_xl_2474"/>
      <sheetName val="[SHOPLIST.xls]_SHOPLIST_xl_2475"/>
      <sheetName val="[SHOPLIST.xls]_SHOPLIST_xl_2476"/>
      <sheetName val="[SHOPLIST.xls]_SHOPLIST_xl_2477"/>
      <sheetName val="[SHOPLIST.xls]_SHOPLIST_xl_2478"/>
      <sheetName val="[SHOPLIST.xls]_SHOPLIST_xl_2479"/>
      <sheetName val="[SHOPLIST.xls]_SHOPLIST_xl_2480"/>
      <sheetName val="[SHOPLIST.xls]_SHOPLIST_xl_2481"/>
      <sheetName val="[SHOPLIST.xls]_SHOPLIST_xl_2482"/>
      <sheetName val="[SHOPLIST.xls]_SHOPLIST_xl_2483"/>
      <sheetName val="[SHOPLIST.xls]_SHOPLIST_xl_2484"/>
      <sheetName val="[SHOPLIST.xls]_SHOPLIST_xl_2485"/>
      <sheetName val="[SHOPLIST.xls]_SHOPLIST_xl_2486"/>
      <sheetName val="[SHOPLIST.xls]_SHOPLIST_xl_2487"/>
      <sheetName val="[SHOPLIST.xls]_SHOPLIST_xl_2488"/>
      <sheetName val="[SHOPLIST.xls]_SHOPLIST_xl_2489"/>
      <sheetName val="[SHOPLIST.xls]_SHOPLIST_xl_2490"/>
      <sheetName val="[SHOPLIST.xls]_SHOPLIST_xl_2491"/>
      <sheetName val="[SHOPLIST.xls]_SHOPLIST_xl_2492"/>
      <sheetName val="[SHOPLIST.xls]_SHOPLIST_xl_2493"/>
      <sheetName val="[SHOPLIST.xls]_SHOPLIST_xl_2494"/>
      <sheetName val="[SHOPLIST.xls]_SHOPLIST_xl_2495"/>
      <sheetName val="[SHOPLIST.xls]_SHOPLIST_xl_2496"/>
      <sheetName val="[SHOPLIST.xls]_SHOPLIST_xl_2497"/>
      <sheetName val="[SHOPLIST.xls]_SHOPLIST_xl_2498"/>
      <sheetName val="[SHOPLIST.xls]_SHOPLIST_xl_2499"/>
      <sheetName val="[SHOPLIST.xls]_SHOPLIST_xl_2500"/>
      <sheetName val="[SHOPLIST.xls]_SHOPLIST_xl_2501"/>
      <sheetName val="[SHOPLIST.xls]_SHOPLIST_xl_2502"/>
      <sheetName val="[SHOPLIST.xls]_SHOPLIST_xl_2503"/>
      <sheetName val="[SHOPLIST.xls]_SHOPLIST_xl_2504"/>
      <sheetName val="[SHOPLIST.xls]_SHOPLIST_xl_2505"/>
      <sheetName val="[SHOPLIST.xls]_SHOPLIST_xl_2506"/>
      <sheetName val="[SHOPLIST.xls]_SHOPLIST_xl_2507"/>
      <sheetName val="[SHOPLIST.xls]_SHOPLIST_xl_2508"/>
      <sheetName val="[SHOPLIST.xls]_SHOPLIST_xl_2509"/>
      <sheetName val="[SHOPLIST.xls]_SHOPLIST_xl_2510"/>
      <sheetName val="[SHOPLIST.xls]_SHOPLIST_xl_2511"/>
      <sheetName val="[SHOPLIST.xls]_SHOPLIST_xl_2512"/>
      <sheetName val="[SHOPLIST.xls]_SHOPLIST_xl_2513"/>
      <sheetName val="[SHOPLIST.xls]_SHOPLIST_xl_2514"/>
      <sheetName val="[SHOPLIST.xls]_SHOPLIST_xl_2515"/>
      <sheetName val="[SHOPLIST.xls]_SHOPLIST_xl_2516"/>
      <sheetName val="[SHOPLIST.xls]_SHOPLIST_xl_2517"/>
      <sheetName val="[SHOPLIST.xls]_SHOPLIST_xl_2518"/>
      <sheetName val="[SHOPLIST.xls]_SHOPLIST_xl_2519"/>
      <sheetName val="[SHOPLIST.xls]_SHOPLIST_xl_2520"/>
      <sheetName val="[SHOPLIST.xls]_SHOPLIST_xl_2521"/>
      <sheetName val="[SHOPLIST.xls]_SHOPLIST_xl_2522"/>
      <sheetName val="[SHOPLIST.xls]_SHOPLIST_xl_2523"/>
      <sheetName val="[SHOPLIST.xls]_SHOPLIST_xl_2524"/>
      <sheetName val="[SHOPLIST.xls]_SHOPLIST_xl_2525"/>
      <sheetName val="[SHOPLIST.xls]_SHOPLIST_xl_2526"/>
      <sheetName val="[SHOPLIST.xls]_SHOPLIST_xl_2527"/>
      <sheetName val="[SHOPLIST.xls]_SHOPLIST_xl_2528"/>
      <sheetName val="[SHOPLIST.xls]_SHOPLIST_xl_2529"/>
      <sheetName val="[SHOPLIST.xls]_SHOPLIST_xl_2530"/>
      <sheetName val="[SHOPLIST.xls]_SHOPLIST_xl_2531"/>
      <sheetName val="[SHOPLIST.xls]_SHOPLIST_xl_2532"/>
      <sheetName val="[SHOPLIST.xls]_SHOPLIST_xl_2533"/>
      <sheetName val="[SHOPLIST.xls]_SHOPLIST_xl_2534"/>
      <sheetName val="[SHOPLIST.xls]_SHOPLIST_xl_2535"/>
      <sheetName val="[SHOPLIST.xls]_SHOPLIST_xl_2536"/>
      <sheetName val="[SHOPLIST.xls]_SHOPLIST_xl_2537"/>
      <sheetName val="[SHOPLIST.xls]_SHOPLIST_xl_2538"/>
      <sheetName val="[SHOPLIST.xls]_SHOPLIST_xl_2539"/>
      <sheetName val="[SHOPLIST.xls]_SHOPLIST_xl_2540"/>
      <sheetName val="[SHOPLIST.xls]_SHOPLIST_xl_2541"/>
      <sheetName val="[SHOPLIST.xls]_SHOPLIST_xl_2542"/>
      <sheetName val="[SHOPLIST.xls]_SHOPLIST_xl_2543"/>
      <sheetName val="[SHOPLIST.xls]_SHOPLIST_xl_2544"/>
      <sheetName val="[SHOPLIST.xls]_SHOPLIST_xl_2545"/>
      <sheetName val="[SHOPLIST.xls]_SHOPLIST_xl_2546"/>
      <sheetName val="[SHOPLIST.xls]_SHOPLIST_xl_2547"/>
      <sheetName val="[SHOPLIST.xls]_SHOPLIST_xl_2548"/>
      <sheetName val="[SHOPLIST.xls]_SHOPLIST_xl_2549"/>
      <sheetName val="[SHOPLIST.xls]_SHOPLIST_xl_2550"/>
      <sheetName val="[SHOPLIST.xls]_SHOPLIST_xl_2551"/>
      <sheetName val="[SHOPLIST.xls]_SHOPLIST_xl_2552"/>
      <sheetName val="[SHOPLIST.xls]_SHOPLIST_xl_2553"/>
      <sheetName val="[SHOPLIST.xls]_SHOPLIST_xl_2554"/>
      <sheetName val="[SHOPLIST.xls]_SHOPLIST_xl_2555"/>
      <sheetName val="[SHOPLIST.xls]_SHOPLIST_xl_2556"/>
      <sheetName val="[SHOPLIST.xls]_SHOPLIST_xl_2557"/>
      <sheetName val="[SHOPLIST.xls]_SHOPLIST_xl_2558"/>
      <sheetName val="[SHOPLIST.xls]_SHOPLIST_xl_2559"/>
      <sheetName val="[SHOPLIST.xls]_SHOPLIST_xl_2560"/>
      <sheetName val="[SHOPLIST.xls]_SHOPLIST_xl_2561"/>
      <sheetName val="[SHOPLIST.xls]_SHOPLIST_xl_2562"/>
      <sheetName val="[SHOPLIST.xls]_SHOPLIST_xl_2563"/>
      <sheetName val="[SHOPLIST.xls]_SHOPLIST_xl_2564"/>
      <sheetName val="[SHOPLIST.xls]_SHOPLIST_xl_2565"/>
      <sheetName val="[SHOPLIST.xls]_SHOPLIST_xl_2566"/>
      <sheetName val="[SHOPLIST.xls]_SHOPLIST_xl_2567"/>
      <sheetName val="[SHOPLIST.xls]_SHOPLIST_xl_2568"/>
      <sheetName val="[SHOPLIST.xls]_SHOPLIST_xl_2569"/>
      <sheetName val="[SHOPLIST.xls]_SHOPLIST_xl_2570"/>
      <sheetName val="[SHOPLIST.xls]_SHOPLIST_xl_2571"/>
      <sheetName val="[SHOPLIST.xls]_SHOPLIST_xl_2572"/>
      <sheetName val="[SHOPLIST.xls]_SHOPLIST_xl_2573"/>
      <sheetName val="[SHOPLIST.xls]_SHOPLIST_xl_2574"/>
      <sheetName val="[SHOPLIST.xls]_SHOPLIST_xl_2575"/>
      <sheetName val="[SHOPLIST.xls]_SHOPLIST_xl_2576"/>
      <sheetName val="[SHOPLIST.xls]_SHOPLIST_xl_2577"/>
      <sheetName val="[SHOPLIST.xls]_SHOPLIST_xl_2578"/>
      <sheetName val="[SHOPLIST.xls]_SHOPLIST_xl_2579"/>
      <sheetName val="[SHOPLIST.xls]_SHOPLIST_xl_2580"/>
      <sheetName val="[SHOPLIST.xls]_SHOPLIST_xl_2581"/>
      <sheetName val="[SHOPLIST.xls]_SHOPLIST_xl_2582"/>
      <sheetName val="[SHOPLIST.xls]_SHOPLIST_xl_2583"/>
      <sheetName val="[SHOPLIST.xls]_SHOPLIST_xl_2584"/>
      <sheetName val="[SHOPLIST.xls]_SHOPLIST_xl_2585"/>
      <sheetName val="[SHOPLIST.xls]_SHOPLIST_xl_2586"/>
      <sheetName val="[SHOPLIST.xls]_SHOPLIST_xl_2587"/>
      <sheetName val="[SHOPLIST.xls]_SHOPLIST_xl_2588"/>
      <sheetName val="[SHOPLIST.xls]_SHOPLIST_xl_2589"/>
      <sheetName val="[SHOPLIST.xls]_SHOPLIST_xl_2590"/>
      <sheetName val="[SHOPLIST.xls]_SHOPLIST_xl_2591"/>
      <sheetName val="[SHOPLIST.xls]_SHOPLIST_xl_2592"/>
      <sheetName val="[SHOPLIST.xls]_SHOPLIST_xl_2593"/>
      <sheetName val="[SHOPLIST.xls]_SHOPLIST_xl_2594"/>
      <sheetName val="[SHOPLIST.xls]_SHOPLIST_xl_2595"/>
      <sheetName val="[SHOPLIST.xls]_SHOPLIST_xl_2596"/>
      <sheetName val="[SHOPLIST.xls]_SHOPLIST_xl_2597"/>
      <sheetName val="[SHOPLIST.xls]_SHOPLIST_xl_2598"/>
      <sheetName val="[SHOPLIST.xls]_SHOPLIST_xl_2599"/>
      <sheetName val="[SHOPLIST.xls]_SHOPLIST_xl_2600"/>
      <sheetName val="[SHOPLIST.xls]_SHOPLIST_xl_2601"/>
      <sheetName val="[SHOPLIST.xls]_SHOPLIST_xl_2602"/>
      <sheetName val="[SHOPLIST.xls]_SHOPLIST_xl_2603"/>
      <sheetName val="[SHOPLIST.xls]_SHOPLIST_xl_2604"/>
      <sheetName val="[SHOPLIST.xls]_SHOPLIST_xl_2605"/>
      <sheetName val="[SHOPLIST.xls]_SHOPLIST_xl_2606"/>
      <sheetName val="[SHOPLIST.xls]_SHOPLIST_xl_2607"/>
      <sheetName val="[SHOPLIST.xls]_SHOPLIST_xl_2608"/>
      <sheetName val="[SHOPLIST.xls]_SHOPLIST_xl_2609"/>
      <sheetName val="[SHOPLIST.xls]_SHOPLIST_xl_2610"/>
      <sheetName val="[SHOPLIST.xls]_SHOPLIST_xl_2611"/>
      <sheetName val="[SHOPLIST.xls]_SHOPLIST_xl_2612"/>
      <sheetName val="[SHOPLIST.xls]_SHOPLIST_xl_2613"/>
      <sheetName val="[SHOPLIST.xls]_SHOPLIST_xl_2614"/>
      <sheetName val="[SHOPLIST.xls]_SHOPLIST_xl_2615"/>
      <sheetName val="[SHOPLIST.xls]_SHOPLIST_xl_2616"/>
      <sheetName val="[SHOPLIST.xls]_SHOPLIST_xl_2617"/>
      <sheetName val="[SHOPLIST.xls]_SHOPLIST_xl_2618"/>
      <sheetName val="[SHOPLIST.xls]_SHOPLIST_xl_2619"/>
      <sheetName val="[SHOPLIST.xls]_SHOPLIST_xl_2620"/>
      <sheetName val="[SHOPLIST.xls]_SHOPLIST_xl_2621"/>
      <sheetName val="[SHOPLIST.xls]_SHOPLIST_xl_2622"/>
      <sheetName val="[SHOPLIST.xls]_SHOPLIST_xl_2623"/>
      <sheetName val="[SHOPLIST.xls]_SHOPLIST_xl_2624"/>
      <sheetName val="[SHOPLIST.xls]_SHOPLIST_xl_2625"/>
      <sheetName val="[SHOPLIST.xls]_SHOPLIST_xl_2626"/>
      <sheetName val="[SHOPLIST.xls]_SHOPLIST_xl_2627"/>
      <sheetName val="[SHOPLIST.xls]_SHOPLIST_xl_2628"/>
      <sheetName val="[SHOPLIST.xls]_SHOPLIST_xl_2629"/>
      <sheetName val="[SHOPLIST.xls]_SHOPLIST_xl_2630"/>
      <sheetName val="[SHOPLIST.xls]_SHOPLIST_xl_2631"/>
      <sheetName val="[SHOPLIST.xls]_SHOPLIST_xl_2632"/>
      <sheetName val="[SHOPLIST.xls]_SHOPLIST_xl_2633"/>
      <sheetName val="[SHOPLIST.xls]_SHOPLIST_xl_2634"/>
      <sheetName val="[SHOPLIST.xls]_SHOPLIST_xl_2635"/>
      <sheetName val="[SHOPLIST.xls]_SHOPLIST_xl_2636"/>
      <sheetName val="[SHOPLIST.xls]_SHOPLIST_xl_2637"/>
      <sheetName val="[SHOPLIST.xls]_SHOPLIST_xl_2638"/>
      <sheetName val="[SHOPLIST.xls]_SHOPLIST_xl_2639"/>
      <sheetName val="[SHOPLIST.xls]_SHOPLIST_xl_2640"/>
      <sheetName val="[SHOPLIST.xls]_SHOPLIST_xl_2641"/>
      <sheetName val="[SHOPLIST.xls]_SHOPLIST_xl_2642"/>
      <sheetName val="[SHOPLIST.xls]_SHOPLIST_xl_2643"/>
      <sheetName val="[SHOPLIST.xls]_SHOPLIST_xl_2644"/>
      <sheetName val="[SHOPLIST.xls]_SHOPLIST_xl_2645"/>
      <sheetName val="[SHOPLIST.xls]_SHOPLIST_xl_2646"/>
      <sheetName val="[SHOPLIST.xls]_SHOPLIST_xl_2647"/>
      <sheetName val="[SHOPLIST.xls]_SHOPLIST_xl_2648"/>
      <sheetName val="[SHOPLIST.xls]_SHOPLIST_xl_2649"/>
      <sheetName val="[SHOPLIST.xls]_SHOPLIST_xl_2650"/>
      <sheetName val="[SHOPLIST.xls]_SHOPLIST_xl_2651"/>
      <sheetName val="[SHOPLIST.xls]_SHOPLIST_xl_2652"/>
      <sheetName val="[SHOPLIST.xls]_SHOPLIST_xl_2653"/>
      <sheetName val="[SHOPLIST.xls]_SHOPLIST_xl_2654"/>
      <sheetName val="[SHOPLIST.xls]_SHOPLIST_xl_2655"/>
      <sheetName val="[SHOPLIST.xls]_SHOPLIST_xl_2656"/>
      <sheetName val="[SHOPLIST.xls]_SHOPLIST_xl_2657"/>
      <sheetName val="[SHOPLIST.xls]_SHOPLIST_xl_2658"/>
      <sheetName val="[SHOPLIST.xls]_SHOPLIST_xl_2659"/>
      <sheetName val="[SHOPLIST.xls]_SHOPLIST_xl_2660"/>
      <sheetName val="[SHOPLIST.xls]_SHOPLIST_xl_2661"/>
      <sheetName val="[SHOPLIST.xls]_SHOPLIST_xl_2662"/>
      <sheetName val="[SHOPLIST.xls]_SHOPLIST_xl_2663"/>
      <sheetName val="[SHOPLIST.xls]_SHOPLIST_xl_2664"/>
      <sheetName val="[SHOPLIST.xls]_SHOPLIST_xl_2665"/>
      <sheetName val="[SHOPLIST.xls]_SHOPLIST_xl_2666"/>
      <sheetName val="[SHOPLIST.xls]_SHOPLIST_xl_2667"/>
      <sheetName val="[SHOPLIST.xls]_SHOPLIST_xl_2668"/>
      <sheetName val="[SHOPLIST.xls]_SHOPLIST_xl_2669"/>
      <sheetName val="[SHOPLIST.xls]_SHOPLIST_xl_2670"/>
      <sheetName val="[SHOPLIST.xls]_SHOPLIST_xl_2671"/>
      <sheetName val="[SHOPLIST.xls]_SHOPLIST_xl_2672"/>
      <sheetName val="[SHOPLIST.xls]_SHOPLIST_xl_2673"/>
      <sheetName val="[SHOPLIST.xls]_SHOPLIST_xl_2674"/>
      <sheetName val="[SHOPLIST.xls]_SHOPLIST_xl_2675"/>
      <sheetName val="[SHOPLIST.xls]_SHOPLIST_xl_2676"/>
      <sheetName val="[SHOPLIST.xls]_SHOPLIST_xl_2677"/>
      <sheetName val="[SHOPLIST.xls]_SHOPLIST_xl_2678"/>
      <sheetName val="[SHOPLIST.xls]_SHOPLIST_xl_2679"/>
      <sheetName val="[SHOPLIST.xls]_SHOPLIST_xl_2680"/>
      <sheetName val="[SHOPLIST.xls]_SHOPLIST_xl_2681"/>
      <sheetName val="[SHOPLIST.xls]_SHOPLIST_xl_2682"/>
      <sheetName val="[SHOPLIST.xls]_SHOPLIST_xl_2683"/>
      <sheetName val="[SHOPLIST.xls]_SHOPLIST_xl_2684"/>
      <sheetName val="[SHOPLIST.xls]_SHOPLIST_xl_2685"/>
      <sheetName val="[SHOPLIST.xls]_SHOPLIST_xl_2686"/>
      <sheetName val="[SHOPLIST.xls]_SHOPLIST_xl_3534"/>
      <sheetName val="[SHOPLIST.xls]_SHOPLIST_xl_3535"/>
      <sheetName val="[SHOPLIST.xls]_SHOPLIST_xl_3536"/>
      <sheetName val="[SHOPLIST.xls]_SHOPLIST_xl_3537"/>
      <sheetName val="[SHOPLIST.xls]_SHOPLIST_xl_3538"/>
      <sheetName val="[SHOPLIST.xls]_SHOPLIST_xl_3539"/>
      <sheetName val="[SHOPLIST.xls]_SHOPLIST_xl_3540"/>
      <sheetName val="[SHOPLIST.xls]_SHOPLIST_xl_3541"/>
      <sheetName val="[SHOPLIST.xls]_SHOPLIST_xl_3542"/>
      <sheetName val="[SHOPLIST.xls]_SHOPLIST_xl_3543"/>
      <sheetName val="[SHOPLIST.xls]_SHOPLIST_xl_3544"/>
      <sheetName val="[SHOPLIST.xls]_SHOPLIST_xl_3545"/>
      <sheetName val="[SHOPLIST.xls]_SHOPLIST_xl_3546"/>
      <sheetName val="[SHOPLIST.xls]_SHOPLIST_xl_3547"/>
      <sheetName val="[SHOPLIST.xls]_SHOPLIST_xl_3548"/>
      <sheetName val="[SHOPLIST.xls]_SHOPLIST_xl_3549"/>
      <sheetName val="[SHOPLIST.xls]_SHOPLIST_xl_3550"/>
      <sheetName val="[SHOPLIST.xls]_SHOPLIST_xl_2913"/>
      <sheetName val="[SHOPLIST.xls]_SHOPLIST_xl_2914"/>
      <sheetName val="[SHOPLIST.xls]_SHOPLIST_xl_2915"/>
      <sheetName val="[SHOPLIST.xls]_SHOPLIST_xl_2916"/>
      <sheetName val="[SHOPLIST.xls]_SHOPLIST_xl_2917"/>
      <sheetName val="[SHOPLIST.xls]_SHOPLIST_xl_2918"/>
      <sheetName val="[SHOPLIST.xls]_SHOPLIST_xl_2919"/>
      <sheetName val="[SHOPLIST.xls]_SHOPLIST_xl_2920"/>
      <sheetName val="[SHOPLIST.xls]_SHOPLIST_xl_2921"/>
      <sheetName val="[SHOPLIST.xls]_SHOPLIST_xl_2922"/>
      <sheetName val="[SHOPLIST.xls]_SHOPLIST_xl_2923"/>
      <sheetName val="[SHOPLIST.xls]_SHOPLIST_xl_2924"/>
      <sheetName val="[SHOPLIST.xls]_SHOPLIST_xl_2925"/>
      <sheetName val="[SHOPLIST.xls]_SHOPLIST_xl_2926"/>
      <sheetName val="[SHOPLIST.xls]_SHOPLIST_xl_2927"/>
      <sheetName val="[SHOPLIST.xls]_SHOPLIST_xl_2928"/>
      <sheetName val="[SHOPLIST.xls]_SHOPLIST_xl_2929"/>
      <sheetName val="[SHOPLIST.xls]_SHOPLIST_xl_2930"/>
      <sheetName val="[SHOPLIST.xls]_SHOPLIST_xl_2931"/>
      <sheetName val="[SHOPLIST.xls]_SHOPLIST_xl_2932"/>
      <sheetName val="[SHOPLIST.xls]_SHOPLIST_xl_2933"/>
      <sheetName val="[SHOPLIST.xls]_SHOPLIST_xl_2934"/>
      <sheetName val="[SHOPLIST.xls]_SHOPLIST_xl_2935"/>
      <sheetName val="[SHOPLIST.xls]_SHOPLIST_xl_2936"/>
      <sheetName val="[SHOPLIST.xls]_SHOPLIST_xl_2937"/>
      <sheetName val="[SHOPLIST.xls]_SHOPLIST_xl_2938"/>
      <sheetName val="[SHOPLIST.xls]_SHOPLIST_xl_2939"/>
      <sheetName val="[SHOPLIST.xls]_SHOPLIST_xl_2940"/>
      <sheetName val="[SHOPLIST.xls]_SHOPLIST_xl_2941"/>
      <sheetName val="[SHOPLIST.xls]_SHOPLIST_xl_2942"/>
      <sheetName val="[SHOPLIST.xls]_SHOPLIST_xl_2943"/>
      <sheetName val="[SHOPLIST.xls]_SHOPLIST_xl_2944"/>
      <sheetName val="[SHOPLIST.xls]_SHOPLIST_xl_2945"/>
      <sheetName val="[SHOPLIST.xls]_SHOPLIST_xl_2946"/>
      <sheetName val="[SHOPLIST.xls]_SHOPLIST_xl_2947"/>
      <sheetName val="[SHOPLIST.xls]_SHOPLIST_xl_2948"/>
      <sheetName val="[SHOPLIST.xls]_SHOPLIST_xl_2949"/>
      <sheetName val="[SHOPLIST.xls]_SHOPLIST_xl_2950"/>
      <sheetName val="[SHOPLIST.xls]_SHOPLIST_xl_2951"/>
      <sheetName val="[SHOPLIST.xls]_SHOPLIST_xl_2952"/>
      <sheetName val="[SHOPLIST.xls]_SHOPLIST_xl_2953"/>
      <sheetName val="[SHOPLIST.xls]_SHOPLIST_xl_2954"/>
      <sheetName val="[SHOPLIST.xls]_SHOPLIST_xl_2955"/>
      <sheetName val="[SHOPLIST.xls]_SHOPLIST_xl_2956"/>
      <sheetName val="[SHOPLIST.xls]_SHOPLIST_xl_2957"/>
      <sheetName val="[SHOPLIST.xls]_SHOPLIST_xl_2958"/>
      <sheetName val="[SHOPLIST.xls]_SHOPLIST_xl_2959"/>
      <sheetName val="[SHOPLIST.xls]_SHOPLIST_xl_2960"/>
      <sheetName val="[SHOPLIST.xls]_SHOPLIST_xl_2961"/>
      <sheetName val="[SHOPLIST.xls]_SHOPLIST_xl_2962"/>
      <sheetName val="[SHOPLIST.xls]_SHOPLIST_xl_2963"/>
      <sheetName val="[SHOPLIST.xls]_SHOPLIST_xl_2964"/>
      <sheetName val="[SHOPLIST.xls]_SHOPLIST_xl_2965"/>
      <sheetName val="[SHOPLIST.xls]_SHOPLIST_xl_2966"/>
      <sheetName val="[SHOPLIST.xls]_SHOPLIST_xl_2967"/>
      <sheetName val="[SHOPLIST.xls]_SHOPLIST_xl_2968"/>
      <sheetName val="[SHOPLIST.xls]_SHOPLIST_xl_2969"/>
      <sheetName val="[SHOPLIST.xls]_SHOPLIST_xl_2970"/>
      <sheetName val="[SHOPLIST.xls]_SHOPLIST_xl_2971"/>
      <sheetName val="[SHOPLIST.xls]_SHOPLIST_xl_2972"/>
      <sheetName val="[SHOPLIST.xls]_SHOPLIST_xl_2973"/>
      <sheetName val="[SHOPLIST.xls]_SHOPLIST_xl_2974"/>
      <sheetName val="[SHOPLIST.xls]_SHOPLIST_xl_2975"/>
      <sheetName val="[SHOPLIST.xls]_SHOPLIST_xl_2976"/>
      <sheetName val="[SHOPLIST.xls]_SHOPLIST_xl_2977"/>
      <sheetName val="[SHOPLIST.xls]_SHOPLIST_xl_2978"/>
      <sheetName val="[SHOPLIST.xls]_SHOPLIST_xl_2979"/>
      <sheetName val="[SHOPLIST.xls]_SHOPLIST_xl_2980"/>
      <sheetName val="[SHOPLIST.xls]_SHOPLIST_xl_2981"/>
      <sheetName val="[SHOPLIST.xls]_SHOPLIST_xl_2982"/>
      <sheetName val="[SHOPLIST.xls]_SHOPLIST_xl_2983"/>
      <sheetName val="[SHOPLIST.xls]_SHOPLIST_xl_2984"/>
      <sheetName val="[SHOPLIST.xls]_SHOPLIST_xl_2985"/>
      <sheetName val="[SHOPLIST.xls]_SHOPLIST_xl_2986"/>
      <sheetName val="[SHOPLIST.xls]_SHOPLIST_xl_2987"/>
      <sheetName val="[SHOPLIST.xls]_SHOPLIST_xl_2988"/>
      <sheetName val="[SHOPLIST.xls]_SHOPLIST_xl_2989"/>
      <sheetName val="[SHOPLIST.xls]_SHOPLIST_xl_2990"/>
      <sheetName val="[SHOPLIST.xls]_SHOPLIST_xl_2991"/>
      <sheetName val="[SHOPLIST.xls]_SHOPLIST_xl_2992"/>
      <sheetName val="[SHOPLIST.xls]_SHOPLIST_xl_2993"/>
      <sheetName val="[SHOPLIST.xls]_SHOPLIST_xl_2994"/>
      <sheetName val="[SHOPLIST.xls]_SHOPLIST_xl_2995"/>
      <sheetName val="[SHOPLIST.xls]_SHOPLIST_xl_2996"/>
      <sheetName val="[SHOPLIST.xls]_SHOPLIST_xl_2997"/>
      <sheetName val="[SHOPLIST.xls]_SHOPLIST_xl_2998"/>
      <sheetName val="[SHOPLIST.xls]_SHOPLIST_xl_2999"/>
      <sheetName val="[SHOPLIST.xls]_SHOPLIST_xl_3000"/>
      <sheetName val="[SHOPLIST.xls]_SHOPLIST_xl_3001"/>
      <sheetName val="[SHOPLIST.xls]_SHOPLIST_xl_3002"/>
      <sheetName val="[SHOPLIST.xls]_SHOPLIST_xl_3003"/>
      <sheetName val="[SHOPLIST.xls]_SHOPLIST_xl_3004"/>
      <sheetName val="[SHOPLIST.xls]_SHOPLIST_xl_3005"/>
      <sheetName val="[SHOPLIST.xls]_SHOPLIST_xl_3006"/>
      <sheetName val="[SHOPLIST.xls]_SHOPLIST_xl_3007"/>
      <sheetName val="[SHOPLIST.xls]_SHOPLIST_xl_3008"/>
      <sheetName val="[SHOPLIST.xls]_SHOPLIST_xl_3009"/>
      <sheetName val="[SHOPLIST.xls]_SHOPLIST_xl_3010"/>
      <sheetName val="[SHOPLIST.xls]_SHOPLIST_xl_3011"/>
      <sheetName val="[SHOPLIST.xls]_SHOPLIST_xl_3012"/>
      <sheetName val="[SHOPLIST.xls]_SHOPLIST_xl_3013"/>
      <sheetName val="[SHOPLIST.xls]_SHOPLIST_xl_3014"/>
      <sheetName val="[SHOPLIST.xls]_SHOPLIST_xl_3015"/>
      <sheetName val="[SHOPLIST.xls]_SHOPLIST_xl_3016"/>
      <sheetName val="[SHOPLIST.xls]_SHOPLIST_xl_3017"/>
      <sheetName val="[SHOPLIST.xls]_SHOPLIST_xl_3018"/>
      <sheetName val="[SHOPLIST.xls]_SHOPLIST_xl_3019"/>
      <sheetName val="[SHOPLIST.xls]_SHOPLIST_xl_3020"/>
      <sheetName val="[SHOPLIST.xls]_SHOPLIST_xl_3021"/>
      <sheetName val="[SHOPLIST.xls]_SHOPLIST_xl_3022"/>
      <sheetName val="[SHOPLIST.xls]_SHOPLIST_xl_3023"/>
      <sheetName val="[SHOPLIST.xls]_SHOPLIST_xl_3024"/>
      <sheetName val="[SHOPLIST.xls]_SHOPLIST_xl_3025"/>
      <sheetName val="[SHOPLIST.xls]70___0_s__i____44"/>
      <sheetName val="[SHOPLIST.xls]_VW__VU________26"/>
      <sheetName val="[SHOPLIST.xls]_VW__VU________27"/>
      <sheetName val="[SHOPLIST.xls]70_x005f_x0000___0_x_14"/>
      <sheetName val="[SHOPLIST.xls]70___0_s__i____45"/>
      <sheetName val="[SHOPLIST.xls]_SHOPLIST_xl_3026"/>
      <sheetName val="[SHOPLIST.xls]70___0_s__i____46"/>
      <sheetName val="[SHOPLIST.xls]_SHOPLIST_xl_3027"/>
      <sheetName val="[SHOPLIST.xls]_SHOPLIST_xl_3028"/>
      <sheetName val="[SHOPLIST.xls]_SHOPLIST_xl_3029"/>
      <sheetName val="[SHOPLIST.xls]_SHOPLIST_xl_3030"/>
      <sheetName val="[SHOPLIST.xls]_SHOPLIST_xl_3031"/>
      <sheetName val="[SHOPLIST.xls]_SHOPLIST_xl_3032"/>
      <sheetName val="[SHOPLIST.xls]_SHOPLIST_xl_3033"/>
      <sheetName val="[SHOPLIST.xls]_SHOPLIST_xl_3034"/>
      <sheetName val="[SHOPLIST.xls]_SHOPLIST_xl_3035"/>
      <sheetName val="[SHOPLIST.xls]_SHOPLIST_xl_3036"/>
      <sheetName val="[SHOPLIST.xls]_SHOPLIST_xl_3037"/>
      <sheetName val="[SHOPLIST.xls]_SHOPLIST_xl_3038"/>
      <sheetName val="[SHOPLIST.xls]_SHOPLIST_xl_3039"/>
      <sheetName val="[SHOPLIST.xls]_SHOPLIST_xl_3040"/>
      <sheetName val="[SHOPLIST.xls]_SHOPLIST_xl_3041"/>
      <sheetName val="[SHOPLIST.xls]_SHOPLIST_xl_3042"/>
      <sheetName val="[SHOPLIST.xls]_SHOPLIST_xl_3043"/>
      <sheetName val="[SHOPLIST.xls]_SHOPLIST_xl_3044"/>
      <sheetName val="[SHOPLIST.xls]_SHOPLIST_xl_3045"/>
      <sheetName val="[SHOPLIST.xls]_SHOPLIST_xl_3046"/>
      <sheetName val="[SHOPLIST.xls]_SHOPLIST_xl_3047"/>
      <sheetName val="[SHOPLIST.xls]_SHOPLIST_xl_3048"/>
      <sheetName val="[SHOPLIST.xls]_SHOPLIST_xl_3049"/>
      <sheetName val="[SHOPLIST.xls]_SHOPLIST_xl_3050"/>
      <sheetName val="[SHOPLIST.xls]_SHOPLIST_xl_3051"/>
      <sheetName val="[SHOPLIST.xls]_SHOPLIST_xl_3052"/>
      <sheetName val="[SHOPLIST.xls]_SHOPLIST_xl_3053"/>
      <sheetName val="[SHOPLIST.xls]_SHOPLIST_xl_3054"/>
      <sheetName val="[SHOPLIST.xls]_SHOPLIST_xl_3055"/>
      <sheetName val="[SHOPLIST.xls]_SHOPLIST_xl_3056"/>
      <sheetName val="[SHOPLIST.xls]_SHOPLIST_xl_3057"/>
      <sheetName val="[SHOPLIST.xls]_SHOPLIST_xl_3058"/>
      <sheetName val="[SHOPLIST.xls]_SHOPLIST_xl_3059"/>
      <sheetName val="[SHOPLIST.xls]_SHOPLIST_xl_3060"/>
      <sheetName val="[SHOPLIST.xls]_SHOPLIST_xl_3061"/>
      <sheetName val="[SHOPLIST.xls]_SHOPLIST_xl_3062"/>
      <sheetName val="[SHOPLIST.xls]_SHOPLIST_xl_3063"/>
      <sheetName val="[SHOPLIST.xls]_SHOPLIST_xl_3064"/>
      <sheetName val="[SHOPLIST.xls]_SHOPLIST_xl_3065"/>
      <sheetName val="[SHOPLIST.xls]_SHOPLIST_xl_3066"/>
      <sheetName val="[SHOPLIST.xls]_SHOPLIST_xl_3067"/>
      <sheetName val="[SHOPLIST.xls]_SHOPLIST_xl_3068"/>
      <sheetName val="[SHOPLIST.xls]_SHOPLIST_xl_3069"/>
      <sheetName val="[SHOPLIST.xls]_SHOPLIST_xl_3070"/>
      <sheetName val="[SHOPLIST.xls]_SHOPLIST_xl_3071"/>
      <sheetName val="[SHOPLIST.xls]_SHOPLIST_xl_3072"/>
      <sheetName val="[SHOPLIST.xls]_SHOPLIST_xl_3073"/>
      <sheetName val="[SHOPLIST.xls]_SHOPLIST_xl_3074"/>
      <sheetName val="[SHOPLIST.xls]_SHOPLIST_xl_3075"/>
      <sheetName val="[SHOPLIST.xls]_SHOPLIST_xl_3076"/>
      <sheetName val="[SHOPLIST.xls]_SHOPLIST_xl_3077"/>
      <sheetName val="[SHOPLIST.xls]_SHOPLIST_xl_3078"/>
      <sheetName val="[SHOPLIST.xls]_SHOPLIST_xl_3079"/>
      <sheetName val="[SHOPLIST.xls]_SHOPLIST_xl_3080"/>
      <sheetName val="[SHOPLIST.xls]_SHOPLIST_xl_3081"/>
      <sheetName val="[SHOPLIST.xls]_SHOPLIST_xl_3082"/>
      <sheetName val="[SHOPLIST.xls]_SHOPLIST_xl_3083"/>
      <sheetName val="[SHOPLIST.xls]_SHOPLIST_xl_3084"/>
      <sheetName val="[SHOPLIST.xls]_SHOPLIST_xl_3085"/>
      <sheetName val="[SHOPLIST.xls]_SHOPLIST_xl_3086"/>
      <sheetName val="[SHOPLIST.xls]_SHOPLIST_xl_3087"/>
      <sheetName val="[SHOPLIST.xls]_SHOPLIST_xl_3088"/>
      <sheetName val="[SHOPLIST.xls]_SHOPLIST_xl_3089"/>
      <sheetName val="[SHOPLIST.xls]_SHOPLIST_xl_3090"/>
      <sheetName val="[SHOPLIST.xls]_SHOPLIST_xl_3091"/>
      <sheetName val="[SHOPLIST.xls]_SHOPLIST_xl_3092"/>
      <sheetName val="[SHOPLIST.xls]_SHOPLIST_xl_3093"/>
      <sheetName val="[SHOPLIST.xls]_SHOPLIST_xl_3094"/>
      <sheetName val="[SHOPLIST.xls]_SHOPLIST_xl_3095"/>
      <sheetName val="[SHOPLIST.xls]_SHOPLIST_xl_3096"/>
      <sheetName val="[SHOPLIST.xls]_SHOPLIST_xl_3097"/>
      <sheetName val="[SHOPLIST.xls]_SHOPLIST_xl_3098"/>
      <sheetName val="[SHOPLIST.xls]_SHOPLIST_xl_3099"/>
      <sheetName val="[SHOPLIST.xls]_SHOPLIST_xl_3100"/>
      <sheetName val="[SHOPLIST.xls]_SHOPLIST_xl_3101"/>
      <sheetName val="[SHOPLIST.xls]_SHOPLIST_xl_3102"/>
      <sheetName val="[SHOPLIST.xls]_SHOPLIST_xl_3103"/>
      <sheetName val="[SHOPLIST.xls]_SHOPLIST_xl_3104"/>
      <sheetName val="[SHOPLIST.xls]_SHOPLIST_xl_3105"/>
      <sheetName val="[SHOPLIST.xls]_SHOPLIST_xl_3106"/>
      <sheetName val="[SHOPLIST.xls]_SHOPLIST_xl_3107"/>
      <sheetName val="[SHOPLIST.xls]_SHOPLIST_xl_3108"/>
      <sheetName val="[SHOPLIST.xls]_SHOPLIST_xl_3109"/>
      <sheetName val="[SHOPLIST.xls]_SHOPLIST_xl_3110"/>
      <sheetName val="[SHOPLIST.xls]_SHOPLIST_xl_3111"/>
      <sheetName val="[SHOPLIST.xls]_SHOPLIST_xl_3112"/>
      <sheetName val="[SHOPLIST.xls]_SHOPLIST_xl_3113"/>
      <sheetName val="[SHOPLIST.xls]_SHOPLIST_xl_3114"/>
      <sheetName val="[SHOPLIST.xls]_SHOPLIST_xl_3115"/>
      <sheetName val="[SHOPLIST.xls]_SHOPLIST_xl_3116"/>
      <sheetName val="[SHOPLIST.xls]_SHOPLIST_xl_3117"/>
      <sheetName val="[SHOPLIST.xls]_SHOPLIST_xl_3118"/>
      <sheetName val="[SHOPLIST.xls]_SHOPLIST_xl_3119"/>
      <sheetName val="[SHOPLIST.xls]_SHOPLIST_xl_3120"/>
      <sheetName val="[SHOPLIST.xls]_SHOPLIST_xl_3121"/>
      <sheetName val="[SHOPLIST.xls]_SHOPLIST_xl_3122"/>
      <sheetName val="[SHOPLIST.xls]_SHOPLIST_xl_3123"/>
      <sheetName val="[SHOPLIST.xls]_SHOPLIST_xl_3124"/>
      <sheetName val="[SHOPLIST.xls]_SHOPLIST_xl_3125"/>
      <sheetName val="[SHOPLIST.xls]_SHOPLIST_xl_3126"/>
      <sheetName val="[SHOPLIST.xls]_SHOPLIST_xl_3127"/>
      <sheetName val="[SHOPLIST.xls]_SHOPLIST_xl_3128"/>
      <sheetName val="[SHOPLIST.xls]_SHOPLIST_xl_3129"/>
      <sheetName val="[SHOPLIST.xls]_SHOPLIST_xl_3130"/>
      <sheetName val="[SHOPLIST.xls]_SHOPLIST_xl_3131"/>
      <sheetName val="[SHOPLIST.xls]_SHOPLIST_xl_3132"/>
      <sheetName val="[SHOPLIST.xls]_SHOPLIST_xl_3133"/>
      <sheetName val="[SHOPLIST.xls]_SHOPLIST_xl_3134"/>
      <sheetName val="[SHOPLIST.xls]_SHOPLIST_xl_3135"/>
      <sheetName val="[SHOPLIST.xls]_SHOPLIST_xl_3136"/>
      <sheetName val="[SHOPLIST.xls]_SHOPLIST_xl_3137"/>
      <sheetName val="[SHOPLIST.xls]_SHOPLIST_xl_3138"/>
      <sheetName val="[SHOPLIST.xls]_SHOPLIST_xl_3139"/>
      <sheetName val="[SHOPLIST.xls]_SHOPLIST_xl_3140"/>
      <sheetName val="[SHOPLIST.xls]_SHOPLIST_xl_3141"/>
      <sheetName val="[SHOPLIST.xls]_SHOPLIST_xl_3142"/>
      <sheetName val="[SHOPLIST.xls]_SHOPLIST_xl_3143"/>
      <sheetName val="[SHOPLIST.xls]_SHOPLIST_xl_3144"/>
      <sheetName val="[SHOPLIST.xls]_SHOPLIST_xl_3145"/>
      <sheetName val="[SHOPLIST.xls]_SHOPLIST_xl_3146"/>
      <sheetName val="[SHOPLIST.xls]_SHOPLIST_xl_3147"/>
      <sheetName val="[SHOPLIST.xls]_SHOPLIST_xl_3148"/>
      <sheetName val="[SHOPLIST.xls]_SHOPLIST_xl_3149"/>
      <sheetName val="[SHOPLIST.xls]_SHOPLIST_xl_3150"/>
      <sheetName val="[SHOPLIST.xls]_SHOPLIST_xl_3151"/>
      <sheetName val="[SHOPLIST.xls]_SHOPLIST_xl_3152"/>
      <sheetName val="[SHOPLIST.xls]_SHOPLIST_xl_3153"/>
      <sheetName val="[SHOPLIST.xls]_SHOPLIST_xl_3154"/>
      <sheetName val="[SHOPLIST.xls]_SHOPLIST_xl_3155"/>
      <sheetName val="[SHOPLIST.xls]70___0_s__i____47"/>
      <sheetName val="[SHOPLIST.xls]_SHOPLIST_xl_3156"/>
      <sheetName val="[SHOPLIST.xls]_SHOPLIST_xl_3157"/>
      <sheetName val="[SHOPLIST.xls]_SHOPLIST_xl_3158"/>
      <sheetName val="[SHOPLIST.xls]_SHOPLIST_xl_3159"/>
      <sheetName val="[SHOPLIST.xls]_SHOPLIST_xl_3160"/>
      <sheetName val="[SHOPLIST.xls]_SHOPLIST_xl_3161"/>
      <sheetName val="[SHOPLIST.xls]_SHOPLIST_xl_3162"/>
      <sheetName val="[SHOPLIST.xls]_SHOPLIST_xl_3163"/>
      <sheetName val="[SHOPLIST.xls]_SHOPLIST_xl_3164"/>
      <sheetName val="[SHOPLIST.xls]_SHOPLIST_xl_3165"/>
      <sheetName val="[SHOPLIST.xls]_SHOPLIST_xl_3166"/>
      <sheetName val="[SHOPLIST.xls]_SHOPLIST_xl_3167"/>
      <sheetName val="[SHOPLIST.xls]_SHOPLIST_xl_3168"/>
      <sheetName val="[SHOPLIST.xls]_SHOPLIST_xl_3169"/>
      <sheetName val="[SHOPLIST.xls]_SHOPLIST_xl_3170"/>
      <sheetName val="[SHOPLIST.xls]_SHOPLIST_xl_3171"/>
      <sheetName val="[SHOPLIST.xls]_SHOPLIST_xl_3172"/>
      <sheetName val="[SHOPLIST.xls]_SHOPLIST_xl_3173"/>
      <sheetName val="[SHOPLIST.xls]_SHOPLIST_xl_3174"/>
      <sheetName val="[SHOPLIST.xls]_SHOPLIST_xl_3175"/>
      <sheetName val="[SHOPLIST.xls]_SHOPLIST_xl_3176"/>
      <sheetName val="[SHOPLIST.xls]_SHOPLIST_xl_3177"/>
      <sheetName val="[SHOPLIST.xls]_SHOPLIST_xl_3178"/>
      <sheetName val="[SHOPLIST.xls]_SHOPLIST_xl_3179"/>
      <sheetName val="[SHOPLIST.xls]_SHOPLIST_xl_3180"/>
      <sheetName val="[SHOPLIST.xls]_SHOPLIST_xl_3181"/>
      <sheetName val="[SHOPLIST.xls]_SHOPLIST_xl_3182"/>
      <sheetName val="[SHOPLIST.xls]_SHOPLIST_xl_3183"/>
      <sheetName val="[SHOPLIST.xls]_SHOPLIST_xl_3184"/>
      <sheetName val="[SHOPLIST.xls]_SHOPLIST_xl_3185"/>
      <sheetName val="[SHOPLIST.xls]_SHOPLIST_xl_3186"/>
      <sheetName val="[SHOPLIST.xls]_SHOPLIST_xl_3187"/>
      <sheetName val="[SHOPLIST.xls]_SHOPLIST_xl_3188"/>
      <sheetName val="[SHOPLIST.xls]_SHOPLIST_xl_3189"/>
      <sheetName val="[SHOPLIST.xls]_SHOPLIST_xl_3190"/>
      <sheetName val="[SHOPLIST.xls]_SHOPLIST_xl_3191"/>
      <sheetName val="[SHOPLIST.xls]_SHOPLIST_xl_3192"/>
      <sheetName val="[SHOPLIST.xls]_SHOPLIST_xl_3193"/>
      <sheetName val="[SHOPLIST.xls]_SHOPLIST_xl_3194"/>
      <sheetName val="[SHOPLIST.xls]_SHOPLIST_xl_3195"/>
      <sheetName val="[SHOPLIST.xls]_SHOPLIST_xl_3196"/>
      <sheetName val="[SHOPLIST.xls]_SHOPLIST_xl_3197"/>
      <sheetName val="[SHOPLIST.xls]_SHOPLIST_xl_3198"/>
      <sheetName val="[SHOPLIST.xls]_SHOPLIST_xl_3199"/>
      <sheetName val="[SHOPLIST.xls]_SHOPLIST_xl_3200"/>
      <sheetName val="[SHOPLIST.xls]_SHOPLIST_xl_3201"/>
      <sheetName val="[SHOPLIST.xls]_SHOPLIST_xl_3202"/>
      <sheetName val="[SHOPLIST.xls]_SHOPLIST_xl_3203"/>
      <sheetName val="[SHOPLIST.xls]_SHOPLIST_xl_3204"/>
      <sheetName val="[SHOPLIST.xls]_SHOPLIST_xl_3205"/>
      <sheetName val="[SHOPLIST.xls]_SHOPLIST_xl_3206"/>
      <sheetName val="[SHOPLIST.xls]_SHOPLIST_xl_3207"/>
      <sheetName val="[SHOPLIST.xls]_SHOPLIST_xl_3208"/>
      <sheetName val="[SHOPLIST.xls]_SHOPLIST_xl_3209"/>
      <sheetName val="[SHOPLIST.xls]_SHOPLIST_xl_3210"/>
      <sheetName val="[SHOPLIST.xls]_SHOPLIST_xl_3211"/>
      <sheetName val="[SHOPLIST.xls]_SHOPLIST_xl_3212"/>
      <sheetName val="[SHOPLIST.xls]_SHOPLIST_xl_3213"/>
      <sheetName val="[SHOPLIST.xls]_SHOPLIST_xl_3214"/>
      <sheetName val="[SHOPLIST.xls]_SHOPLIST_xl_3215"/>
      <sheetName val="[SHOPLIST.xls]_SHOPLIST_xl_3216"/>
      <sheetName val="[SHOPLIST.xls]_SHOPLIST_xl_3217"/>
      <sheetName val="[SHOPLIST.xls]_SHOPLIST_xl_3218"/>
      <sheetName val="[SHOPLIST.xls]_SHOPLIST_xl_3219"/>
      <sheetName val="[SHOPLIST.xls]_SHOPLIST_xl_3220"/>
      <sheetName val="[SHOPLIST.xls]_SHOPLIST_xl_3221"/>
      <sheetName val="[SHOPLIST.xls]_SHOPLIST_xl_3222"/>
      <sheetName val="[SHOPLIST.xls]_SHOPLIST_xl_3223"/>
      <sheetName val="[SHOPLIST.xls]_SHOPLIST_xl_3224"/>
      <sheetName val="[SHOPLIST.xls]_SHOPLIST_xl_3225"/>
      <sheetName val="[SHOPLIST.xls]_SHOPLIST_xl_3226"/>
      <sheetName val="[SHOPLIST.xls]_SHOPLIST_xl_3227"/>
      <sheetName val="[SHOPLIST.xls]_SHOPLIST_xl_3228"/>
      <sheetName val="[SHOPLIST.xls]_SHOPLIST_xl_3229"/>
      <sheetName val="[SHOPLIST.xls]_SHOPLIST_xl_3230"/>
      <sheetName val="[SHOPLIST.xls]_SHOPLIST_xl_3231"/>
      <sheetName val="DESCRIPTIONS"/>
      <sheetName val="_VWVU))"/>
      <sheetName val="_SHOPLIST_xls__S1"/>
      <sheetName val="_SHOPLIST_xls__S2"/>
      <sheetName val="_SH"/>
      <sheetName val="70,_0s«iÆøí¬i4"/>
      <sheetName val="_SHOPLIST.xls__VW"/>
      <sheetName val="70,_0s«iÆøí¬i5"/>
      <sheetName val="DGG"/>
      <sheetName val="골조시행"/>
      <sheetName val="실행철강하도"/>
      <sheetName val="Rate (2)"/>
      <sheetName val="ProjInfo"/>
      <sheetName val="org"/>
      <sheetName val="CERT.NO 1"/>
      <sheetName val="Bldg Brkdown"/>
      <sheetName val="参数"/>
      <sheetName val="D.5 Bid statement"/>
      <sheetName val="Bill 2K"/>
      <sheetName val="1) COMMON FACILITIES"/>
      <sheetName val="Kian Wan"/>
      <sheetName val="RT1_conc"/>
      <sheetName val="RT2_fmk"/>
      <sheetName val="RT2_conc"/>
      <sheetName val="S3_fmk"/>
      <sheetName val="S3_conc"/>
      <sheetName val="RT1_rebar"/>
      <sheetName val="RT2_rebar"/>
      <sheetName val="S3_rebar"/>
      <sheetName val="110 cs EW"/>
      <sheetName val="2851"/>
      <sheetName val="Blk A"/>
      <sheetName val="Bill  No. 4"/>
      <sheetName val="KỲ TT"/>
      <sheetName val="Joinery works"/>
      <sheetName val="Geneí¬_x005f_x005f_x005f_x005f_x005f_x005f_x005f_x005f_"/>
      <sheetName val="[SHOPLIST.xls]70?,/0?"/>
      <sheetName val="01. DATA"/>
      <sheetName val="_SHOPLIST.xls__SHOPLIST.xls_7_7"/>
      <sheetName val="_SHOPLIST.xls__SHOPLIST.xls___7"/>
      <sheetName val="_SHOPLIST.xls__SHOPLIST.xls___8"/>
      <sheetName val="_SHOPLIST.xls__SHOPLIST.xls___9"/>
      <sheetName val="_SHOPLIST.xls__SHOPLIST.xls__10"/>
      <sheetName val="_SHOPLIST.xls__SHOPLIST.xls_7_8"/>
      <sheetName val="_SHOPLIST.xls__SHOPLIST.xls_7_9"/>
      <sheetName val="_SHOPLIST.xls__SHOPLIST.xls__11"/>
      <sheetName val="_SHOPLIST.xls__SHOPLIST.xls__12"/>
      <sheetName val="_SHOPLIST.xls__SHOPLIST.xls__13"/>
      <sheetName val="_SHOPLIST.xls__SHOPLIST.xls__14"/>
      <sheetName val="_SHOPLIST.xls__SHOPLIST.xls__15"/>
      <sheetName val="_SHOPLIST.xls__SHOPLIST.xls__16"/>
      <sheetName val="_SHOPLIST.xls__SHOPLIST.xls__17"/>
      <sheetName val="DGchitiet "/>
      <sheetName val="JOB COSTING SHEET HVAC"/>
      <sheetName val="SUBCON OR OTHER"/>
      <sheetName val="CASH"/>
      <sheetName val="SSuppliers"/>
      <sheetName val="Structural BOQ"/>
      <sheetName val="Masonry &amp; Plaster"/>
      <sheetName val="BOQ LT"/>
      <sheetName val="BP"/>
      <sheetName val="Abstract-2"/>
      <sheetName val="Shor &amp; Shuter"/>
      <sheetName val="nVision"/>
      <sheetName val="2.0 Section 2 Cover"/>
      <sheetName val="ตารางส่วนลด EE."/>
      <sheetName val="FR"/>
      <sheetName val="frais VS BBI"/>
      <sheetName val="BOQ_Revenue_&amp;_Cost"/>
      <sheetName val="Invoice_Certification"/>
      <sheetName val="Direct_Labour"/>
      <sheetName val="Cap__Exp__(Depreciation)"/>
      <sheetName val="Mobaliziation_&amp;_Consultancy"/>
      <sheetName val="Staff_Cost"/>
      <sheetName val="Running_Cost"/>
      <sheetName val="Finance,_BG_&amp;_Insurance"/>
      <sheetName val="Risk_&amp;_Contingency"/>
      <sheetName val="Drop_Down_Data8"/>
      <sheetName val="Rules_8"/>
      <sheetName val="L3-WBS_Mapping8"/>
      <sheetName val="BAFO_CCL_Submission8"/>
      <sheetName val="Update_list8"/>
      <sheetName val="Sinh_Nam_systems8"/>
      <sheetName val="DIE_profile8"/>
      <sheetName val="Import_tax8"/>
      <sheetName val="TONG_HOP_VL-NC8"/>
      <sheetName val="TONGKE3p_8"/>
      <sheetName val="TH_VL,_NC,_DDHT_Thanhphuoc8"/>
      <sheetName val="DON_GIA8"/>
      <sheetName val="CHITIET_VL-NC8"/>
      <sheetName val="TH_kinh_phi8"/>
      <sheetName val="KLDT_DIEN8"/>
      <sheetName val="Dinh_muc_CP_KTCB_khac8"/>
      <sheetName val="[SHOPLIST_xls][SHOPLIST_xls]795"/>
      <sheetName val="quotation_8"/>
      <sheetName val="Bill_5_-_Carpark8"/>
      <sheetName val="BOQ_-_summary__38"/>
      <sheetName val="NKSC_thue8"/>
      <sheetName val="05__Data_Cash_Flow8"/>
      <sheetName val="MTO_REV_2(ARMOR)8"/>
      <sheetName val="[SHOPLIST_xls][SHOPLIST_xls]796"/>
      <sheetName val="[SHOPLIST_xls][SHOPLIST_xls]797"/>
      <sheetName val="Sheet_Index7"/>
      <sheetName val="Trade_Summary7"/>
      <sheetName val="Status_Summary8"/>
      <sheetName val="2_Plex8"/>
      <sheetName val="Sheet1_(2)8"/>
      <sheetName val="4_Plex8"/>
      <sheetName val="6_Plex_8"/>
      <sheetName val="Detailed_Summary8"/>
      <sheetName val="Sheet1_(3)8"/>
      <sheetName val="Sheet1_(4)8"/>
      <sheetName val="May_059"/>
      <sheetName val="April_059"/>
      <sheetName val="Aug_059"/>
      <sheetName val="July_059"/>
      <sheetName val="June_059"/>
      <sheetName val="Nov_059"/>
      <sheetName val="Oct_059"/>
      <sheetName val="Sep_059"/>
      <sheetName val="1_-_Main_Building8"/>
      <sheetName val="1_-_Summary8"/>
      <sheetName val="2_-_Landscaping_Works8"/>
      <sheetName val="2_-_Summary8"/>
      <sheetName val="4_-_Bldg_Infra8"/>
      <sheetName val="4_-_Summary8"/>
      <sheetName val="Asset_Allocation_(CR)8"/>
      <sheetName val="Project_Benchmarking8"/>
      <sheetName val="Dashboard_(1)8"/>
      <sheetName val="VO_Agreed_to_Unifier_Sum8"/>
      <sheetName val="VO_Not_yet_Agreed_to_Unifier8"/>
      <sheetName val="VO_Anticipated_to_Unifier8"/>
      <sheetName val="EW_to_Unifier8"/>
      <sheetName val="Prov_Sums8"/>
      <sheetName val="Other_Amounts8"/>
      <sheetName val="Summary_7"/>
      <sheetName val="B04-A_-_DIA_SUDEER7"/>
      <sheetName val="04D_-_Tanmyat7"/>
      <sheetName val="13-_B04-B_&amp;_C7"/>
      <sheetName val="_SITE_09_B04-B&amp;C-AFAQ7"/>
      <sheetName val="CONSTRUCTION_COMPONENT7"/>
      <sheetName val="B-3_2_EB7"/>
      <sheetName val="Balance_Sheet7"/>
      <sheetName val="Other_Cost_Norms6"/>
      <sheetName val="AOP_Summary-29"/>
      <sheetName val="Estimate_for_approval7"/>
      <sheetName val="New_Rates7"/>
      <sheetName val="Labour_Rates7"/>
      <sheetName val="Status_7"/>
      <sheetName val="CLIENT_BUDGET7"/>
      <sheetName val="Reco-June_20197"/>
      <sheetName val="REMINING_PROGRESS7"/>
      <sheetName val="OS&amp;E__IT7"/>
      <sheetName val="PAID_AMOUNT7"/>
      <sheetName val="IPA_217"/>
      <sheetName val="Order_by_owner7"/>
      <sheetName val="PERLIM__Sammary7"/>
      <sheetName val="RECOVER_OF_DOUBLE_PAYMENT7"/>
      <sheetName val="rathath_al_matar7"/>
      <sheetName val="INTERNAL_LINE_7"/>
      <sheetName val="MINOVA_AL_DEYAR7"/>
      <sheetName val="BLUE_RHINE7"/>
      <sheetName val="NATIONAL_PAINT7"/>
      <sheetName val="FIRE_RATED7"/>
      <sheetName val="MAIN_SUMMARY6"/>
      <sheetName val="Sec__A-PQ8"/>
      <sheetName val="Preamble_B8"/>
      <sheetName val="Sec__C-Dayworks8"/>
      <sheetName val="d5_8"/>
      <sheetName val="Tender_Docs7"/>
      <sheetName val="Miral_Emails7"/>
      <sheetName val="LOAs_(061619)7"/>
      <sheetName val="Contract_Conditions_(Tender)7"/>
      <sheetName val="Contract_Qualifications7"/>
      <sheetName val="YVPI_&amp;_GII7"/>
      <sheetName val="LOA_(live_sheet)7"/>
      <sheetName val="LOA_Log_(082419)7"/>
      <sheetName val="Key_Docs_Ref_7"/>
      <sheetName val="To_Mr__Boota_(072519)7"/>
      <sheetName val="Abs_PMRL6"/>
      <sheetName val="B2-DV_No_026"/>
      <sheetName val="TB_ALJADA6"/>
      <sheetName val="Plot_Area6"/>
      <sheetName val="Closing_entries6"/>
      <sheetName val="Executive_Summary6"/>
      <sheetName val="Sales_Tracking_Report_(STR)6"/>
      <sheetName val="Blocking_Tracking_Report_(BTR)6"/>
      <sheetName val="Bill_No_16"/>
      <sheetName val="[SHOPLIST_xls]70,/0s«iÆøí¬7"/>
      <sheetName val="[SHOPLIST_xls][SH7"/>
      <sheetName val="[SHOPLIST_xls]70_7"/>
      <sheetName val="[SHOPLIST_xls]/VW6"/>
      <sheetName val="MASTER_RATE_ANALYSIS7"/>
      <sheetName val="Basic_Rate7"/>
      <sheetName val="P-Ins_&amp;_Bonds7"/>
      <sheetName val="DIV_01_General_Requirements6"/>
      <sheetName val="Bill_(1)_Main_Building6"/>
      <sheetName val="Bill_(2)_General_Site_&amp;_Parkin6"/>
      <sheetName val="wd_points6"/>
      <sheetName val="Bill_(3)_Guest_House6"/>
      <sheetName val="Bill_(4)_Family_Buildings6"/>
      <sheetName val="Bill_(5)_Villa_Buildings6"/>
      <sheetName val="Bill_(6)_Entrance_Building6"/>
      <sheetName val="Bill_(7)_Masjid6"/>
      <sheetName val="Bill_(8)_Auditorium6"/>
      <sheetName val="Bill_(9)_Site_Prep__&amp;_Roadway6"/>
      <sheetName val="Summary_Cost6"/>
      <sheetName val="lighting_points6"/>
      <sheetName val="ESTIMATE_(2)6"/>
      <sheetName val="COM_Summary6"/>
      <sheetName val="Comp_equip6"/>
      <sheetName val="SITE_WORKS6"/>
      <sheetName val="WOOD_WORK6"/>
      <sheetName val="THERMAL_&amp;_MOISTURE_6"/>
      <sheetName val="DOORS_&amp;_WINDOWS6"/>
      <sheetName val="Additional_Items6"/>
      <sheetName val="P15_Cost_Implications6"/>
      <sheetName val="P15_uPVC_ducts-Rate_Summary6"/>
      <sheetName val="P13_uPVC_ducts6"/>
      <sheetName val="P13_Mass_Concrete6"/>
      <sheetName val="P13_Imported_Fill6"/>
      <sheetName val="P14_uPVC_ducts6"/>
      <sheetName val="P14_Mass_Concrete6"/>
      <sheetName val="P14_Imported_Fill6"/>
      <sheetName val="P14_Sand_bed_to_cable6"/>
      <sheetName val="P15_uPVC_ducts6"/>
      <sheetName val="Master_data6"/>
      <sheetName val="Quotation_FM_administration6"/>
      <sheetName val="Quotation_Visitor_and_Sec6"/>
      <sheetName val="Service_Charge6"/>
      <sheetName val="CABLES_6"/>
      <sheetName val="Quotation_Offices_108,9,10,11)6"/>
      <sheetName val="Quotation_modification6"/>
      <sheetName val="L_(4)6"/>
      <sheetName val="BOQ_1_926"/>
      <sheetName val="Ref_Arch6"/>
      <sheetName val="Portfolio_List6"/>
      <sheetName val="Staff_OLD_6"/>
      <sheetName val="개시대사_(2)6"/>
      <sheetName val="Appendix-A_-GRAND_SUMMARY6"/>
      <sheetName val="D9_(New_Rate)6"/>
      <sheetName val="WATER_DUCT_-_IC_216"/>
      <sheetName val="Initial_Data6"/>
      <sheetName val="Package_Status6"/>
      <sheetName val="Asset_Desc6"/>
      <sheetName val="Cumulative_Rail_6"/>
      <sheetName val="Data_6"/>
      <sheetName val="6_2_Floor_Finishes6"/>
      <sheetName val="BUAs_and_Sales_Forecast6"/>
      <sheetName val="Lagoons_Breakdown_Prices6"/>
      <sheetName val="Cover_HW_Z2_6"/>
      <sheetName val="TOTAL_WORK6"/>
      <sheetName val="part_36"/>
      <sheetName val="pile_Length_for_Easter_fence6"/>
      <sheetName val="Div_10-Specialities_6"/>
      <sheetName val="MALE_&amp;_FEMALE_6"/>
      <sheetName val="Div_Summary6"/>
      <sheetName val="_Estimate__6"/>
      <sheetName val="Equip_6"/>
      <sheetName val="[SHOPLIST_xls]70,/0s«i_x6"/>
      <sheetName val="Admin_TAKE_OFF4"/>
      <sheetName val="[SHOPLIST_xls]70_x005f_x0000_,/0_x004"/>
      <sheetName val="[SHOPLIST_xls]/VWVU))tÏØ0_189"/>
      <sheetName val="[SHOPLIST_xls]/VWVU))tÏØ0_190"/>
      <sheetName val="[SHOPLIST_xls]/VWVU))tÏØ0_191"/>
      <sheetName val="[SHOPLIST_xls]/VWVU))tÏØ0_192"/>
      <sheetName val="[SHOPLIST_xls]/VWVU))tÏØ0_193"/>
      <sheetName val="[SHOPLIST_xls]/VWVU))tÏØ0_194"/>
      <sheetName val="Drop_down4"/>
      <sheetName val="[SHOPLIST_xls][SHOPLIST_xls]798"/>
      <sheetName val="[SHOPLIST_xls][SHOPLIST_xls]473"/>
      <sheetName val="[SHOPLIST_xls][SHOPLIST_xls]799"/>
      <sheetName val="[SHOPLIST_xls][SHOPLIST_xls]474"/>
      <sheetName val="[SHOPLIST_xls][SHOPLIST_xls]475"/>
      <sheetName val="[SHOPLIST_xls][SHOPLIST_xls]476"/>
      <sheetName val="[SHOPLIST_xls][SHOPLIST_xls]477"/>
      <sheetName val="[SHOPLIST_xls][SHOPLIST_xls]478"/>
      <sheetName val="[SHOPLIST_xls][SHOPLIST_xls]479"/>
      <sheetName val="[SHOPLIST_xls][SHOPLIST_xls]480"/>
      <sheetName val="[SHOPLIST_xls][SHOPLIST_xls]481"/>
      <sheetName val="[SHOPLIST_xls][SHOPLIST_xls]482"/>
      <sheetName val="[SHOPLIST_xls][SHOPLIST_xls]483"/>
      <sheetName val="[SHOPLIST_xls][SHOPLIST_xls]484"/>
      <sheetName val="[SHOPLIST_xls][SHOPLIST_xls]485"/>
      <sheetName val="[SHOPLIST_xls][SHOPLIST_xls]486"/>
      <sheetName val="[SHOPLIST_xls][SHOPLIST_xls]487"/>
      <sheetName val="[SHOPLIST_xls][SHOPLIST_xls]488"/>
      <sheetName val="[SHOPLIST_xls][SHOPLIST_xls]489"/>
      <sheetName val="[SHOPLIST_xls][SHOPLIST_xls]490"/>
      <sheetName val="[SHOPLIST_xls][SHOPLIST_xls]491"/>
      <sheetName val="[SHOPLIST_xls][SHOPLIST_xls]492"/>
      <sheetName val="[SHOPLIST_xls][SHOPLIST_xls]493"/>
      <sheetName val="[SHOPLIST_xls][SHOPLIST_xls]494"/>
      <sheetName val="[SHOPLIST_xls][SHOPLIST_xls]495"/>
      <sheetName val="[SHOPLIST_xls][SHOPLIST_xls]496"/>
      <sheetName val="[SHOPLIST_xls][SHOPLIST_xls]497"/>
      <sheetName val="[SHOPLIST_xls][SHOPLIST_xls]498"/>
      <sheetName val="[SHOPLIST_xls][SHOPLIST_xls]499"/>
      <sheetName val="[SHOPLIST_xls][SHOPLIST_xls]500"/>
      <sheetName val="[SHOPLIST_xls][SHOPLIST_xls]501"/>
      <sheetName val="[SHOPLIST_xls][SHOPLIST_xls]502"/>
      <sheetName val="[SHOPLIST_xls][SHOPLIST_xls]503"/>
      <sheetName val="[SHOPLIST_xls][SHOPLIST_xls]504"/>
      <sheetName val="[SHOPLIST_xls][SHOPLIST_xls]505"/>
      <sheetName val="[SHOPLIST_xls][SHOPLIST_xls]506"/>
      <sheetName val="[SHOPLIST_xls][SHOPLIST_xls]507"/>
      <sheetName val="[SHOPLIST_xls][SHOPLIST_xls]508"/>
      <sheetName val="[SHOPLIST_xls][SHOPLIST_xls]509"/>
      <sheetName val="[SHOPLIST_xls][SHOPLIST_xls]510"/>
      <sheetName val="[SHOPLIST_xls][SHOPLIST_xls]511"/>
      <sheetName val="[SHOPLIST_xls][SHOPLIST_xls]512"/>
      <sheetName val="[SHOPLIST_xls][SHOPLIST_xls]513"/>
      <sheetName val="[SHOPLIST_xls][SHOPLIST_xls]514"/>
      <sheetName val="[SHOPLIST_xls][SHOPLIST_xls]515"/>
      <sheetName val="[SHOPLIST_xls][SHOPLIST_xls]516"/>
      <sheetName val="[SHOPLIST_xls][SHOPLIST_xls]517"/>
      <sheetName val="[SHOPLIST_xls][SHOPLIST_xls]518"/>
      <sheetName val="[SHOPLIST_xls][SHOPLIST_xls]519"/>
      <sheetName val="[SHOPLIST_xls][SHOPLIST_xls]520"/>
      <sheetName val="[SHOPLIST_xls][SHOPLIST_xls]521"/>
      <sheetName val="[SHOPLIST_xls][SHOPLIST_xls]522"/>
      <sheetName val="[SHOPLIST_xls][SHOPLIST_xls]523"/>
      <sheetName val="[SHOPLIST_xls][SHOPLIST_xls]524"/>
      <sheetName val="[SHOPLIST_xls][SHOPLIST_xls]525"/>
      <sheetName val="[SHOPLIST_xls][SHOPLIST_xls]526"/>
      <sheetName val="[SHOPLIST_xls][SHOPLIST_xls]527"/>
      <sheetName val="[SHOPLIST_xls][SHOPLIST_xls]528"/>
      <sheetName val="[SHOPLIST_xls][SHOPLIST_xls]529"/>
      <sheetName val="[SHOPLIST_xls][SHOPLIST_xls]530"/>
      <sheetName val="[SHOPLIST_xls][SHOPLIST_xls]531"/>
      <sheetName val="[SHOPLIST_xls][SHOPLIST_xls]532"/>
      <sheetName val="[SHOPLIST_xls][SHOPLIST_xls]533"/>
      <sheetName val="[SHOPLIST_xls][SHOPLIST_xls]534"/>
      <sheetName val="[SHOPLIST_xls][SHOPLIST_xls]535"/>
      <sheetName val="[SHOPLIST_xls][SHOPLIST_xls]536"/>
      <sheetName val="[SHOPLIST_xls][SHOPLIST_xls]537"/>
      <sheetName val="[SHOPLIST_xls][SHOPLIST_xls]538"/>
      <sheetName val="[SHOPLIST_xls][SHOPLIST_xls]539"/>
      <sheetName val="[SHOPLIST_xls][SHOPLIST_xls]540"/>
      <sheetName val="[SHOPLIST_xls][SHOPLIST_xls]541"/>
      <sheetName val="[SHOPLIST_xls][SHOPLIST_xls]542"/>
      <sheetName val="[SHOPLIST_xls][SHOPLIST_xls]543"/>
      <sheetName val="[SHOPLIST_xls][SHOPLIST_xls]544"/>
      <sheetName val="[SHOPLIST_xls][SHOPLIST_xls]545"/>
      <sheetName val="[SHOPLIST_xls][SHOPLIST_xls]546"/>
      <sheetName val="[SHOPLIST_xls][SHOPLIST_xls]547"/>
      <sheetName val="[SHOPLIST_xls][SHOPLIST_xls]548"/>
      <sheetName val="[SHOPLIST_xls][SHOPLIST_xls]549"/>
      <sheetName val="[SHOPLIST_xls][SHOPLIST_xls]550"/>
      <sheetName val="[SHOPLIST_xls][SHOPLIST_xls]551"/>
      <sheetName val="[SHOPLIST_xls][SHOPLIST_xls]552"/>
      <sheetName val="[SHOPLIST_xls][SHOPLIST_xls]553"/>
      <sheetName val="[SHOPLIST_xls][SHOPLIST_xls]554"/>
      <sheetName val="[SHOPLIST_xls][SHOPLIST_xls]555"/>
      <sheetName val="[SHOPLIST_xls][SHOPLIST_xls]556"/>
      <sheetName val="[SHOPLIST_xls][SHOPLIST_xls]557"/>
      <sheetName val="[SHOPLIST_xls][SHOPLIST_xls]558"/>
      <sheetName val="[SHOPLIST_xls][SHOPLIST_xls]559"/>
      <sheetName val="[SHOPLIST_xls][SHOPLIST_xls]560"/>
      <sheetName val="[SHOPLIST_xls][SHOPLIST_xls]561"/>
      <sheetName val="[SHOPLIST_xls][SHOPLIST_xls]562"/>
      <sheetName val="[SHOPLIST_xls][SHOPLIST_xls]563"/>
      <sheetName val="[SHOPLIST_xls][SHOPLIST_xls]564"/>
      <sheetName val="[SHOPLIST_xls][SHOPLIST_xls]565"/>
      <sheetName val="[SHOPLIST_xls][SHOPLIST_xls]566"/>
      <sheetName val="[SHOPLIST_xls][SHOPLIST_xls]567"/>
      <sheetName val="[SHOPLIST_xls][SHOPLIST_xls]568"/>
      <sheetName val="[SHOPLIST_xls][SHOPLIST_xls]569"/>
      <sheetName val="[SHOPLIST_xls][SHOPLIST_xls]570"/>
      <sheetName val="[SHOPLIST_xls][SHOPLIST_xls]571"/>
      <sheetName val="[SHOPLIST_xls][SHOPLIST_xls]572"/>
      <sheetName val="[SHOPLIST_xls][SHOPLIST_xls]573"/>
      <sheetName val="[SHOPLIST_xls][SHOPLIST_xls]574"/>
      <sheetName val="[SHOPLIST_xls][SHOPLIST_xls]575"/>
      <sheetName val="[SHOPLIST_xls][SHOPLIST_xls]576"/>
      <sheetName val="[SHOPLIST_xls][SHOPLIST_xls]577"/>
      <sheetName val="[SHOPLIST_xls][SHOPLIST_xls]578"/>
      <sheetName val="[SHOPLIST_xls][SHOPLIST_xls]579"/>
      <sheetName val="[SHOPLIST_xls][SHOPLIST_xls]580"/>
      <sheetName val="[SHOPLIST_xls][SHOPLIST_xls]581"/>
      <sheetName val="[SHOPLIST_xls][SHOPLIST_xls]582"/>
      <sheetName val="[SHOPLIST_xls][SHOPLIST_xls]583"/>
      <sheetName val="[SHOPLIST_xls][SHOPLIST_xls]584"/>
      <sheetName val="[SHOPLIST_xls][SHOPLIST_xls]585"/>
      <sheetName val="[SHOPLIST_xls][SHOPLIST_xls]586"/>
      <sheetName val="[SHOPLIST_xls][SHOPLIST_xls]587"/>
      <sheetName val="[SHOPLIST_xls][SHOPLIST_xls]588"/>
      <sheetName val="[SHOPLIST_xls][SHOPLIST_xls]589"/>
      <sheetName val="[SHOPLIST_xls][SHOPLIST_xls]590"/>
      <sheetName val="[SHOPLIST_xls][SHOPLIST_xls]591"/>
      <sheetName val="[SHOPLIST_xls][SHOPLIST_xls]592"/>
      <sheetName val="[SHOPLIST_xls][SHOPLIST_xls]593"/>
      <sheetName val="[SHOPLIST_xls][SHOPLIST_xls]594"/>
      <sheetName val="[SHOPLIST_xls][SHOPLIST_xls]595"/>
      <sheetName val="[SHOPLIST_xls][SHOPLIST_xls]596"/>
      <sheetName val="[SHOPLIST_xls][SHOPLIST_xls]597"/>
      <sheetName val="[SHOPLIST_xls][SHOPLIST_xls]598"/>
      <sheetName val="[SHOPLIST_xls]70,/0s«iÆøí¬i113"/>
      <sheetName val="[SHOPLIST_xls]70,/0s«iÆøí¬i28"/>
      <sheetName val="[SHOPLIST_xls][SHOPLIST_xls]599"/>
      <sheetName val="[SHOPLIST_xls]/VWVU))5"/>
      <sheetName val="S-Curve_Update4"/>
      <sheetName val="VESSELS_4"/>
      <sheetName val="FLOOR_AND_CEILING4"/>
      <sheetName val="area_comp_2011_01_18_(2)4"/>
      <sheetName val="drop_down_lists4"/>
      <sheetName val="PH_54"/>
      <sheetName val="[SHOPLIST_xls][SHOPLIST_xls]600"/>
      <sheetName val="[SHOPLIST_xls][SHOPLIST_xls]601"/>
      <sheetName val="[SHOPLIST_xls][SHOPLIST_xls]602"/>
      <sheetName val="[SHOPLIST_xls][SHOPLIST_xls]603"/>
      <sheetName val="[SHOPLIST_xls][SHOPLIST_xls]604"/>
      <sheetName val="[SHOPLIST_xls][SHOPLIST_xls]605"/>
      <sheetName val="[SHOPLIST_xls][SHOPLIST_xls]606"/>
      <sheetName val="[SHOPLIST_xls][SHOPLIST_xls]607"/>
      <sheetName val="Spacing_of_Delineators3"/>
      <sheetName val="EATON_SUMMARY4"/>
      <sheetName val="Outline_Cost_-_Five_star_Hotel4"/>
      <sheetName val="Schedules_PL3"/>
      <sheetName val="Schedules_BS3"/>
      <sheetName val="[SHOPLIST_xls][SHOPLIST_xls]608"/>
      <sheetName val="[SHOPLIST_xls][SHOPLIST_xls]609"/>
      <sheetName val="[SHOPLIST_xls][SHOPLIST_xls]610"/>
      <sheetName val="[SHOPLIST_xls][SHOPLIST_xls]611"/>
      <sheetName val="[SHOPLIST_xls][SHOPLIST_xls]612"/>
      <sheetName val="[SHOPLIST_xls][SHOPLIST_xls]613"/>
      <sheetName val="[SHOPLIST_xls][SHOPLIST_xls]614"/>
      <sheetName val="[SHOPLIST_xls][SHOPLIST_xls]615"/>
      <sheetName val="[SHOPLIST_xls][SHOPLIST_xls]616"/>
      <sheetName val="[SHOPLIST_xls][SHOPLIST_xls]617"/>
      <sheetName val="[SHOPLIST_xls][SHOPLIST_xls]618"/>
      <sheetName val="[SHOPLIST_xls][SHOPLIST_xls]619"/>
      <sheetName val="[SHOPLIST_xls][SHOPLIST_xls]620"/>
      <sheetName val="[SHOPLIST_xls][SHOPLIST_xls]621"/>
      <sheetName val="[SHOPLIST_xls][SHOPLIST_xls]622"/>
      <sheetName val="[SHOPLIST_xls][SHOPLIST_xls]623"/>
      <sheetName val="[SHOPLIST_xls][SHOPLIST_xls]624"/>
      <sheetName val="[SHOPLIST_xls][SHOPLIST_xls]625"/>
      <sheetName val="[SHOPLIST_xls][SHOPLIST_xls]626"/>
      <sheetName val="[SHOPLIST_xls][SHOPLIST_xls]627"/>
      <sheetName val="[SHOPLIST_xls][SHOPLIST_xls]628"/>
      <sheetName val="[SHOPLIST_xls][SHOPLIST_xls]629"/>
      <sheetName val="[SHOPLIST_xls][SHOPLIST_xls]630"/>
      <sheetName val="[SHOPLIST_xls][SHOPLIST_xls]631"/>
      <sheetName val="[SHOPLIST_xls][SHOPLIST_xls]632"/>
      <sheetName val="[SHOPLIST_xls][SHOPLIST_xls]633"/>
      <sheetName val="[SHOPLIST_xls][SHOPLIST_xls]634"/>
      <sheetName val="[SHOPLIST_xls][SHOPLIST_xls]635"/>
      <sheetName val="[SHOPLIST_xls][SHOPLIST_xls]636"/>
      <sheetName val="[SHOPLIST_xls][SHOPLIST_xls]637"/>
      <sheetName val="[SHOPLIST_xls][SHOPLIST_xls]638"/>
      <sheetName val="[SHOPLIST_xls][SHOPLIST_xls]639"/>
      <sheetName val="[SHOPLIST_xls][SHOPLIST_xls]640"/>
      <sheetName val="[SHOPLIST_xls][SHOPLIST_xls]641"/>
      <sheetName val="[SHOPLIST_xls][SHOPLIST_xls]642"/>
      <sheetName val="[SHOPLIST_xls][SHOPLIST_xls]643"/>
      <sheetName val="[SHOPLIST_xls][SHOPLIST_xls]644"/>
      <sheetName val="Drop_Down_Data9"/>
      <sheetName val="Rules_9"/>
      <sheetName val="L3-WBS_Mapping9"/>
      <sheetName val="Elemental_Buildup26"/>
      <sheetName val="Div__0827"/>
      <sheetName val="Div__0927"/>
      <sheetName val="Div__1027"/>
      <sheetName val="Div__1127"/>
      <sheetName val="Div__1227"/>
      <sheetName val="Div_1327"/>
      <sheetName val="EXTERNAL_WORKS27"/>
      <sheetName val="PRODUCTIVITY_RATE27"/>
      <sheetName val="U_R_A_-_MASONRY27"/>
      <sheetName val="U_R_A_-_PLASTERING27"/>
      <sheetName val="U_R_A_-_TILING27"/>
      <sheetName val="U_R_A_-_GRANITE27"/>
      <sheetName val="V_C_2_-_EARTHWORK27"/>
      <sheetName val="V_C_9_-_CERAMIC27"/>
      <sheetName val="V_C_9_-_FINISHES27"/>
      <sheetName val="BAFO_CCL_Submission9"/>
      <sheetName val="BOQ_Direct_selling_cost28"/>
      <sheetName val="Eq__Mobilization27"/>
      <sheetName val="PointNo_526"/>
      <sheetName val="w't_table26"/>
      <sheetName val="PMWeb_data27"/>
      <sheetName val="CHART_OF_ACCOUNTS27"/>
      <sheetName val="B185-B-9_127"/>
      <sheetName val="B185-B-9_227"/>
      <sheetName val="E-Bill_No_6_A-O27"/>
      <sheetName val="Material_List_26"/>
      <sheetName val="Project_Cost_Breakdown24"/>
      <sheetName val="Index_List26"/>
      <sheetName val="Type_List26"/>
      <sheetName val="File_Types26"/>
      <sheetName val="SS_MH27"/>
      <sheetName val="bill_nb2-Plumbing_&amp;_Drainag26"/>
      <sheetName val="Pl_&amp;_Dr_B26"/>
      <sheetName val="Pl_&amp;_Dr_G26"/>
      <sheetName val="Pl_&amp;_Dr_M26"/>
      <sheetName val="Pl_&amp;_Dr_126"/>
      <sheetName val="Pl_&amp;_Dr_226"/>
      <sheetName val="Pl_&amp;_Dr_326"/>
      <sheetName val="Pl_&amp;_Dr_426"/>
      <sheetName val="Pl_&amp;_Dr_526"/>
      <sheetName val="Pl_&amp;_Dr_626"/>
      <sheetName val="Pl_&amp;_Dr_726"/>
      <sheetName val="Pl_&amp;_Dr_826"/>
      <sheetName val="Pl_&amp;_Dr_R26"/>
      <sheetName val="FF_B26"/>
      <sheetName val="FF_G26"/>
      <sheetName val="FF_M26"/>
      <sheetName val="FF_126"/>
      <sheetName val="FF_2_26"/>
      <sheetName val="FF_326"/>
      <sheetName val="FF_426"/>
      <sheetName val="FF_526"/>
      <sheetName val="FF_6_26"/>
      <sheetName val="FF_726"/>
      <sheetName val="FF_826"/>
      <sheetName val="FF_R26"/>
      <sheetName val="bill_nb3-FF26"/>
      <sheetName val="HVAC_B26"/>
      <sheetName val="HVAC_G26"/>
      <sheetName val="HVAC_M26"/>
      <sheetName val="HVAC_126"/>
      <sheetName val="HVAC_226"/>
      <sheetName val="HVAC_326"/>
      <sheetName val="HVAC_426"/>
      <sheetName val="HVAC_526"/>
      <sheetName val="HVAC_626"/>
      <sheetName val="HVAC_726"/>
      <sheetName val="HVAC_826"/>
      <sheetName val="HVAC_R26"/>
      <sheetName val="bill_nb4-HVAC26"/>
      <sheetName val="SC_B26"/>
      <sheetName val="SC_G26"/>
      <sheetName val="SC_M26"/>
      <sheetName val="SC_126"/>
      <sheetName val="SC_226"/>
      <sheetName val="SC_326"/>
      <sheetName val="SC_426"/>
      <sheetName val="SC_526"/>
      <sheetName val="SC_626"/>
      <sheetName val="SC_726"/>
      <sheetName val="SC_826"/>
      <sheetName val="SC_R26"/>
      <sheetName val="AV_B26"/>
      <sheetName val="AV_G26"/>
      <sheetName val="AV_M26"/>
      <sheetName val="AV_126"/>
      <sheetName val="AV_226"/>
      <sheetName val="AV_326"/>
      <sheetName val="AV_426"/>
      <sheetName val="AV_526"/>
      <sheetName val="AV_626"/>
      <sheetName val="AV_726"/>
      <sheetName val="AV_826"/>
      <sheetName val="EL_B26"/>
      <sheetName val="EL_M26"/>
      <sheetName val="EL_126"/>
      <sheetName val="EL_226"/>
      <sheetName val="EL_326"/>
      <sheetName val="EL_426"/>
      <sheetName val="EL_526"/>
      <sheetName val="EL_626"/>
      <sheetName val="EL_726"/>
      <sheetName val="EL_826"/>
      <sheetName val="EL_R26"/>
      <sheetName val="EL_TR26"/>
      <sheetName val="8-_EL26"/>
      <sheetName val="FA_B26"/>
      <sheetName val="FA_G26"/>
      <sheetName val="FA_M26"/>
      <sheetName val="FA_126"/>
      <sheetName val="FA_226"/>
      <sheetName val="FA_326"/>
      <sheetName val="FA_426"/>
      <sheetName val="FA_526"/>
      <sheetName val="FA_626"/>
      <sheetName val="FA_726"/>
      <sheetName val="FA_826"/>
      <sheetName val="FA_R26"/>
      <sheetName val="9-_FA26"/>
      <sheetName val="B09_127"/>
      <sheetName val="2_2)Revised_Cash_Flow26"/>
      <sheetName val="입찰내역_발주처_양식26"/>
      <sheetName val="Division_255"/>
      <sheetName val="Division_426"/>
      <sheetName val="Division_526"/>
      <sheetName val="Division_626"/>
      <sheetName val="Division_726"/>
      <sheetName val="Division_826"/>
      <sheetName val="Division_926"/>
      <sheetName val="Division_1026"/>
      <sheetName val="Division_1226"/>
      <sheetName val="Division_1426"/>
      <sheetName val="Division_2129"/>
      <sheetName val="Division_2227"/>
      <sheetName val="Division_2326"/>
      <sheetName val="Division_2626"/>
      <sheetName val="Division_2726"/>
      <sheetName val="Division_2826"/>
      <sheetName val="Division_3126"/>
      <sheetName val="Division_3226"/>
      <sheetName val="Division_3326"/>
      <sheetName val="LIST_DO_NOT_REMOVE25"/>
      <sheetName val="PRECAST_lightconc-II28"/>
      <sheetName val="final_abstract28"/>
      <sheetName val="Mall_waterproofing23"/>
      <sheetName val="MSCP_waterproofing23"/>
      <sheetName val="Employee_List24"/>
      <sheetName val="Chiet_t26"/>
      <sheetName val="Staffing_and_Rates_IA26"/>
      <sheetName val="B6_2_25"/>
      <sheetName val="Summary_of_Work24"/>
      <sheetName val="RAB_AR&amp;STR23"/>
      <sheetName val="Data_Validation9"/>
      <sheetName val="Staff_Acco_24"/>
      <sheetName val="TBAL9697_-group_wise__sdpl24"/>
      <sheetName val="Div26_-_Elect9"/>
      <sheetName val="CHUNG_CU_CARRILON9"/>
      <sheetName val="Update_list9"/>
      <sheetName val="Sinh_Nam_systems9"/>
      <sheetName val="DIE_profile9"/>
      <sheetName val="Import_tax9"/>
      <sheetName val="[SHOPLIST_xls]70,/0s«iÆøí¬i29"/>
      <sheetName val="TONG_HOP_VL-NC9"/>
      <sheetName val="TONGKE3p_9"/>
      <sheetName val="TH_VL,_NC,_DDHT_Thanhphuoc9"/>
      <sheetName val="DON_GIA9"/>
      <sheetName val="CHITIET_VL-NC9"/>
      <sheetName val="TH_kinh_phi9"/>
      <sheetName val="KLDT_DIEN9"/>
      <sheetName val="Dinh_muc_CP_KTCB_khac9"/>
      <sheetName val="[SHOPLIST_xls][SHOPLIST_xls]645"/>
      <sheetName val="_SHOPLIST_xls_7015"/>
      <sheetName val="quotation_9"/>
      <sheetName val="Bill_5_-_Carpark9"/>
      <sheetName val="BOQ_-_summary__39"/>
      <sheetName val="NKSC_thue9"/>
      <sheetName val="05__Data_Cash_Flow9"/>
      <sheetName val="MTO_REV_2(ARMOR)9"/>
      <sheetName val="Item-_Compact24"/>
      <sheetName val="E_&amp;_R24"/>
      <sheetName val="Rate_summary23"/>
      <sheetName val="Рабочий_лист23"/>
      <sheetName val="[SHOPLIST_xls]7018"/>
      <sheetName val="Back_up23"/>
      <sheetName val="Annex_1_Sect_3a24"/>
      <sheetName val="Annex_1_Sect_3a_124"/>
      <sheetName val="Annex_1_Sect_3b24"/>
      <sheetName val="Annex_1_Sect_3c24"/>
      <sheetName val="HOURLY_RATES24"/>
      <sheetName val="Risk_Breakdown_Structure22"/>
      <sheetName val="Common_Variables23"/>
      <sheetName val="INDIGINEOUS_ITEMS_23"/>
      <sheetName val="SITE_WORK23"/>
      <sheetName val="PT_141-_Site_A_Landscape23"/>
      <sheetName val="train_cash23"/>
      <sheetName val="accom_cash23"/>
      <sheetName val="d-safe_DELUXE23"/>
      <sheetName val="GPL_Revenu_Update23"/>
      <sheetName val="DO_NOT_TOUCH23"/>
      <sheetName val="Work_Type23"/>
      <sheetName val="Duct_Accesories23"/>
      <sheetName val="AREA_OF_APPLICATION22"/>
      <sheetName val="????_???_??23"/>
      <sheetName val="Labour_&amp;_Plant23"/>
      <sheetName val="Ave_wtd_rates23"/>
      <sheetName val="Debits_as_on_12_04_0823"/>
      <sheetName val="STAFFSCHED_23"/>
      <sheetName val="TRIAL_BALANCE23"/>
      <sheetName val="PROJECT_BRIEF(EX_NEW)23"/>
      <sheetName val="Geneí¬_i22"/>
      <sheetName val="Cashflow_projection18"/>
      <sheetName val="steel_total22"/>
      <sheetName val="ELE_BOQ22"/>
      <sheetName val="Resumo_Empreitadas19"/>
      <sheetName val="Floor_Box_20"/>
      <sheetName val="PPA_Summary19"/>
      <sheetName val="Mix_Design19"/>
      <sheetName val="Equipment_Rates18"/>
      <sheetName val="[SHOPLIST_xls][SHOPLIST_xls][18"/>
      <sheetName val="E_H_-_H__W_P_18"/>
      <sheetName val="E__H__Treatment_for_pile_cap18"/>
      <sheetName val="Z-_GENERAL_PRICE_SUMMARY19"/>
      <sheetName val="[SHOPLIST_xls]/VWVU))tÏØ0_195"/>
      <sheetName val="[SHOPLIST_xls]/VWVU))tÏØ0_196"/>
      <sheetName val="%_prog_figs_-u5_and_total19"/>
      <sheetName val="[SHOPLIST_xls][SHOPLIST_xls]646"/>
      <sheetName val="Area_Breakdown_PER_LEVEL_LINK18"/>
      <sheetName val="CF_Input18"/>
      <sheetName val="DATA_INPUT18"/>
      <sheetName val="Vordruck-Nr__7_1_3_D18"/>
      <sheetName val="M&amp;A_D18"/>
      <sheetName val="M&amp;A_E18"/>
      <sheetName val="M&amp;A_G18"/>
      <sheetName val="[SHOPLIST_xls]70,18"/>
      <sheetName val="Base_BM-rebar18"/>
      <sheetName val="Data_Sheet18"/>
      <sheetName val="Materials_18"/>
      <sheetName val="Form_618"/>
      <sheetName val="Risk_Register18"/>
      <sheetName val="Revised_Front_Page18"/>
      <sheetName val="Diff_Run01&amp;Run0218"/>
      <sheetName val="CCS_Summary18"/>
      <sheetName val="1_Carillion_Staff18"/>
      <sheetName val="_2_Staff_&amp;_Gen_labour18"/>
      <sheetName val="3_Offices18"/>
      <sheetName val="4_TempServ18"/>
      <sheetName val="__5_Temp_Wks18"/>
      <sheetName val="_6_Addn_Plant18"/>
      <sheetName val="_7__Transport18"/>
      <sheetName val="_8_Testing18"/>
      <sheetName val="9__Miscellaneous18"/>
      <sheetName val="10__Design18"/>
      <sheetName val="_11_Insurances18"/>
      <sheetName val="_12_Client_Req_18"/>
      <sheetName val="Risk_List18"/>
      <sheetName val="Track_of_Changes18"/>
      <sheetName val="Bill_8_Doors_&amp;_Windows18"/>
      <sheetName val="Bill_9_Finishes_18"/>
      <sheetName val="Bill_10_Specialities18"/>
      <sheetName val="Contract_Division16"/>
      <sheetName val="SubContract_Type16"/>
      <sheetName val="Service_Type16"/>
      <sheetName val="PRICE_INFO15"/>
      <sheetName val="RC_SUMMARY15"/>
      <sheetName val="LABOUR_PRODUCTIVITY-TAV15"/>
      <sheetName val="MATERIAL_PRICES15"/>
      <sheetName val="P-100_MRF_DB_R115"/>
      <sheetName val="1_2_Staff_Schedule19"/>
      <sheetName val="Attach_4-1815"/>
      <sheetName val="tender_allowances18"/>
      <sheetName val="_Summary_BKG_03418"/>
      <sheetName val="BILL_3R18"/>
      <sheetName val="BLOCK-A_(MEA_SHEET)18"/>
      <sheetName val="Cost_Heading15"/>
      <sheetName val="Labour_Costs18"/>
      <sheetName val="Ewaan_Show_Kitchen_(2)15"/>
      <sheetName val="Cash_Flow_Working15"/>
      <sheetName val="MN_T_B_15"/>
      <sheetName val="D_&amp;_W_sizes15"/>
      <sheetName val="SOPMA_DD15"/>
      <sheetName val="[SHOPLIST_xls]/VWVU))tÏØ0_197"/>
      <sheetName val="[SHOPLIST_xls]/VWVU))tÏØ0_198"/>
      <sheetName val="Qtys_ZamZam_(Del__before)15"/>
      <sheetName val="Qtys_Relocation_(Del_before)15"/>
      <sheetName val="_Qtys_Sub_&amp;_Tents_(Del__befor15"/>
      <sheetName val="Qtys__Signages_(Del__before)15"/>
      <sheetName val="Qtys_Temporary_Passages_(Del)15"/>
      <sheetName val="_Qtys_Ser__Rooms_(Del_before)15"/>
      <sheetName val="Div_07_Thermal_&amp;_Moisture9"/>
      <sheetName val="Sheet_Index8"/>
      <sheetName val="Site_Dev_BOQ18"/>
      <sheetName val="Trade_Summary8"/>
      <sheetName val="Data_I_(2)15"/>
      <sheetName val="rEFERENCES_15"/>
      <sheetName val="[SHOPLIST_xls]/VWVU))tÏØ0_199"/>
      <sheetName val="[SHOPLIST_xls]/VWVU))tÏØ0_200"/>
      <sheetName val="BOQ_(2)9"/>
      <sheetName val="LABOUR_RATE9"/>
      <sheetName val="Material_Rate9"/>
      <sheetName val="Labor_abs-PW9"/>
      <sheetName val="Labor_abs-NMR9"/>
      <sheetName val="Combined_Results_9"/>
      <sheetName val="precast_RC_element9"/>
      <sheetName val="pile_Fabrication9"/>
      <sheetName val="New_Bld9"/>
      <sheetName val="Finansal_tamamlanma_Eğrisi9"/>
      <sheetName val="Status_Summary9"/>
      <sheetName val="Dash_board18"/>
      <sheetName val="2F_회의실견적(5_14_일대)11"/>
      <sheetName val="_HIT-&gt;HMC_견적(3900)11"/>
      <sheetName val="Appendix_B11"/>
      <sheetName val="Labour_Rate_15"/>
      <sheetName val="kppl_pl9"/>
      <sheetName val="Basic_Rates9"/>
      <sheetName val="2_Plex9"/>
      <sheetName val="Sheet1_(2)9"/>
      <sheetName val="4_Plex9"/>
      <sheetName val="6_Plex_9"/>
      <sheetName val="Detailed_Summary9"/>
      <sheetName val="Sheet1_(3)9"/>
      <sheetName val="Sheet1_(4)9"/>
      <sheetName val="May_0510"/>
      <sheetName val="April_0510"/>
      <sheetName val="Aug_0510"/>
      <sheetName val="July_0510"/>
      <sheetName val="June_0510"/>
      <sheetName val="Nov_0510"/>
      <sheetName val="Oct_0510"/>
      <sheetName val="Sep_0510"/>
      <sheetName val="Dropdown_List9"/>
      <sheetName val="1_-_Main_Building9"/>
      <sheetName val="1_-_Summary9"/>
      <sheetName val="2_-_Landscaping_Works9"/>
      <sheetName val="2_-_Summary9"/>
      <sheetName val="4_-_Bldg_Infra9"/>
      <sheetName val="4_-_Summary9"/>
      <sheetName val="Asset_Allocation_(CR)9"/>
      <sheetName val="Project_Benchmarking9"/>
      <sheetName val="Dashboard_(1)9"/>
      <sheetName val="VO_Agreed_to_Unifier_Sum9"/>
      <sheetName val="VO_Not_yet_Agreed_to_Unifier9"/>
      <sheetName val="VO_Anticipated_to_Unifier9"/>
      <sheetName val="EW_to_Unifier9"/>
      <sheetName val="Prov_Sums9"/>
      <sheetName val="Other_Amounts9"/>
      <sheetName val="Summary_8"/>
      <sheetName val="B04-A_-_DIA_SUDEER8"/>
      <sheetName val="04D_-_Tanmyat8"/>
      <sheetName val="13-_B04-B_&amp;_C8"/>
      <sheetName val="_SITE_09_B04-B&amp;C-AFAQ8"/>
      <sheetName val="CONSTRUCTION_COMPONENT8"/>
      <sheetName val="HB_CEC_schd_4_29"/>
      <sheetName val="HB_CEC_schd_4_39"/>
      <sheetName val="HB_CEC_schd_5_29"/>
      <sheetName val="HB_CEC_schd_6_29"/>
      <sheetName val="HB_CEC_schd_7_29"/>
      <sheetName val="HB_CEC_schd_9_29"/>
      <sheetName val="Doha_Farm9"/>
      <sheetName val="B-3_2_EB8"/>
      <sheetName val="Balance_Sheet8"/>
      <sheetName val="Other_Cost_Norms7"/>
      <sheetName val="[SHOPLIST_xls]/VWVU))tÏØ0_201"/>
      <sheetName val="[SHOPLIST_xls]/VWVU))tÏØ0_202"/>
      <sheetName val="[SHOPLIST_xls]/VWVU))tÏØ0_203"/>
      <sheetName val="AOP_Summary-210"/>
      <sheetName val="Estimate_for_approval8"/>
      <sheetName val="New_Rates8"/>
      <sheetName val="Labour_Rates8"/>
      <sheetName val="Status_8"/>
      <sheetName val="CLIENT_BUDGET8"/>
      <sheetName val="Reco-June_20198"/>
      <sheetName val="REMINING_PROGRESS8"/>
      <sheetName val="OS&amp;E__IT8"/>
      <sheetName val="PAID_AMOUNT8"/>
      <sheetName val="IPA_218"/>
      <sheetName val="Order_by_owner8"/>
      <sheetName val="PERLIM__Sammary8"/>
      <sheetName val="RECOVER_OF_DOUBLE_PAYMENT8"/>
      <sheetName val="rathath_al_matar8"/>
      <sheetName val="INTERNAL_LINE_8"/>
      <sheetName val="MINOVA_AL_DEYAR8"/>
      <sheetName val="BLUE_RHINE8"/>
      <sheetName val="NATIONAL_PAINT8"/>
      <sheetName val="FIRE_RATED8"/>
      <sheetName val="CIF_COST_ITEM7"/>
      <sheetName val="Rates_for_public_areas7"/>
      <sheetName val="[SHOPLIST_xls]/VWVU))tÏØ0_204"/>
      <sheetName val="[SHOPLIST_xls]/VWVU))tÏØ0_205"/>
      <sheetName val="MAIN_SUMMARY7"/>
      <sheetName val="Sec__A-PQ9"/>
      <sheetName val="Preamble_B9"/>
      <sheetName val="Sec__C-Dayworks9"/>
      <sheetName val="d5_9"/>
      <sheetName val="Tender_Docs8"/>
      <sheetName val="Miral_Emails8"/>
      <sheetName val="LOAs_(061619)8"/>
      <sheetName val="Contract_Conditions_(Tender)8"/>
      <sheetName val="Contract_Qualifications8"/>
      <sheetName val="YVPI_&amp;_GII8"/>
      <sheetName val="LOA_(live_sheet)8"/>
      <sheetName val="LOA_Log_(082419)8"/>
      <sheetName val="Key_Docs_Ref_8"/>
      <sheetName val="To_Mr__Boota_(072519)8"/>
      <sheetName val="Core_Data7"/>
      <sheetName val="Abs_PMRL7"/>
      <sheetName val="B2-DV_No_027"/>
      <sheetName val="TB_ALJADA7"/>
      <sheetName val="Plot_Area7"/>
      <sheetName val="Closing_entries7"/>
      <sheetName val="Executive_Summary7"/>
      <sheetName val="Sales_Tracking_Report_(STR)7"/>
      <sheetName val="Blocking_Tracking_Report_(BTR)7"/>
      <sheetName val="Bill_No_17"/>
      <sheetName val="[SHOPLIST_xls]70,/0s«iÆøí¬8"/>
      <sheetName val="[SHOPLIST_xls][SH8"/>
      <sheetName val="[SHOPLIST_xls]70_8"/>
      <sheetName val="[SHOPLIST_xls]/VW7"/>
      <sheetName val="MASTER_RATE_ANALYSIS8"/>
      <sheetName val="Basic_Rate8"/>
      <sheetName val="P-Ins_&amp;_Bonds8"/>
      <sheetName val="Recon_Template7"/>
      <sheetName val="DIV_01_General_Requirements7"/>
      <sheetName val="Bill_(1)_Main_Building7"/>
      <sheetName val="Bill_(2)_General_Site_&amp;_Parkin7"/>
      <sheetName val="wd_points7"/>
      <sheetName val="Bill_(3)_Guest_House7"/>
      <sheetName val="Bill_(4)_Family_Buildings7"/>
      <sheetName val="Bill_(5)_Villa_Buildings7"/>
      <sheetName val="Bill_(6)_Entrance_Building7"/>
      <sheetName val="Bill_(7)_Masjid7"/>
      <sheetName val="Bill_(8)_Auditorium7"/>
      <sheetName val="Bill_(9)_Site_Prep__&amp;_Roadway7"/>
      <sheetName val="Summary_Cost7"/>
      <sheetName val="lighting_points7"/>
      <sheetName val="ESTIMATE_(2)7"/>
      <sheetName val="COM_Summary7"/>
      <sheetName val="Comp_equip7"/>
      <sheetName val="SITE_WORKS7"/>
      <sheetName val="WOOD_WORK7"/>
      <sheetName val="THERMAL_&amp;_MOISTURE_7"/>
      <sheetName val="DOORS_&amp;_WINDOWS7"/>
      <sheetName val="Additional_Items7"/>
      <sheetName val="P15_Cost_Implications7"/>
      <sheetName val="P15_uPVC_ducts-Rate_Summary7"/>
      <sheetName val="P13_uPVC_ducts7"/>
      <sheetName val="P13_Mass_Concrete7"/>
      <sheetName val="P13_Imported_Fill7"/>
      <sheetName val="P14_uPVC_ducts7"/>
      <sheetName val="P14_Mass_Concrete7"/>
      <sheetName val="P14_Imported_Fill7"/>
      <sheetName val="P14_Sand_bed_to_cable7"/>
      <sheetName val="P15_uPVC_ducts7"/>
      <sheetName val="Master_data7"/>
      <sheetName val="[SHOPLIST_xls]/VWVU))tÏØ0_206"/>
      <sheetName val="[SHOPLIST_xls]/VWVU))tÏØ0_207"/>
      <sheetName val="Quotation_FM_administration7"/>
      <sheetName val="Quotation_Visitor_and_Sec7"/>
      <sheetName val="Service_Charge7"/>
      <sheetName val="CABLES_7"/>
      <sheetName val="Quotation_Offices_108,9,10,11)7"/>
      <sheetName val="Quotation_modification7"/>
      <sheetName val="L_(4)7"/>
      <sheetName val="P1926-H2B_Pkg_2A&amp;2B7"/>
      <sheetName val="P1940-H2B_Pkg_1_Guestrooms7"/>
      <sheetName val="BOQ_1_927"/>
      <sheetName val="Ref_Arch7"/>
      <sheetName val="Portfolio_List7"/>
      <sheetName val="[SHOPLIST_xls]/VWVU))tÏØ0_208"/>
      <sheetName val="Staff_OLD_7"/>
      <sheetName val="개시대사_(2)7"/>
      <sheetName val="Appendix-A_-GRAND_SUMMARY7"/>
      <sheetName val="D9_(New_Rate)7"/>
      <sheetName val="WATER_DUCT_-_IC_217"/>
      <sheetName val="Initial_Data7"/>
      <sheetName val="Package_Status7"/>
      <sheetName val="Asset_Desc7"/>
      <sheetName val="Cumulative_Rail_7"/>
      <sheetName val="Data_7"/>
      <sheetName val="6_2_Floor_Finishes7"/>
      <sheetName val="BUAs_and_Sales_Forecast7"/>
      <sheetName val="Lagoons_Breakdown_Prices7"/>
      <sheetName val="Cover_HW_Z2_7"/>
      <sheetName val="TOTAL_WORK7"/>
      <sheetName val="part_37"/>
      <sheetName val="pile_Length_for_Easter_fence7"/>
      <sheetName val="Div_10-Specialities_7"/>
      <sheetName val="MALE_&amp;_FEMALE_7"/>
      <sheetName val="Div_Summary7"/>
      <sheetName val="_Estimate__7"/>
      <sheetName val="Equip_7"/>
      <sheetName val="[SHOPLIST_xls]70,/0s«i_x7"/>
      <sheetName val="Contractor_Application6"/>
      <sheetName val="08_MEP_Summary6"/>
      <sheetName val="Addnl_works6"/>
      <sheetName val="B3__Material_on_Site-Detail6"/>
      <sheetName val="[SHOPLIST_xls]70_x005f_x0000_,/0_x005"/>
      <sheetName val="[SHOPLIST_xls]/VWVU))tÏØ0_209"/>
      <sheetName val="[SHOPLIST_xls]/VWVU))tÏØ0_210"/>
      <sheetName val="[SHOPLIST_xls]/VWVU))tÏØ0_211"/>
      <sheetName val="[SHOPLIST_xls]/VWVU))tÏØ0_212"/>
      <sheetName val="[SHOPLIST_xls]/VWVU))tÏØ0_213"/>
      <sheetName val="[SHOPLIST_xls]/VWVU))tÏØ0_214"/>
      <sheetName val="[SHOPLIST_xls]/VWVU))tÏØ0_215"/>
      <sheetName val="[SHOPLIST_xls]/VWVU))tÏØ0_216"/>
      <sheetName val="Drop_down5"/>
      <sheetName val="[SHOPLIST_xls][SHOPLIST_xls]647"/>
      <sheetName val="[SHOPLIST_xls][SHOPLIST_xls]648"/>
      <sheetName val="[SHOPLIST_xls][SHOPLIST_xls]649"/>
      <sheetName val="[SHOPLIST_xls][SHOPLIST_xls]650"/>
      <sheetName val="[SHOPLIST_xls][SHOPLIST_xls]651"/>
      <sheetName val="[SHOPLIST_xls][SHOPLIST_xls]652"/>
      <sheetName val="[SHOPLIST_xls][SHOPLIST_xls]653"/>
      <sheetName val="[SHOPLIST_xls][SHOPLIST_xls]654"/>
      <sheetName val="[SHOPLIST_xls][SHOPLIST_xls]655"/>
      <sheetName val="[SHOPLIST_xls][SHOPLIST_xls]656"/>
      <sheetName val="[SHOPLIST_xls][SHOPLIST_xls]657"/>
      <sheetName val="[SHOPLIST_xls][SHOPLIST_xls]658"/>
      <sheetName val="[SHOPLIST_xls][SHOPLIST_xls]659"/>
      <sheetName val="[SHOPLIST_xls][SHOPLIST_xls]660"/>
      <sheetName val="[SHOPLIST_xls][SHOPLIST_xls]661"/>
      <sheetName val="[SHOPLIST_xls][SHOPLIST_xls]662"/>
      <sheetName val="[SHOPLIST_xls][SHOPLIST_xls]663"/>
      <sheetName val="[SHOPLIST_xls][SHOPLIST_xls]664"/>
      <sheetName val="[SHOPLIST_xls][SHOPLIST_xls]665"/>
      <sheetName val="[SHOPLIST_xls][SHOPLIST_xls]666"/>
      <sheetName val="[SHOPLIST_xls][SHOPLIST_xls]667"/>
      <sheetName val="[SHOPLIST_xls][SHOPLIST_xls]668"/>
      <sheetName val="[SHOPLIST_xls][SHOPLIST_xls]669"/>
      <sheetName val="[SHOPLIST_xls][SHOPLIST_xls]670"/>
      <sheetName val="[SHOPLIST_xls][SHOPLIST_xls]671"/>
      <sheetName val="[SHOPLIST_xls][SHOPLIST_xls]672"/>
      <sheetName val="[SHOPLIST_xls][SHOPLIST_xls]673"/>
      <sheetName val="[SHOPLIST_xls][SHOPLIST_xls]674"/>
      <sheetName val="[SHOPLIST_xls][SHOPLIST_xls]675"/>
      <sheetName val="[SHOPLIST_xls][SHOPLIST_xls]676"/>
      <sheetName val="[SHOPLIST_xls][SHOPLIST_xls]677"/>
      <sheetName val="[SHOPLIST_xls][SHOPLIST_xls]678"/>
      <sheetName val="[SHOPLIST_xls][SHOPLIST_xls]679"/>
      <sheetName val="[SHOPLIST_xls][SHOPLIST_xls]680"/>
      <sheetName val="[SHOPLIST_xls][SHOPLIST_xls]681"/>
      <sheetName val="[SHOPLIST_xls][SHOPLIST_xls]682"/>
      <sheetName val="[SHOPLIST_xls][SHOPLIST_xls]683"/>
      <sheetName val="[SHOPLIST_xls][SHOPLIST_xls]684"/>
      <sheetName val="[SHOPLIST_xls][SHOPLIST_xls]685"/>
      <sheetName val="[SHOPLIST_xls][SHOPLIST_xls]686"/>
      <sheetName val="[SHOPLIST_xls][SHOPLIST_xls]687"/>
      <sheetName val="[SHOPLIST_xls][SHOPLIST_xls]688"/>
      <sheetName val="[SHOPLIST_xls][SHOPLIST_xls]689"/>
      <sheetName val="[SHOPLIST_xls][SHOPLIST_xls]690"/>
      <sheetName val="[SHOPLIST_xls][SHOPLIST_xls]691"/>
      <sheetName val="[SHOPLIST_xls][SHOPLIST_xls]692"/>
      <sheetName val="[SHOPLIST_xls][SHOPLIST_xls]693"/>
      <sheetName val="[SHOPLIST_xls][SHOPLIST_xls]694"/>
      <sheetName val="[SHOPLIST_xls][SHOPLIST_xls]695"/>
      <sheetName val="[SHOPLIST_xls][SHOPLIST_xls]696"/>
      <sheetName val="[SHOPLIST_xls][SHOPLIST_xls]697"/>
      <sheetName val="[SHOPLIST_xls][SHOPLIST_xls]698"/>
      <sheetName val="[SHOPLIST_xls][SHOPLIST_xls]699"/>
      <sheetName val="[SHOPLIST_xls][SHOPLIST_xls]700"/>
      <sheetName val="[SHOPLIST_xls][SHOPLIST_xls]800"/>
      <sheetName val="[SHOPLIST_xls][SHOPLIST_xls]801"/>
      <sheetName val="[SHOPLIST_xls][SHOPLIST_xls]802"/>
      <sheetName val="[SHOPLIST_xls][SHOPLIST_xls]803"/>
      <sheetName val="[SHOPLIST_xls][SHOPLIST_xls]804"/>
      <sheetName val="[SHOPLIST_xls][SHOPLIST_xls]805"/>
      <sheetName val="[SHOPLIST_xls][SHOPLIST_xls]806"/>
      <sheetName val="[SHOPLIST_xls][SHOPLIST_xls]807"/>
      <sheetName val="[SHOPLIST_xls][SHOPLIST_xls]808"/>
      <sheetName val="[SHOPLIST_xls][SHOPLIST_xls]809"/>
      <sheetName val="[SHOPLIST_xls][SHOPLIST_xls]810"/>
      <sheetName val="[SHOPLIST_xls][SHOPLIST_xls]811"/>
      <sheetName val="[SHOPLIST_xls][SHOPLIST_xls]812"/>
      <sheetName val="[SHOPLIST_xls][SHOPLIST_xls]813"/>
      <sheetName val="[SHOPLIST_xls][SHOPLIST_xls]814"/>
      <sheetName val="[SHOPLIST_xls][SHOPLIST_xls]815"/>
      <sheetName val="[SHOPLIST_xls][SHOPLIST_xls]816"/>
      <sheetName val="[SHOPLIST_xls][SHOPLIST_xls]817"/>
      <sheetName val="[SHOPLIST_xls][SHOPLIST_xls]818"/>
      <sheetName val="[SHOPLIST_xls][SHOPLIST_xls]819"/>
      <sheetName val="[SHOPLIST_xls][SHOPLIST_xls]820"/>
      <sheetName val="[SHOPLIST_xls][SHOPLIST_xls]821"/>
      <sheetName val="[SHOPLIST_xls][SHOPLIST_xls]822"/>
      <sheetName val="[SHOPLIST_xls][SHOPLIST_xls]823"/>
      <sheetName val="[SHOPLIST_xls][SHOPLIST_xls]824"/>
      <sheetName val="[SHOPLIST_xls][SHOPLIST_xls]825"/>
      <sheetName val="[SHOPLIST_xls][SHOPLIST_xls]826"/>
      <sheetName val="[SHOPLIST_xls][SHOPLIST_xls]827"/>
      <sheetName val="[SHOPLIST_xls][SHOPLIST_xls]828"/>
      <sheetName val="[SHOPLIST_xls][SHOPLIST_xls]829"/>
      <sheetName val="[SHOPLIST_xls][SHOPLIST_xls]830"/>
      <sheetName val="[SHOPLIST_xls][SHOPLIST_xls]831"/>
      <sheetName val="[SHOPLIST_xls][SHOPLIST_xls]832"/>
      <sheetName val="[SHOPLIST_xls][SHOPLIST_xls]833"/>
      <sheetName val="[SHOPLIST_xls][SHOPLIST_xls]834"/>
      <sheetName val="[SHOPLIST_xls][SHOPLIST_xls]835"/>
      <sheetName val="[SHOPLIST_xls][SHOPLIST_xls]836"/>
      <sheetName val="[SHOPLIST_xls][SHOPLIST_xls]837"/>
      <sheetName val="[SHOPLIST_xls][SHOPLIST_xls]838"/>
      <sheetName val="[SHOPLIST_xls][SHOPLIST_xls]839"/>
      <sheetName val="[SHOPLIST_xls][SHOPLIST_xls]840"/>
      <sheetName val="[SHOPLIST_xls][SHOPLIST_xls]841"/>
      <sheetName val="[SHOPLIST_xls][SHOPLIST_xls]842"/>
      <sheetName val="[SHOPLIST_xls][SHOPLIST_xls]843"/>
      <sheetName val="[SHOPLIST_xls][SHOPLIST_xls]844"/>
      <sheetName val="[SHOPLIST_xls][SHOPLIST_xls]845"/>
      <sheetName val="[SHOPLIST_xls][SHOPLIST_xls]846"/>
      <sheetName val="[SHOPLIST_xls][SHOPLIST_xls]847"/>
      <sheetName val="[SHOPLIST_xls][SHOPLIST_xls]848"/>
      <sheetName val="[SHOPLIST_xls][SHOPLIST_xls]849"/>
      <sheetName val="[SHOPLIST_xls][SHOPLIST_xls]850"/>
      <sheetName val="[SHOPLIST_xls][SHOPLIST_xls]851"/>
      <sheetName val="[SHOPLIST_xls][SHOPLIST_xls]852"/>
      <sheetName val="[SHOPLIST_xls][SHOPLIST_xls]853"/>
      <sheetName val="[SHOPLIST_xls][SHOPLIST_xls]854"/>
      <sheetName val="[SHOPLIST_xls][SHOPLIST_xls]855"/>
      <sheetName val="[SHOPLIST_xls][SHOPLIST_xls]856"/>
      <sheetName val="[SHOPLIST_xls][SHOPLIST_xls]857"/>
      <sheetName val="[SHOPLIST_xls][SHOPLIST_xls]858"/>
      <sheetName val="[SHOPLIST_xls][SHOPLIST_xls]859"/>
      <sheetName val="[SHOPLIST_xls][SHOPLIST_xls]860"/>
      <sheetName val="[SHOPLIST_xls][SHOPLIST_xls]861"/>
      <sheetName val="[SHOPLIST_xls][SHOPLIST_xls]862"/>
      <sheetName val="[SHOPLIST_xls][SHOPLIST_xls]863"/>
      <sheetName val="[SHOPLIST_xls][SHOPLIST_xls]864"/>
      <sheetName val="[SHOPLIST_xls][SHOPLIST_xls]865"/>
      <sheetName val="[SHOPLIST_xls][SHOPLIST_xls]866"/>
      <sheetName val="[SHOPLIST_xls][SHOPLIST_xls]867"/>
      <sheetName val="[SHOPLIST_xls][SHOPLIST_xls]868"/>
      <sheetName val="[SHOPLIST_xls][SHOPLIST_xls]869"/>
      <sheetName val="[SHOPLIST_xls][SHOPLIST_xls]870"/>
      <sheetName val="[SHOPLIST_xls][SHOPLIST_xls]871"/>
      <sheetName val="[SHOPLIST_xls][SHOPLIST_xls]872"/>
      <sheetName val="[SHOPLIST_xls][SHOPLIST_xls]873"/>
      <sheetName val="[SHOPLIST_xls]70,/0s«iÆøí¬i114"/>
      <sheetName val="[SHOPLIST_xls]70,/0s«_iÆø_í¬6"/>
      <sheetName val="[SHOPLIST_xls]70,/0s«iÆøí¬i210"/>
      <sheetName val="[SHOPLIST_xls]70,/0s«iÆøí¬i36"/>
      <sheetName val="[SHOPLIST_xls][SHOPLIST_xls]874"/>
      <sheetName val="S-Curve_Update5"/>
      <sheetName val="VESSELS_5"/>
      <sheetName val="FLOOR_AND_CEILING5"/>
      <sheetName val="area_comp_2011_01_18_(2)5"/>
      <sheetName val="drop_down_lists5"/>
      <sheetName val="PH_55"/>
      <sheetName val="Admin_TAKE_OFF5"/>
      <sheetName val="[SHOPLIST_xls][SHOPLIST_xls]875"/>
      <sheetName val="[SHOPLIST_xls][SHOPLIST_xls]876"/>
      <sheetName val="[SHOPLIST_xls][SHOPLIST_xls]877"/>
      <sheetName val="[SHOPLIST_xls][SHOPLIST_xls]878"/>
      <sheetName val="[SHOPLIST_xls][SHOPLIST_xls]879"/>
      <sheetName val="[SHOPLIST_xls][SHOPLIST_xls]880"/>
      <sheetName val="[SHOPLIST_xls][SHOPLIST_xls]881"/>
      <sheetName val="[SHOPLIST_xls][SHOPLIST_xls]882"/>
      <sheetName val="Spacing_of_Delineators4"/>
      <sheetName val="EATON_SUMMARY5"/>
      <sheetName val="Outline_Cost_-_Five_star_Hotel5"/>
      <sheetName val="Schedules_PL4"/>
      <sheetName val="Schedules_BS4"/>
      <sheetName val="[SHOPLIST_xls][SHOPLIST_xls]883"/>
      <sheetName val="[SHOPLIST_xls]/VWVU))6"/>
      <sheetName val="[SHOPLIST_xls][SHOPLIST_xls]884"/>
      <sheetName val="[SHOPLIST_xls][SHOPLIST_xls]885"/>
      <sheetName val="[SHOPLIST_xls][SHOPLIST_xls]886"/>
      <sheetName val="[SHOPLIST_xls][SHOPLIST_xls]887"/>
      <sheetName val="[SHOPLIST_xls][SHOPLIST_xls]888"/>
      <sheetName val="[SHOPLIST_xls][SHOPLIST_xls]889"/>
      <sheetName val="[SHOPLIST_xls][SHOPLIST_xls]890"/>
      <sheetName val="[SHOPLIST_xls][SHOPLIST_xls]891"/>
      <sheetName val="[SHOPLIST_xls][SHOPLIST_xls]892"/>
      <sheetName val="[SHOPLIST_xls][SHOPLIST_xls]893"/>
      <sheetName val="[SHOPLIST_xls][SHOPLIST_xls]894"/>
      <sheetName val="[SHOPLIST_xls][SHOPLIST_xls]895"/>
      <sheetName val="[SHOPLIST_xls][SHOPLIST_xls]896"/>
      <sheetName val="[SHOPLIST_xls][SHOPLIST_xls]897"/>
      <sheetName val="[SHOPLIST_xls][SHOPLIST_xls]898"/>
      <sheetName val="[SHOPLIST_xls][SHOPLIST_xls]899"/>
      <sheetName val="[SHOPLIST_xls][SHOPLIST_xls]900"/>
      <sheetName val="[SHOPLIST_xls][SHOPLIST_xls]901"/>
      <sheetName val="[SHOPLIST_xls][SHOPLIST_xls]902"/>
      <sheetName val="[SHOPLIST_xls][SHOPLIST_xls]903"/>
      <sheetName val="[SHOPLIST_xls][SHOPLIST_xls]904"/>
      <sheetName val="[SHOPLIST_xls][SHOPLIST_xls]905"/>
      <sheetName val="[SHOPLIST_xls][SHOPLIST_xls]906"/>
      <sheetName val="[SHOPLIST_xls][SHOPLIST_xls]907"/>
      <sheetName val="[SHOPLIST_xls][SHOPLIST_xls]908"/>
      <sheetName val="[SHOPLIST_xls][SHOPLIST_xls]909"/>
      <sheetName val="[SHOPLIST_xls][SHOPLIST_xls]910"/>
      <sheetName val="[SHOPLIST_xls][SHOPLIST_xls]911"/>
      <sheetName val="[SHOPLIST_xls][SHOPLIST_xls]912"/>
      <sheetName val="[SHOPLIST_xls][SHOPLIST_xls]913"/>
      <sheetName val="[SHOPLIST_xls][SHOPLIST_xls]914"/>
      <sheetName val="[SHOPLIST_xls][SHOPLIST_xls]915"/>
      <sheetName val="[SHOPLIST_xls][SHOPLIST_xls]916"/>
      <sheetName val="[SHOPLIST_xls][SHOPLIST_xls]917"/>
      <sheetName val="[SHOPLIST_xls][SHOPLIST_xls]918"/>
      <sheetName val="[SHOPLIST_xls][SHOPLIST_xls]919"/>
      <sheetName val="[SHOPLIST_xls][SHOPLIST_xls]920"/>
      <sheetName val="[SHOPLIST_xls][SHOPLIST_xls]921"/>
      <sheetName val="II손익관리"/>
      <sheetName val="목표세부명세"/>
      <sheetName val="[SHOPLIST.xls]70?,/0?s«i_x"/>
      <sheetName val="[SHOPLIST.xls]70,/0"/>
      <sheetName val="VenCF"/>
      <sheetName val="[SHOPLIST.xls]/VWVU))tÏØ0__72"/>
      <sheetName val="[SHOPLIST.xls]/VWVU))tÏØ0__64"/>
      <sheetName val="[SHOPLIST.xls]/VWVU))tÏØ0__65"/>
      <sheetName val="[SHOPLIST.xls]/VWVU))tÏØ0__66"/>
      <sheetName val="[SHOPLIST.xls]70,/0s«iÆøí¬i17"/>
      <sheetName val="[SHOPLIST.xls]/VW12"/>
      <sheetName val="[SHOPLIST.xls]/VWVU))tÏØ0__67"/>
      <sheetName val="[SHOPLIST.xls]70,/0s«_iÆø_í¬_12"/>
      <sheetName val="[SHOPLIST.xls]70?,/0?s«i?Æøí¬12"/>
      <sheetName val="[SHOPLIST.xls]/VWVU))tÏØ0__68"/>
      <sheetName val="[SHOPLIST.xls]/VWVU))tÏØ0__69"/>
      <sheetName val="[SHOPLIST.xls]/VWVU))tÏØ0__70"/>
      <sheetName val="[SHOPLIST.xls][SHOPLIST_xls]/V1"/>
      <sheetName val="[SHOPLIST.xls]/VWVU))tÏØ0__82"/>
      <sheetName val="[SHOPLIST.xls]/VWVU))tÏØ0__92"/>
      <sheetName val="[SHOPLIST.xls]/VWVU))tÏØ0__73"/>
      <sheetName val="[SHOPLIST.xls]/VWVU))tÏØ0__74"/>
      <sheetName val="[SHOPLIST.xls]/VWVU))tÏØ0__75"/>
      <sheetName val="[SHOPLIST.xls]70,/0s«iÆøí¬1"/>
      <sheetName val="[SHOPLIST.xls]70,/0s«iÆøí¬i18"/>
      <sheetName val="[SHOPLIST.xls]/VW13"/>
      <sheetName val="[SHOPLIST.xls]/VWVU))tÏØ0__76"/>
      <sheetName val="[SHOPLIST.xls]/VWVU))tÏØ0__77"/>
      <sheetName val="[SHOPLIST.xls]/VWVU))tÏØ0__78"/>
      <sheetName val="[SHOPLIST.xls]/VWVU))tÏØ0__79"/>
      <sheetName val="[SHOPLIST.xls]/VWVU))tÏØ0__80"/>
      <sheetName val="[SHOPLIST.xls]70,/0s«_iÆø_í¬_13"/>
      <sheetName val="[SHOPLIST.xls]70?,/0?s«i?Æøí¬13"/>
      <sheetName val="[SHOPLIST.xls]/VWVU))tÏØ0__83"/>
      <sheetName val="[SHOPLIST.xls]/VWVU))tÏØ0__84"/>
      <sheetName val="[SHOPLIST.xls]/VWVU))tÏØ0__85"/>
      <sheetName val="[SHOPLIST.xls]/VWVU))tÏØ0__86"/>
      <sheetName val="[SHOPLIST.xls][SHOPLIST_xls]/V2"/>
      <sheetName val="[SHOPLIST.xls]/VWVU))tÏØ0__87"/>
      <sheetName val="[SHOPLIST.xls]/VWVU))tÏØ0__93"/>
      <sheetName val="[SHOPLIST.xls]/VWVU))tÏØ0__88"/>
      <sheetName val="[SHOPLIST.xls]/VWVU))tÏØ0__89"/>
      <sheetName val="[SHOPLIST.xls]/VWVU))tÏØ0__90"/>
      <sheetName val="[SHOPLIST.xls]70,/0s«iÆøí¬2"/>
      <sheetName val="[SHOPLIST.xls]70,/0s«iÆøí¬i19"/>
      <sheetName val="[SHOPLIST.xls]/VW14"/>
      <sheetName val="[SHOPLIST.xls]/VWVU))tÏØ0__94"/>
      <sheetName val="[SHOPLIST.xls]/VWVU))tÏØ0__95"/>
      <sheetName val="[SHOPLIST.xls]/VWVU))tÏØ0__96"/>
      <sheetName val="[SHOPLIST.xls]/VWVU))tÏØ0__97"/>
      <sheetName val="[SHOPLIST.xls]/VWVU))tÏØ0__98"/>
      <sheetName val="[SHOPLIST.xls]70,/0s«_iÆø_í¬_14"/>
      <sheetName val="[SHOPLIST.xls]70?,/0?s«i?Æøí¬14"/>
      <sheetName val="[SHOPLIST.xls]/VWVU))tÏØ0__99"/>
      <sheetName val="[SHOPLIST.xls]/VWVU))tÏØ0_100"/>
      <sheetName val="[SHOPLIST.xls]/VWVU))tÏØ0_101"/>
      <sheetName val="[SHOPLIST.xls]/VWVU))tÏØ0_102"/>
      <sheetName val="[SHOPLIST.xls][SHOPLIST_xls]/V3"/>
      <sheetName val="[SHOPLIST.xls]/VWVU))tÏØ0_103"/>
      <sheetName val="[SHOPLIST.xls]/VWVU))tÏØ0_104"/>
      <sheetName val="[SHOPLIST.xls]/VWVU))tÏØ0_105"/>
      <sheetName val="[SHOPLIST.xls]/VWVU))tÏØ0_106"/>
      <sheetName val="[SHOPLIST.xls]/VWVU))tÏØ0_107"/>
      <sheetName val="[SHOPLIST.xls]70,/0s«iÆøí¬3"/>
      <sheetName val="Parameter-Country codes"/>
      <sheetName val="[SHOPLIST.xls]70_x0000___0_x0_2"/>
      <sheetName val="[SHOPLIST.xls]70_x005f_x0000__2"/>
      <sheetName val="[SHOPLIST.xls]70_x0000___0_x0_3"/>
      <sheetName val="[SHOPLIST.xls]70_x0000___0_x0_4"/>
      <sheetName val="[SHOPLIST.xls]70_x0000___0_x0_5"/>
      <sheetName val="[SHOPLIST.xls]70_x005f_x0000__4"/>
      <sheetName val="[SHOPLIST.xls]70_x005f_x0000__3"/>
      <sheetName val="Geneí¬_"/>
      <sheetName val="70_x005"/>
      <sheetName val="[SHOPLIST_xls]70_x0000___0_x0_2"/>
      <sheetName val="[SHOPLIST.xls]70_x0000___0_x0_6"/>
      <sheetName val="[SHOPLIST.xls]70_x005f_x0000__5"/>
      <sheetName val="[SHOPLIST_xls]70_x0000_,/0_x000"/>
      <sheetName val="[SHOPLIST.xls]70_x0000___0_x0_7"/>
      <sheetName val="[SHOPLIST.xls]70_x0000___0_x0_8"/>
      <sheetName val="[SHOPLIST.xls]70_x005f_x0000__6"/>
      <sheetName val="[SHOPLIST.xls]70_x0000___0_x0_9"/>
      <sheetName val="[SHOPLIST.xls]70_x005f_x0000__7"/>
      <sheetName val="[SHOPLIST.xls]70_x005f_x0000__8"/>
      <sheetName val="70_x0000_,/0_x000"/>
      <sheetName val="PROGRAM"/>
      <sheetName val="Staffing Plan"/>
      <sheetName val="PE-F-42 Rev 01 Manpower"/>
      <sheetName val="Total  Amount"/>
      <sheetName val="PMP"/>
      <sheetName val="Guneí¬_x005f_x0008_i_x005f_x0000__x005f_x0000__x0"/>
      <sheetName val="GEN-TEC-02"/>
      <sheetName val="EPI Directo"/>
      <sheetName val="INSTRUCTIVO"/>
      <sheetName val="0-Datos de la Obra"/>
      <sheetName val="Gastos Generales"/>
      <sheetName val="1.1. Manpower(Data Ref)"/>
      <sheetName val="70,/0s«iÆøí¬i20"/>
      <sheetName val="[SHOPLIST_xls]741"/>
      <sheetName val="[SHOPLIST_xls]742"/>
      <sheetName val="[SHOPLIST_xls]743"/>
      <sheetName val="/VWVU))tÏØ0_108"/>
      <sheetName val="/VWVU))tÏØ0_109"/>
      <sheetName val="/VWVU))tÏØ0_110"/>
      <sheetName val="/VWVU))tÏØ0_111"/>
      <sheetName val="/VWVU))tÏØ0_112"/>
      <sheetName val="/VWVU))tÏØ0_113"/>
      <sheetName val="/VWVU))tÏØ0_114"/>
      <sheetName val="/VWVU))tÏØ0_115"/>
      <sheetName val="/VWVU))tÏØ0_116"/>
      <sheetName val="/VWVU))tÏØ0_117"/>
      <sheetName val="70,/0s«iÆøí¬4"/>
      <sheetName val="[SH4"/>
      <sheetName val="70_4"/>
      <sheetName val="/VW3"/>
      <sheetName val="/VWVU))tÏØ0_118"/>
      <sheetName val="/VWVU))tÏØ0_119"/>
      <sheetName val="/VWVU))tÏØ0_120"/>
      <sheetName val="70,/0s«i_x3"/>
      <sheetName val="70_x005f_x0000_,/0_x001"/>
      <sheetName val="/VWVU))tÏØ0_121"/>
      <sheetName val="/VWVU))tÏØ0_122"/>
      <sheetName val="/VWVU))tÏØ0_123"/>
      <sheetName val="/VWVU))tÏØ0_124"/>
      <sheetName val="/VWVU))tÏØ0_125"/>
      <sheetName val="/VWVU))tÏØ0_126"/>
      <sheetName val="/VWVU))tÏØ0_127"/>
      <sheetName val="/VWVU))tÏØ0_128"/>
      <sheetName val="70___0_s__i_____1"/>
      <sheetName val="_VW__VU_________1"/>
      <sheetName val="[SHOPLIST_xls]744"/>
      <sheetName val="[SHOPLIST_xls]115"/>
      <sheetName val="[SHOPLIST_xls]745"/>
      <sheetName val="70_x005f_x0000___0_x0_1"/>
      <sheetName val="[SHOPLIST_xls]116"/>
      <sheetName val="[SHOPLIST_xls]117"/>
      <sheetName val="[SHOPLIST_xls]118"/>
      <sheetName val="[SHOPLIST_xls]119"/>
      <sheetName val="[SHOPLIST_xls]120"/>
      <sheetName val="[SHOPLIST_xls]746"/>
      <sheetName val="[SHOPLIST_xls]747"/>
      <sheetName val="[SHOPLIST_xls]748"/>
      <sheetName val="[SHOPLIST_xls]749"/>
      <sheetName val="[SHOPLIST_xls]750"/>
      <sheetName val="[SHOPLIST_xls]751"/>
      <sheetName val="[SHOPLIST_xls]752"/>
      <sheetName val="[SHOPLIST_xls]753"/>
      <sheetName val="[SHOPLIST_xls]121"/>
      <sheetName val="[SHOPLIST_xls]754"/>
      <sheetName val="[SHOPLIST_xls]755"/>
      <sheetName val="[SHOPLIST_xls]122"/>
      <sheetName val="[SHOPLIST_xls]123"/>
      <sheetName val="[SHOPLIST_xls]124"/>
      <sheetName val="[SHOPLIST_xls]125"/>
      <sheetName val="[SHOPLIST_xls]756"/>
      <sheetName val="[SHOPLIST_xls]126"/>
      <sheetName val="[SHOPLIST_xls]127"/>
      <sheetName val="[SHOPLIST_xls]128"/>
      <sheetName val="[SHOPLIST_xls]129"/>
      <sheetName val="[SHOPLIST_xls]130"/>
      <sheetName val="[SHOPLIST_xls]131"/>
      <sheetName val="[SHOPLIST_xls]132"/>
      <sheetName val="[SHOPLIST_xls]133"/>
      <sheetName val="[SHOPLIST_xls]134"/>
      <sheetName val="[SHOPLIST_xls]135"/>
      <sheetName val="[SHOPLIST_xls]136"/>
      <sheetName val="[SHOPLIST_xls]137"/>
      <sheetName val="[SHOPLIST_xls]138"/>
      <sheetName val="[SHOPLIST_xls]139"/>
      <sheetName val="[SHOPLIST_xls]140"/>
      <sheetName val="[SHOPLIST_xls]141"/>
      <sheetName val="[SHOPLIST_xls]142"/>
      <sheetName val="[SHOPLIST_xls]143"/>
      <sheetName val="[SHOPLIST_xls]144"/>
      <sheetName val="[SHOPLIST_xls]145"/>
      <sheetName val="[SHOPLIST_xls]146"/>
      <sheetName val="[SHOPLIST_xls]147"/>
      <sheetName val="[SHOPLIST_xls]148"/>
      <sheetName val="[SHOPLIST_xls]149"/>
      <sheetName val="[SHOPLIST_xls]150"/>
      <sheetName val="[SHOPLIST_xls]151"/>
      <sheetName val="[SHOPLIST_xls]152"/>
      <sheetName val="[SHOPLIST_xls]153"/>
      <sheetName val="[SHOPLIST_xls]154"/>
      <sheetName val="[SHOPLIST_xls]155"/>
      <sheetName val="[SHOPLIST_xls]156"/>
      <sheetName val="[SHOPLIST_xls]157"/>
      <sheetName val="[SHOPLIST_xls]158"/>
      <sheetName val="[SHOPLIST_xls]159"/>
      <sheetName val="[SHOPLIST_xls]160"/>
      <sheetName val="[SHOPLIST_xls]161"/>
      <sheetName val="[SHOPLIST_xls]162"/>
      <sheetName val="[SHOPLIST_xls]163"/>
      <sheetName val="[SHOPLIST_xls]164"/>
      <sheetName val="[SHOPLIST_xls]165"/>
      <sheetName val="[SHOPLIST_xls]166"/>
      <sheetName val="[SHOPLIST_xls]167"/>
      <sheetName val="[SHOPLIST_xls]168"/>
      <sheetName val="[SHOPLIST_xls]169"/>
      <sheetName val="[SHOPLIST_xls]170"/>
      <sheetName val="[SHOPLIST_xls]171"/>
      <sheetName val="[SHOPLIST_xls]172"/>
      <sheetName val="[SHOPLIST_xls]173"/>
      <sheetName val="[SHOPLIST_xls]174"/>
      <sheetName val="[SHOPLIST_xls]175"/>
      <sheetName val="[SHOPLIST_xls]176"/>
      <sheetName val="[SHOPLIST_xls]177"/>
      <sheetName val="[SHOPLIST_xls]178"/>
      <sheetName val="[SHOPLIST_xls]179"/>
      <sheetName val="[SHOPLIST_xls]180"/>
      <sheetName val="[SHOPLIST_xls]181"/>
      <sheetName val="[SHOPLIST_xls]182"/>
      <sheetName val="[SHOPLIST_xls]183"/>
      <sheetName val="[SHOPLIST_xls]184"/>
      <sheetName val="[SHOPLIST_xls]185"/>
      <sheetName val="[SHOPLIST_xls]186"/>
      <sheetName val="[SHOPLIST_xls]187"/>
      <sheetName val="[SHOPLIST_xls]188"/>
      <sheetName val="[SHOPLIST_xls]189"/>
      <sheetName val="[SHOPLIST_xls]190"/>
      <sheetName val="[SHOPLIST_xls]191"/>
      <sheetName val="[SHOPLIST_xls]192"/>
      <sheetName val="[SHOPLIST_xls]193"/>
      <sheetName val="[SHOPLIST_xls]194"/>
      <sheetName val="[SHOPLIST_xls]195"/>
      <sheetName val="[SHOPLIST_xls]196"/>
      <sheetName val="[SHOPLIST_xls]197"/>
      <sheetName val="[SHOPLIST_xls]198"/>
      <sheetName val="[SHOPLIST_xls]199"/>
      <sheetName val="[SHOPLIST_xls]200"/>
      <sheetName val="[SHOPLIST_xls]201"/>
      <sheetName val="[SHOPLIST_xls]202"/>
      <sheetName val="[SHOPLIST_xls]203"/>
      <sheetName val="[SHOPLIST_xls]204"/>
      <sheetName val="[SHOPLIST_xls]205"/>
      <sheetName val="[SHOPLIST_xls]206"/>
      <sheetName val="[SHOPLIST_xls]207"/>
      <sheetName val="[SHOPLIST_xls]208"/>
      <sheetName val="[SHOPLIST_xls]209"/>
      <sheetName val="[SHOPLIST_xls]210"/>
      <sheetName val="[SHOPLIST_xls]211"/>
      <sheetName val="[SHOPLIST_xls]212"/>
      <sheetName val="[SHOPLIST_xls]213"/>
      <sheetName val="[SHOPLIST_xls]214"/>
      <sheetName val="[SHOPLIST_xls]215"/>
      <sheetName val="[SHOPLIST_xls]216"/>
      <sheetName val="[SHOPLIST_xls]217"/>
      <sheetName val="[SHOPLIST_xls]218"/>
      <sheetName val="[SHOPLIST_xls]219"/>
      <sheetName val="[SHOPLIST_xls]220"/>
      <sheetName val="[SHOPLIST_xls]221"/>
      <sheetName val="[SHOPLIST_xls]222"/>
      <sheetName val="[SHOPLIST_xls]223"/>
      <sheetName val="[SHOPLIST_xls]224"/>
      <sheetName val="[SHOPLIST_xls]225"/>
      <sheetName val="[SHOPLIST_xls]226"/>
      <sheetName val="[SHOPLIST_xls]757"/>
      <sheetName val="[SHOPLIST_xls]227"/>
      <sheetName val="[SHOPLIST_xls]228"/>
      <sheetName val="70,/0s«iÆøí¬i110"/>
      <sheetName val="70,/0s«_iÆø_í¬2"/>
      <sheetName val="70,/0s«iÆøí¬i22"/>
      <sheetName val="70,/0s«iÆøí¬i32"/>
      <sheetName val="[SHOPLIST_xls]758"/>
      <sheetName val="/VWVU))2"/>
      <sheetName val="70_x005f_x005f_x005f_x0000__1"/>
      <sheetName val="/VW1"/>
      <sheetName val="70,/0s«i_x1"/>
      <sheetName val="[SHOPLIST_xls]7_1"/>
      <sheetName val="[SHOPLIST_xls]__1"/>
      <sheetName val="[SHOPLIST_xls]100"/>
      <sheetName val="[SHOPLIST_xls]101"/>
      <sheetName val="[SHOPLIST_xls]102"/>
      <sheetName val="[SHOPLIST_xls]103"/>
      <sheetName val="[SHOPLIST_xls]104"/>
      <sheetName val="[SHOPLIST_xls]105"/>
      <sheetName val="[SHOPLIST_xls]106"/>
      <sheetName val="[SHOPLIST_xls]107"/>
      <sheetName val="[SHOPLIST_xls]108"/>
      <sheetName val="[SHOPLIST_xls]109"/>
      <sheetName val="[SHOPLIST_xls]110"/>
      <sheetName val="[SHOPLIST_xls]111"/>
      <sheetName val="[SHOPLIST_xls]112"/>
      <sheetName val="[SHOPLIST_xls]113"/>
      <sheetName val="[SHOPLIST_xls]114"/>
      <sheetName val="70,/0s«_iÆø_í¬1"/>
      <sheetName val="70,/0s«iÆøí¬i21"/>
      <sheetName val="70,/0s«iÆøí¬i31"/>
      <sheetName val="/VWVU))1"/>
      <sheetName val="/VW2"/>
      <sheetName val="70,/0s«i_x2"/>
      <sheetName val="[SHOPLIST_xls]738"/>
      <sheetName val="[SHOPLIST_xls]739"/>
      <sheetName val="[SHOPLIST_xls]740"/>
      <sheetName val="[SHOPLIST_xls]759"/>
      <sheetName val="70,/0s«iÆøí¬i23"/>
      <sheetName val="[SHOPLIST_xls][15"/>
      <sheetName val="/VW15"/>
      <sheetName val="/VWVU))tÏØ0_129"/>
      <sheetName val="/VWVU))tÏØ0_130"/>
      <sheetName val="[SHOPLIST_xls]760"/>
      <sheetName val="7015"/>
      <sheetName val="70,15"/>
      <sheetName val="[SHOPLIST_xls]761"/>
      <sheetName val="/VWVU))tÏØ0_131"/>
      <sheetName val="/VWVU))tÏØ0_132"/>
      <sheetName val="/VWVU))tÏØ0_133"/>
      <sheetName val="70,/0s«_iÆø_í¬_15"/>
      <sheetName val="70?,/0?s«i?Æøí¬15"/>
      <sheetName val="/VWVU))tÏØ0_134"/>
      <sheetName val="/VWVU))tÏØ0_135"/>
      <sheetName val="/VWVU))tÏØ0_136"/>
      <sheetName val="/VWVU))tÏØ0_137"/>
      <sheetName val="/VWVU))tÏØ0_138"/>
      <sheetName val="/VWVU))tÏØ0_139"/>
      <sheetName val="[SHOPLIST_xls]/V4"/>
      <sheetName val="70,/0s«iÆøí¬5"/>
      <sheetName val="[SH5"/>
      <sheetName val="70_5"/>
      <sheetName val="/VWVU))tÏØ0_140"/>
      <sheetName val="/VWVU))tÏØ0_141"/>
      <sheetName val="/VWVU))tÏØ0_142"/>
      <sheetName val="70,/0s«i_x4"/>
      <sheetName val="/VW4"/>
      <sheetName val="70_x005f_x0000_,/0_x002"/>
      <sheetName val="/VWVU))tÏØ0_143"/>
      <sheetName val="/VWVU))tÏØ0_144"/>
      <sheetName val="/VWVU))tÏØ0_145"/>
      <sheetName val="/VWVU))tÏØ0_146"/>
      <sheetName val="/VWVU))tÏØ0_147"/>
      <sheetName val="/VWVU))tÏØ0_148"/>
      <sheetName val="/VWVU))tÏØ0_149"/>
      <sheetName val="/VWVU))tÏØ0_150"/>
      <sheetName val="[SHOPLIST_xls]762"/>
      <sheetName val="[SHOPLIST_xls]229"/>
      <sheetName val="[SHOPLIST_xls]763"/>
      <sheetName val="[SHOPLIST_xls]230"/>
      <sheetName val="[SHOPLIST_xls]231"/>
      <sheetName val="[SHOPLIST_xls]232"/>
      <sheetName val="[SHOPLIST_xls]233"/>
      <sheetName val="[SHOPLIST_xls]234"/>
      <sheetName val="[SHOPLIST_xls]764"/>
      <sheetName val="[SHOPLIST_xls]765"/>
      <sheetName val="[SHOPLIST_xls]766"/>
      <sheetName val="[SHOPLIST_xls]767"/>
      <sheetName val="[SHOPLIST_xls]768"/>
      <sheetName val="[SHOPLIST_xls]769"/>
      <sheetName val="[SHOPLIST_xls]770"/>
      <sheetName val="[SHOPLIST_xls]771"/>
      <sheetName val="[SHOPLIST_xls]235"/>
      <sheetName val="[SHOPLIST_xls]772"/>
      <sheetName val="[SHOPLIST_xls]773"/>
      <sheetName val="[SHOPLIST_xls]236"/>
      <sheetName val="[SHOPLIST_xls]237"/>
      <sheetName val="[SHOPLIST_xls]238"/>
      <sheetName val="[SHOPLIST_xls]239"/>
      <sheetName val="[SHOPLIST_xls]774"/>
      <sheetName val="[SHOPLIST_xls]240"/>
      <sheetName val="[SHOPLIST_xls]241"/>
      <sheetName val="[SHOPLIST_xls]242"/>
      <sheetName val="[SHOPLIST_xls]243"/>
      <sheetName val="[SHOPLIST_xls]244"/>
      <sheetName val="[SHOPLIST_xls]245"/>
      <sheetName val="[SHOPLIST_xls]246"/>
      <sheetName val="[SHOPLIST_xls]247"/>
      <sheetName val="[SHOPLIST_xls]248"/>
      <sheetName val="[SHOPLIST_xls]249"/>
      <sheetName val="[SHOPLIST_xls]250"/>
      <sheetName val="[SHOPLIST_xls]251"/>
      <sheetName val="[SHOPLIST_xls]252"/>
      <sheetName val="[SHOPLIST_xls]253"/>
      <sheetName val="[SHOPLIST_xls]254"/>
      <sheetName val="[SHOPLIST_xls]255"/>
      <sheetName val="[SHOPLIST_xls]256"/>
      <sheetName val="[SHOPLIST_xls]257"/>
      <sheetName val="[SHOPLIST_xls]258"/>
      <sheetName val="[SHOPLIST_xls]259"/>
      <sheetName val="[SHOPLIST_xls]260"/>
      <sheetName val="[SHOPLIST_xls]261"/>
      <sheetName val="[SHOPLIST_xls]262"/>
      <sheetName val="[SHOPLIST_xls]263"/>
      <sheetName val="[SHOPLIST_xls]264"/>
      <sheetName val="[SHOPLIST_xls]265"/>
      <sheetName val="[SHOPLIST_xls]266"/>
      <sheetName val="[SHOPLIST_xls]267"/>
      <sheetName val="[SHOPLIST_xls]268"/>
      <sheetName val="[SHOPLIST_xls]269"/>
      <sheetName val="[SHOPLIST_xls]270"/>
      <sheetName val="[SHOPLIST_xls]271"/>
      <sheetName val="[SHOPLIST_xls]272"/>
      <sheetName val="[SHOPLIST_xls]273"/>
      <sheetName val="[SHOPLIST_xls]274"/>
      <sheetName val="[SHOPLIST_xls]275"/>
      <sheetName val="[SHOPLIST_xls]276"/>
      <sheetName val="[SHOPLIST_xls]277"/>
      <sheetName val="[SHOPLIST_xls]278"/>
      <sheetName val="[SHOPLIST_xls]279"/>
      <sheetName val="[SHOPLIST_xls]280"/>
      <sheetName val="[SHOPLIST_xls]281"/>
      <sheetName val="[SHOPLIST_xls]282"/>
      <sheetName val="[SHOPLIST_xls]283"/>
      <sheetName val="[SHOPLIST_xls]284"/>
      <sheetName val="[SHOPLIST_xls]285"/>
      <sheetName val="[SHOPLIST_xls]286"/>
      <sheetName val="[SHOPLIST_xls]287"/>
      <sheetName val="[SHOPLIST_xls]288"/>
      <sheetName val="[SHOPLIST_xls]289"/>
      <sheetName val="[SHOPLIST_xls]290"/>
      <sheetName val="[SHOPLIST_xls]291"/>
      <sheetName val="[SHOPLIST_xls]292"/>
      <sheetName val="[SHOPLIST_xls]293"/>
      <sheetName val="[SHOPLIST_xls]294"/>
      <sheetName val="[SHOPLIST_xls]295"/>
      <sheetName val="[SHOPLIST_xls]296"/>
      <sheetName val="[SHOPLIST_xls]297"/>
      <sheetName val="[SHOPLIST_xls]298"/>
      <sheetName val="[SHOPLIST_xls]299"/>
      <sheetName val="[SHOPLIST_xls]300"/>
      <sheetName val="[SHOPLIST_xls]301"/>
      <sheetName val="[SHOPLIST_xls]302"/>
      <sheetName val="[SHOPLIST_xls]303"/>
      <sheetName val="[SHOPLIST_xls]304"/>
      <sheetName val="[SHOPLIST_xls]305"/>
      <sheetName val="[SHOPLIST_xls]306"/>
      <sheetName val="[SHOPLIST_xls]307"/>
      <sheetName val="[SHOPLIST_xls]308"/>
      <sheetName val="[SHOPLIST_xls]309"/>
      <sheetName val="[SHOPLIST_xls]310"/>
      <sheetName val="[SHOPLIST_xls]311"/>
      <sheetName val="[SHOPLIST_xls]312"/>
      <sheetName val="[SHOPLIST_xls]313"/>
      <sheetName val="[SHOPLIST_xls]314"/>
      <sheetName val="[SHOPLIST_xls]315"/>
      <sheetName val="[SHOPLIST_xls]316"/>
      <sheetName val="[SHOPLIST_xls]317"/>
      <sheetName val="[SHOPLIST_xls]318"/>
      <sheetName val="[SHOPLIST_xls]319"/>
      <sheetName val="[SHOPLIST_xls]320"/>
      <sheetName val="[SHOPLIST_xls]321"/>
      <sheetName val="[SHOPLIST_xls]322"/>
      <sheetName val="[SHOPLIST_xls]323"/>
      <sheetName val="[SHOPLIST_xls]324"/>
      <sheetName val="[SHOPLIST_xls]325"/>
      <sheetName val="[SHOPLIST_xls]326"/>
      <sheetName val="[SHOPLIST_xls]327"/>
      <sheetName val="[SHOPLIST_xls]328"/>
      <sheetName val="[SHOPLIST_xls]329"/>
      <sheetName val="[SHOPLIST_xls]330"/>
      <sheetName val="[SHOPLIST_xls]331"/>
      <sheetName val="[SHOPLIST_xls]332"/>
      <sheetName val="[SHOPLIST_xls]333"/>
      <sheetName val="[SHOPLIST_xls]334"/>
      <sheetName val="[SHOPLIST_xls]335"/>
      <sheetName val="[SHOPLIST_xls]336"/>
      <sheetName val="[SHOPLIST_xls]337"/>
      <sheetName val="[SHOPLIST_xls]338"/>
      <sheetName val="[SHOPLIST_xls]339"/>
      <sheetName val="[SHOPLIST_xls]340"/>
      <sheetName val="[SHOPLIST_xls]775"/>
      <sheetName val="[SHOPLIST_xls]341"/>
      <sheetName val="[SHOPLIST_xls]342"/>
      <sheetName val="70,/0s«iÆøí¬i111"/>
      <sheetName val="70,/0s«_iÆø_í¬3"/>
      <sheetName val="70,/0s«iÆøí¬i24"/>
      <sheetName val="70,/0s«iÆøí¬i33"/>
      <sheetName val="[SHOPLIST_xls]776"/>
      <sheetName val="/VWVU))3"/>
      <sheetName val="[SHOPLIST_xls]343"/>
      <sheetName val="[SHOPLIST_xls]344"/>
      <sheetName val="[SHOPLIST_xls]345"/>
      <sheetName val="[SHOPLIST_xls]346"/>
      <sheetName val="[SHOPLIST_xls]347"/>
      <sheetName val="[SHOPLIST_xls]348"/>
      <sheetName val="[SHOPLIST_xls]349"/>
      <sheetName val="[SHOPLIST_xls]350"/>
      <sheetName val="7_2"/>
      <sheetName val="__2"/>
      <sheetName val="7_3"/>
      <sheetName val="__3"/>
      <sheetName val="__4"/>
      <sheetName val="__5"/>
      <sheetName val="__6"/>
      <sheetName val="__7"/>
      <sheetName val="7_4"/>
      <sheetName val="7_5"/>
      <sheetName val="7_6"/>
      <sheetName val="7_7"/>
      <sheetName val="7_8"/>
      <sheetName val="__8"/>
      <sheetName val="__9"/>
      <sheetName val="7_9"/>
      <sheetName val="_10"/>
      <sheetName val="_11"/>
      <sheetName val="_12"/>
      <sheetName val="_13"/>
      <sheetName val="_14"/>
      <sheetName val="_15"/>
      <sheetName val="_16"/>
      <sheetName val="_17"/>
      <sheetName val="_18"/>
      <sheetName val="_19"/>
      <sheetName val="_20"/>
      <sheetName val="_21"/>
      <sheetName val="_22"/>
      <sheetName val="_23"/>
      <sheetName val="_24"/>
      <sheetName val="_25"/>
      <sheetName val="_26"/>
      <sheetName val="_27"/>
      <sheetName val="_28"/>
      <sheetName val="_29"/>
      <sheetName val="_30"/>
      <sheetName val="_31"/>
      <sheetName val="_32"/>
      <sheetName val="_33"/>
      <sheetName val="_34"/>
      <sheetName val="_35"/>
      <sheetName val="_36"/>
      <sheetName val="_37"/>
      <sheetName val="_38"/>
      <sheetName val="_39"/>
      <sheetName val="_40"/>
      <sheetName val="_41"/>
      <sheetName val="_42"/>
      <sheetName val="_43"/>
      <sheetName val="_44"/>
      <sheetName val="_45"/>
      <sheetName val="_46"/>
      <sheetName val="_47"/>
      <sheetName val="_48"/>
      <sheetName val="_49"/>
      <sheetName val="_50"/>
      <sheetName val="_51"/>
      <sheetName val="_52"/>
      <sheetName val="_53"/>
      <sheetName val="_54"/>
      <sheetName val="_55"/>
      <sheetName val="_56"/>
      <sheetName val="_57"/>
      <sheetName val="_58"/>
      <sheetName val="_59"/>
      <sheetName val="_60"/>
      <sheetName val="_61"/>
      <sheetName val="_62"/>
      <sheetName val="_63"/>
      <sheetName val="_64"/>
      <sheetName val="_65"/>
      <sheetName val="_66"/>
      <sheetName val="_67"/>
      <sheetName val="_68"/>
      <sheetName val="_69"/>
      <sheetName val="_70"/>
      <sheetName val="_71"/>
      <sheetName val="_72"/>
      <sheetName val="_73"/>
      <sheetName val="_74"/>
      <sheetName val="_75"/>
      <sheetName val="_76"/>
      <sheetName val="_77"/>
      <sheetName val="_78"/>
      <sheetName val="_79"/>
      <sheetName val="_80"/>
      <sheetName val="_81"/>
      <sheetName val="_82"/>
      <sheetName val="_83"/>
      <sheetName val="_84"/>
      <sheetName val="_85"/>
      <sheetName val="_86"/>
      <sheetName val="_87"/>
      <sheetName val="_88"/>
      <sheetName val="_89"/>
      <sheetName val="_90"/>
      <sheetName val="_91"/>
      <sheetName val="_92"/>
      <sheetName val="_93"/>
      <sheetName val="_94"/>
      <sheetName val="_95"/>
      <sheetName val="_96"/>
      <sheetName val="_97"/>
      <sheetName val="_98"/>
      <sheetName val="_99"/>
      <sheetName val="729"/>
      <sheetName val="730"/>
      <sheetName val="[12"/>
      <sheetName val="731"/>
      <sheetName val="/V1"/>
      <sheetName val="741"/>
      <sheetName val="742"/>
      <sheetName val="743"/>
      <sheetName val="[14"/>
      <sheetName val="/V3"/>
      <sheetName val="744"/>
      <sheetName val="115"/>
      <sheetName val="745"/>
      <sheetName val="116"/>
      <sheetName val="117"/>
      <sheetName val="118"/>
      <sheetName val="119"/>
      <sheetName val="120"/>
      <sheetName val="746"/>
      <sheetName val="747"/>
      <sheetName val="748"/>
      <sheetName val="749"/>
      <sheetName val="750"/>
      <sheetName val="751"/>
      <sheetName val="752"/>
      <sheetName val="753"/>
      <sheetName val="121"/>
      <sheetName val="754"/>
      <sheetName val="755"/>
      <sheetName val="122"/>
      <sheetName val="123"/>
      <sheetName val="124"/>
      <sheetName val="125"/>
      <sheetName val="756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757"/>
      <sheetName val="227"/>
      <sheetName val="228"/>
      <sheetName val="758"/>
      <sheetName val="7_1"/>
      <sheetName val="732"/>
      <sheetName val="733"/>
      <sheetName val="734"/>
      <sheetName val="__1"/>
      <sheetName val="735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736"/>
      <sheetName val="113"/>
      <sheetName val="114"/>
      <sheetName val="737"/>
      <sheetName val="[13"/>
      <sheetName val="/V2"/>
      <sheetName val="738"/>
      <sheetName val="739"/>
      <sheetName val="740"/>
      <sheetName val="759"/>
      <sheetName val="[15"/>
      <sheetName val="760"/>
      <sheetName val="761"/>
      <sheetName val="/V4"/>
      <sheetName val="762"/>
      <sheetName val="229"/>
      <sheetName val="763"/>
      <sheetName val="230"/>
      <sheetName val="231"/>
      <sheetName val="232"/>
      <sheetName val="233"/>
      <sheetName val="234"/>
      <sheetName val="764"/>
      <sheetName val="765"/>
      <sheetName val="766"/>
      <sheetName val="767"/>
      <sheetName val="768"/>
      <sheetName val="769"/>
      <sheetName val="770"/>
      <sheetName val="771"/>
      <sheetName val="235"/>
      <sheetName val="772"/>
      <sheetName val="773"/>
      <sheetName val="236"/>
      <sheetName val="237"/>
      <sheetName val="238"/>
      <sheetName val="239"/>
      <sheetName val="774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775"/>
      <sheetName val="341"/>
      <sheetName val="342"/>
      <sheetName val="776"/>
      <sheetName val="343"/>
      <sheetName val="344"/>
      <sheetName val="345"/>
      <sheetName val="346"/>
      <sheetName val="347"/>
      <sheetName val="348"/>
      <sheetName val="349"/>
      <sheetName val="350"/>
      <sheetName val="Advance_Recovery"/>
      <sheetName val="SC_Cost_FEB_03"/>
      <sheetName val="[SHOPLIST_xls]/VWVU))tÏØ0_217"/>
      <sheetName val="[SHOPLIST_xls]/VWVU))tÏØ0_218"/>
      <sheetName val="[SHOPLIST_xls]/VWVU))tÏØ0_219"/>
      <sheetName val="[SHOPLIST_xls]/VWVU))tÏØ0_220"/>
      <sheetName val="[SHOPLIST_xls]/VWVU))tÏØ0_221"/>
      <sheetName val="[SHOPLIST_xls]/VWVU))tÏØ0_222"/>
      <sheetName val="[SHOPLIST_xls]/VWVU))tÏØ0_223"/>
      <sheetName val="Fee_Rate_Summary"/>
      <sheetName val="P_Staff_fac"/>
      <sheetName val="Summary_year_Plan"/>
      <sheetName val="BS_"/>
      <sheetName val="Geneí¬_x005f_x0008_i??_x005f_x0014_?0_"/>
      <sheetName val="Geneí¬_x005f_x0008_i___x005f_x0014__0_"/>
      <sheetName val="Goc_CC"/>
      <sheetName val="Room_Type"/>
      <sheetName val="Basement2_DB"/>
      <sheetName val="_SHOPLIST_xls__VWVU))tÏØ0_101"/>
      <sheetName val="_SHOPLIST_xls__VWVU))tÏØ0_102"/>
      <sheetName val="_SHOPLIST_xls__VWVU))tÏØ0_103"/>
      <sheetName val="Macro_custom_function"/>
      <sheetName val="_N_Finansal_Eğri"/>
      <sheetName val="Flowthrough"/>
      <sheetName val="ATD"/>
      <sheetName val="Sales &amp; Prod"/>
      <sheetName val="STR-Var"/>
      <sheetName val="Structure Progress"/>
      <sheetName val="Structure Exec Qty"/>
      <sheetName val="Structure Sub"/>
      <sheetName val="Structure Approval"/>
      <sheetName val="Structure BBS Qty"/>
      <sheetName val="Structure BBS Sub"/>
      <sheetName val="Structure BBS Approval"/>
      <sheetName val="Arch Approval"/>
      <sheetName val="Arch Qty"/>
      <sheetName val="Elec Qty"/>
      <sheetName val="Elec Progress"/>
      <sheetName val="Arch-Var"/>
      <sheetName val="Elec-Var"/>
      <sheetName val="Mech-Var"/>
      <sheetName val="Mech Qty"/>
      <sheetName val="Mech SUB"/>
      <sheetName val="Mech Progress"/>
      <sheetName val="Project Details"/>
      <sheetName val="Working"/>
      <sheetName val="Cont-1-Pipeline Civil Working"/>
      <sheetName val="List of Materials"/>
      <sheetName val="Project Flow Diagram"/>
      <sheetName val="CPM"/>
      <sheetName val="TOTAL COST OF PROJECT"/>
      <sheetName val="Rate Analysis for Civil Works"/>
      <sheetName val="Schedule inf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 refreshError="1"/>
      <sheetData sheetId="124" refreshError="1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/>
      <sheetData sheetId="257"/>
      <sheetData sheetId="258" refreshError="1"/>
      <sheetData sheetId="259" refreshError="1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/>
      <sheetData sheetId="345" refreshError="1"/>
      <sheetData sheetId="346" refreshError="1"/>
      <sheetData sheetId="347" refreshError="1"/>
      <sheetData sheetId="348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/>
      <sheetData sheetId="361"/>
      <sheetData sheetId="362"/>
      <sheetData sheetId="363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>
        <row r="9">
          <cell r="A9" t="str">
            <v>A</v>
          </cell>
        </row>
      </sheetData>
      <sheetData sheetId="381">
        <row r="9">
          <cell r="A9" t="str">
            <v>A</v>
          </cell>
        </row>
      </sheetData>
      <sheetData sheetId="382">
        <row r="9">
          <cell r="A9" t="str">
            <v>A</v>
          </cell>
        </row>
      </sheetData>
      <sheetData sheetId="383">
        <row r="9">
          <cell r="A9" t="str">
            <v>A</v>
          </cell>
        </row>
      </sheetData>
      <sheetData sheetId="384">
        <row r="9">
          <cell r="A9" t="str">
            <v>A</v>
          </cell>
        </row>
      </sheetData>
      <sheetData sheetId="385">
        <row r="9">
          <cell r="A9" t="str">
            <v>A</v>
          </cell>
        </row>
      </sheetData>
      <sheetData sheetId="386"/>
      <sheetData sheetId="387">
        <row r="9">
          <cell r="A9" t="str">
            <v>A</v>
          </cell>
        </row>
      </sheetData>
      <sheetData sheetId="388">
        <row r="9">
          <cell r="A9" t="str">
            <v>A</v>
          </cell>
        </row>
      </sheetData>
      <sheetData sheetId="389"/>
      <sheetData sheetId="390"/>
      <sheetData sheetId="391"/>
      <sheetData sheetId="392"/>
      <sheetData sheetId="393"/>
      <sheetData sheetId="394"/>
      <sheetData sheetId="395">
        <row r="9">
          <cell r="A9" t="str">
            <v>A</v>
          </cell>
        </row>
      </sheetData>
      <sheetData sheetId="396"/>
      <sheetData sheetId="397"/>
      <sheetData sheetId="398"/>
      <sheetData sheetId="399"/>
      <sheetData sheetId="400"/>
      <sheetData sheetId="401">
        <row r="9">
          <cell r="A9" t="str">
            <v>A</v>
          </cell>
        </row>
      </sheetData>
      <sheetData sheetId="402">
        <row r="9">
          <cell r="A9" t="str">
            <v>A</v>
          </cell>
        </row>
      </sheetData>
      <sheetData sheetId="403"/>
      <sheetData sheetId="404"/>
      <sheetData sheetId="405">
        <row r="9">
          <cell r="A9" t="str">
            <v>A</v>
          </cell>
        </row>
      </sheetData>
      <sheetData sheetId="406"/>
      <sheetData sheetId="407">
        <row r="9">
          <cell r="A9" t="str">
            <v>A</v>
          </cell>
        </row>
      </sheetData>
      <sheetData sheetId="408">
        <row r="9">
          <cell r="A9" t="str">
            <v>A</v>
          </cell>
        </row>
      </sheetData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/>
      <sheetData sheetId="416" refreshError="1"/>
      <sheetData sheetId="417" refreshError="1"/>
      <sheetData sheetId="418" refreshError="1"/>
      <sheetData sheetId="419" refreshError="1"/>
      <sheetData sheetId="420"/>
      <sheetData sheetId="42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>
        <row r="9">
          <cell r="A9" t="str">
            <v>A</v>
          </cell>
        </row>
      </sheetData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/>
      <sheetData sheetId="464"/>
      <sheetData sheetId="465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/>
      <sheetData sheetId="472" refreshError="1"/>
      <sheetData sheetId="473">
        <row r="9">
          <cell r="A9" t="str">
            <v>A</v>
          </cell>
        </row>
      </sheetData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>
        <row r="9">
          <cell r="A9" t="str">
            <v>A</v>
          </cell>
        </row>
      </sheetData>
      <sheetData sheetId="496">
        <row r="9">
          <cell r="A9" t="str">
            <v>A</v>
          </cell>
        </row>
      </sheetData>
      <sheetData sheetId="497">
        <row r="9">
          <cell r="A9" t="str">
            <v>A</v>
          </cell>
        </row>
      </sheetData>
      <sheetData sheetId="498">
        <row r="9">
          <cell r="A9" t="str">
            <v>A</v>
          </cell>
        </row>
      </sheetData>
      <sheetData sheetId="499">
        <row r="9">
          <cell r="A9" t="str">
            <v>A</v>
          </cell>
        </row>
      </sheetData>
      <sheetData sheetId="500">
        <row r="9">
          <cell r="A9" t="str">
            <v>A</v>
          </cell>
        </row>
      </sheetData>
      <sheetData sheetId="501">
        <row r="9">
          <cell r="A9" t="str">
            <v>A</v>
          </cell>
        </row>
      </sheetData>
      <sheetData sheetId="502">
        <row r="9">
          <cell r="A9" t="str">
            <v>A</v>
          </cell>
        </row>
      </sheetData>
      <sheetData sheetId="503">
        <row r="9">
          <cell r="A9" t="str">
            <v>A</v>
          </cell>
        </row>
      </sheetData>
      <sheetData sheetId="504">
        <row r="9">
          <cell r="A9" t="str">
            <v>A</v>
          </cell>
        </row>
      </sheetData>
      <sheetData sheetId="505">
        <row r="9">
          <cell r="A9" t="str">
            <v>A</v>
          </cell>
        </row>
      </sheetData>
      <sheetData sheetId="506">
        <row r="9">
          <cell r="A9" t="str">
            <v>A</v>
          </cell>
        </row>
      </sheetData>
      <sheetData sheetId="507">
        <row r="9">
          <cell r="A9" t="str">
            <v>A</v>
          </cell>
        </row>
      </sheetData>
      <sheetData sheetId="508">
        <row r="9">
          <cell r="A9" t="str">
            <v>A</v>
          </cell>
        </row>
      </sheetData>
      <sheetData sheetId="509">
        <row r="9">
          <cell r="A9" t="str">
            <v>A</v>
          </cell>
        </row>
      </sheetData>
      <sheetData sheetId="510">
        <row r="9">
          <cell r="A9" t="str">
            <v>A</v>
          </cell>
        </row>
      </sheetData>
      <sheetData sheetId="511">
        <row r="9">
          <cell r="A9" t="str">
            <v>A</v>
          </cell>
        </row>
      </sheetData>
      <sheetData sheetId="512">
        <row r="9">
          <cell r="A9" t="str">
            <v>A</v>
          </cell>
        </row>
      </sheetData>
      <sheetData sheetId="513">
        <row r="9">
          <cell r="A9" t="str">
            <v>A</v>
          </cell>
        </row>
      </sheetData>
      <sheetData sheetId="514">
        <row r="9">
          <cell r="A9" t="str">
            <v>A</v>
          </cell>
        </row>
      </sheetData>
      <sheetData sheetId="515">
        <row r="9">
          <cell r="A9" t="str">
            <v>A</v>
          </cell>
        </row>
      </sheetData>
      <sheetData sheetId="516">
        <row r="9">
          <cell r="A9" t="str">
            <v>A</v>
          </cell>
        </row>
      </sheetData>
      <sheetData sheetId="517">
        <row r="9">
          <cell r="A9" t="str">
            <v>A</v>
          </cell>
        </row>
      </sheetData>
      <sheetData sheetId="518">
        <row r="9">
          <cell r="A9" t="str">
            <v>A</v>
          </cell>
        </row>
      </sheetData>
      <sheetData sheetId="519">
        <row r="9">
          <cell r="A9" t="str">
            <v>A</v>
          </cell>
        </row>
      </sheetData>
      <sheetData sheetId="520">
        <row r="9">
          <cell r="A9" t="str">
            <v>A</v>
          </cell>
        </row>
      </sheetData>
      <sheetData sheetId="521">
        <row r="9">
          <cell r="A9" t="str">
            <v>A</v>
          </cell>
        </row>
      </sheetData>
      <sheetData sheetId="522">
        <row r="9">
          <cell r="A9" t="str">
            <v>A</v>
          </cell>
        </row>
      </sheetData>
      <sheetData sheetId="523">
        <row r="9">
          <cell r="A9" t="str">
            <v>A</v>
          </cell>
        </row>
      </sheetData>
      <sheetData sheetId="524">
        <row r="9">
          <cell r="A9" t="str">
            <v>A</v>
          </cell>
        </row>
      </sheetData>
      <sheetData sheetId="525">
        <row r="9">
          <cell r="A9" t="str">
            <v>A</v>
          </cell>
        </row>
      </sheetData>
      <sheetData sheetId="526" refreshError="1"/>
      <sheetData sheetId="527">
        <row r="9">
          <cell r="A9" t="str">
            <v>A</v>
          </cell>
        </row>
      </sheetData>
      <sheetData sheetId="528">
        <row r="9">
          <cell r="A9" t="str">
            <v>A</v>
          </cell>
        </row>
      </sheetData>
      <sheetData sheetId="529" refreshError="1"/>
      <sheetData sheetId="530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/>
      <sheetData sheetId="564"/>
      <sheetData sheetId="565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/>
      <sheetData sheetId="616"/>
      <sheetData sheetId="617"/>
      <sheetData sheetId="618"/>
      <sheetData sheetId="619"/>
      <sheetData sheetId="620"/>
      <sheetData sheetId="62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 refreshError="1"/>
      <sheetData sheetId="638" refreshError="1"/>
      <sheetData sheetId="639" refreshError="1"/>
      <sheetData sheetId="640" refreshError="1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 refreshError="1"/>
      <sheetData sheetId="650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/>
      <sheetData sheetId="744" refreshError="1"/>
      <sheetData sheetId="745" refreshError="1"/>
      <sheetData sheetId="746"/>
      <sheetData sheetId="747"/>
      <sheetData sheetId="748"/>
      <sheetData sheetId="749">
        <row r="9">
          <cell r="A9" t="str">
            <v>A</v>
          </cell>
        </row>
      </sheetData>
      <sheetData sheetId="750">
        <row r="9">
          <cell r="A9" t="str">
            <v>A</v>
          </cell>
        </row>
      </sheetData>
      <sheetData sheetId="751" refreshError="1"/>
      <sheetData sheetId="752">
        <row r="9">
          <cell r="A9" t="str">
            <v>A</v>
          </cell>
        </row>
      </sheetData>
      <sheetData sheetId="753">
        <row r="9">
          <cell r="A9" t="str">
            <v>A</v>
          </cell>
        </row>
      </sheetData>
      <sheetData sheetId="754">
        <row r="9">
          <cell r="A9" t="str">
            <v>A</v>
          </cell>
        </row>
      </sheetData>
      <sheetData sheetId="755"/>
      <sheetData sheetId="756"/>
      <sheetData sheetId="757"/>
      <sheetData sheetId="758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>
        <row r="9">
          <cell r="A9" t="str">
            <v>A</v>
          </cell>
        </row>
      </sheetData>
      <sheetData sheetId="771">
        <row r="9">
          <cell r="A9" t="str">
            <v>A</v>
          </cell>
        </row>
      </sheetData>
      <sheetData sheetId="772">
        <row r="9">
          <cell r="A9" t="str">
            <v>A</v>
          </cell>
        </row>
      </sheetData>
      <sheetData sheetId="773">
        <row r="9">
          <cell r="A9" t="str">
            <v>A</v>
          </cell>
        </row>
      </sheetData>
      <sheetData sheetId="774">
        <row r="9">
          <cell r="A9" t="str">
            <v>A</v>
          </cell>
        </row>
      </sheetData>
      <sheetData sheetId="775">
        <row r="9">
          <cell r="A9" t="str">
            <v>A</v>
          </cell>
        </row>
      </sheetData>
      <sheetData sheetId="776">
        <row r="9">
          <cell r="A9" t="str">
            <v>A</v>
          </cell>
        </row>
      </sheetData>
      <sheetData sheetId="777">
        <row r="9">
          <cell r="A9" t="str">
            <v>A</v>
          </cell>
        </row>
      </sheetData>
      <sheetData sheetId="778" refreshError="1"/>
      <sheetData sheetId="779">
        <row r="9">
          <cell r="A9" t="str">
            <v>A</v>
          </cell>
        </row>
      </sheetData>
      <sheetData sheetId="780">
        <row r="9">
          <cell r="A9" t="str">
            <v>A</v>
          </cell>
        </row>
      </sheetData>
      <sheetData sheetId="781" refreshError="1"/>
      <sheetData sheetId="782" refreshError="1"/>
      <sheetData sheetId="783" refreshError="1"/>
      <sheetData sheetId="784" refreshError="1"/>
      <sheetData sheetId="785">
        <row r="9">
          <cell r="A9" t="str">
            <v>A</v>
          </cell>
        </row>
      </sheetData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>
        <row r="9">
          <cell r="A9" t="str">
            <v>A</v>
          </cell>
        </row>
      </sheetData>
      <sheetData sheetId="799">
        <row r="9">
          <cell r="A9" t="str">
            <v>A</v>
          </cell>
        </row>
      </sheetData>
      <sheetData sheetId="800" refreshError="1"/>
      <sheetData sheetId="801" refreshError="1"/>
      <sheetData sheetId="802" refreshError="1"/>
      <sheetData sheetId="803" refreshError="1"/>
      <sheetData sheetId="804">
        <row r="9">
          <cell r="A9" t="str">
            <v>A</v>
          </cell>
        </row>
      </sheetData>
      <sheetData sheetId="805">
        <row r="9">
          <cell r="A9" t="str">
            <v>A</v>
          </cell>
        </row>
      </sheetData>
      <sheetData sheetId="806">
        <row r="9">
          <cell r="A9" t="str">
            <v>A</v>
          </cell>
        </row>
      </sheetData>
      <sheetData sheetId="807">
        <row r="9">
          <cell r="A9" t="str">
            <v>A</v>
          </cell>
        </row>
      </sheetData>
      <sheetData sheetId="808">
        <row r="9">
          <cell r="A9" t="str">
            <v>A</v>
          </cell>
        </row>
      </sheetData>
      <sheetData sheetId="809">
        <row r="9">
          <cell r="A9" t="str">
            <v>A</v>
          </cell>
        </row>
      </sheetData>
      <sheetData sheetId="810">
        <row r="9">
          <cell r="A9" t="str">
            <v>A</v>
          </cell>
        </row>
      </sheetData>
      <sheetData sheetId="811">
        <row r="9">
          <cell r="A9" t="str">
            <v>A</v>
          </cell>
        </row>
      </sheetData>
      <sheetData sheetId="812">
        <row r="9">
          <cell r="A9" t="str">
            <v>A</v>
          </cell>
        </row>
      </sheetData>
      <sheetData sheetId="813">
        <row r="9">
          <cell r="A9" t="str">
            <v>A</v>
          </cell>
        </row>
      </sheetData>
      <sheetData sheetId="814">
        <row r="9">
          <cell r="A9" t="str">
            <v>A</v>
          </cell>
        </row>
      </sheetData>
      <sheetData sheetId="815">
        <row r="9">
          <cell r="A9" t="str">
            <v>A</v>
          </cell>
        </row>
      </sheetData>
      <sheetData sheetId="816">
        <row r="9">
          <cell r="A9" t="str">
            <v>A</v>
          </cell>
        </row>
      </sheetData>
      <sheetData sheetId="817">
        <row r="9">
          <cell r="A9" t="str">
            <v>A</v>
          </cell>
        </row>
      </sheetData>
      <sheetData sheetId="818">
        <row r="9">
          <cell r="A9" t="str">
            <v>A</v>
          </cell>
        </row>
      </sheetData>
      <sheetData sheetId="819">
        <row r="9">
          <cell r="A9" t="str">
            <v>A</v>
          </cell>
        </row>
      </sheetData>
      <sheetData sheetId="820">
        <row r="9">
          <cell r="A9" t="str">
            <v>A</v>
          </cell>
        </row>
      </sheetData>
      <sheetData sheetId="821">
        <row r="9">
          <cell r="A9" t="str">
            <v>A</v>
          </cell>
        </row>
      </sheetData>
      <sheetData sheetId="822">
        <row r="9">
          <cell r="A9" t="str">
            <v>A</v>
          </cell>
        </row>
      </sheetData>
      <sheetData sheetId="823">
        <row r="9">
          <cell r="A9" t="str">
            <v>A</v>
          </cell>
        </row>
      </sheetData>
      <sheetData sheetId="824">
        <row r="9">
          <cell r="A9" t="str">
            <v>A</v>
          </cell>
        </row>
      </sheetData>
      <sheetData sheetId="825">
        <row r="9">
          <cell r="A9" t="str">
            <v>A</v>
          </cell>
        </row>
      </sheetData>
      <sheetData sheetId="826"/>
      <sheetData sheetId="827">
        <row r="9">
          <cell r="A9" t="str">
            <v>A</v>
          </cell>
        </row>
      </sheetData>
      <sheetData sheetId="828">
        <row r="9">
          <cell r="A9" t="str">
            <v>A</v>
          </cell>
        </row>
      </sheetData>
      <sheetData sheetId="829">
        <row r="9">
          <cell r="A9" t="str">
            <v>A</v>
          </cell>
        </row>
      </sheetData>
      <sheetData sheetId="830">
        <row r="9">
          <cell r="A9" t="str">
            <v>A</v>
          </cell>
        </row>
      </sheetData>
      <sheetData sheetId="831">
        <row r="9">
          <cell r="A9" t="str">
            <v>A</v>
          </cell>
        </row>
      </sheetData>
      <sheetData sheetId="832">
        <row r="9">
          <cell r="A9" t="str">
            <v>A</v>
          </cell>
        </row>
      </sheetData>
      <sheetData sheetId="833">
        <row r="9">
          <cell r="A9" t="str">
            <v>A</v>
          </cell>
        </row>
      </sheetData>
      <sheetData sheetId="834">
        <row r="9">
          <cell r="A9" t="str">
            <v>A</v>
          </cell>
        </row>
      </sheetData>
      <sheetData sheetId="835">
        <row r="9">
          <cell r="A9" t="str">
            <v>A</v>
          </cell>
        </row>
      </sheetData>
      <sheetData sheetId="836">
        <row r="9">
          <cell r="A9" t="str">
            <v>A</v>
          </cell>
        </row>
      </sheetData>
      <sheetData sheetId="837">
        <row r="9">
          <cell r="A9" t="str">
            <v>A</v>
          </cell>
        </row>
      </sheetData>
      <sheetData sheetId="838">
        <row r="9">
          <cell r="A9" t="str">
            <v>A</v>
          </cell>
        </row>
      </sheetData>
      <sheetData sheetId="839">
        <row r="9">
          <cell r="A9" t="str">
            <v>A</v>
          </cell>
        </row>
      </sheetData>
      <sheetData sheetId="840">
        <row r="9">
          <cell r="A9" t="str">
            <v>A</v>
          </cell>
        </row>
      </sheetData>
      <sheetData sheetId="841">
        <row r="9">
          <cell r="A9" t="str">
            <v>A</v>
          </cell>
        </row>
      </sheetData>
      <sheetData sheetId="842">
        <row r="9">
          <cell r="A9" t="str">
            <v>A</v>
          </cell>
        </row>
      </sheetData>
      <sheetData sheetId="843">
        <row r="9">
          <cell r="A9" t="str">
            <v>A</v>
          </cell>
        </row>
      </sheetData>
      <sheetData sheetId="844">
        <row r="9">
          <cell r="A9" t="str">
            <v>A</v>
          </cell>
        </row>
      </sheetData>
      <sheetData sheetId="845">
        <row r="9">
          <cell r="A9" t="str">
            <v>A</v>
          </cell>
        </row>
      </sheetData>
      <sheetData sheetId="846">
        <row r="9">
          <cell r="A9" t="str">
            <v>A</v>
          </cell>
        </row>
      </sheetData>
      <sheetData sheetId="847">
        <row r="9">
          <cell r="A9" t="str">
            <v>A</v>
          </cell>
        </row>
      </sheetData>
      <sheetData sheetId="848">
        <row r="9">
          <cell r="A9" t="str">
            <v>A</v>
          </cell>
        </row>
      </sheetData>
      <sheetData sheetId="849">
        <row r="9">
          <cell r="A9" t="str">
            <v>A</v>
          </cell>
        </row>
      </sheetData>
      <sheetData sheetId="850">
        <row r="9">
          <cell r="A9" t="str">
            <v>A</v>
          </cell>
        </row>
      </sheetData>
      <sheetData sheetId="851">
        <row r="9">
          <cell r="A9" t="str">
            <v>A</v>
          </cell>
        </row>
      </sheetData>
      <sheetData sheetId="852">
        <row r="9">
          <cell r="A9" t="str">
            <v>A</v>
          </cell>
        </row>
      </sheetData>
      <sheetData sheetId="853">
        <row r="9">
          <cell r="A9" t="str">
            <v>A</v>
          </cell>
        </row>
      </sheetData>
      <sheetData sheetId="854">
        <row r="9">
          <cell r="A9" t="str">
            <v>A</v>
          </cell>
        </row>
      </sheetData>
      <sheetData sheetId="855">
        <row r="9">
          <cell r="A9" t="str">
            <v>A</v>
          </cell>
        </row>
      </sheetData>
      <sheetData sheetId="856">
        <row r="9">
          <cell r="A9" t="str">
            <v>A</v>
          </cell>
        </row>
      </sheetData>
      <sheetData sheetId="857">
        <row r="9">
          <cell r="A9" t="str">
            <v>A</v>
          </cell>
        </row>
      </sheetData>
      <sheetData sheetId="858">
        <row r="9">
          <cell r="A9" t="str">
            <v>A</v>
          </cell>
        </row>
      </sheetData>
      <sheetData sheetId="859">
        <row r="9">
          <cell r="A9" t="str">
            <v>A</v>
          </cell>
        </row>
      </sheetData>
      <sheetData sheetId="860">
        <row r="9">
          <cell r="A9" t="str">
            <v>A</v>
          </cell>
        </row>
      </sheetData>
      <sheetData sheetId="861">
        <row r="9">
          <cell r="A9" t="str">
            <v>A</v>
          </cell>
        </row>
      </sheetData>
      <sheetData sheetId="862">
        <row r="9">
          <cell r="A9" t="str">
            <v>A</v>
          </cell>
        </row>
      </sheetData>
      <sheetData sheetId="863">
        <row r="9">
          <cell r="A9" t="str">
            <v>A</v>
          </cell>
        </row>
      </sheetData>
      <sheetData sheetId="864">
        <row r="9">
          <cell r="A9" t="str">
            <v>A</v>
          </cell>
        </row>
      </sheetData>
      <sheetData sheetId="865">
        <row r="9">
          <cell r="A9" t="str">
            <v>A</v>
          </cell>
        </row>
      </sheetData>
      <sheetData sheetId="866">
        <row r="9">
          <cell r="A9" t="str">
            <v>A</v>
          </cell>
        </row>
      </sheetData>
      <sheetData sheetId="867">
        <row r="9">
          <cell r="A9" t="str">
            <v>A</v>
          </cell>
        </row>
      </sheetData>
      <sheetData sheetId="868">
        <row r="9">
          <cell r="A9" t="str">
            <v>A</v>
          </cell>
        </row>
      </sheetData>
      <sheetData sheetId="869">
        <row r="9">
          <cell r="A9" t="str">
            <v>A</v>
          </cell>
        </row>
      </sheetData>
      <sheetData sheetId="870">
        <row r="9">
          <cell r="A9" t="str">
            <v>A</v>
          </cell>
        </row>
      </sheetData>
      <sheetData sheetId="871">
        <row r="9">
          <cell r="A9" t="str">
            <v>A</v>
          </cell>
        </row>
      </sheetData>
      <sheetData sheetId="872">
        <row r="9">
          <cell r="A9" t="str">
            <v>A</v>
          </cell>
        </row>
      </sheetData>
      <sheetData sheetId="873">
        <row r="9">
          <cell r="A9" t="str">
            <v>A</v>
          </cell>
        </row>
      </sheetData>
      <sheetData sheetId="874">
        <row r="9">
          <cell r="A9" t="str">
            <v>A</v>
          </cell>
        </row>
      </sheetData>
      <sheetData sheetId="875">
        <row r="9">
          <cell r="A9" t="str">
            <v>A</v>
          </cell>
        </row>
      </sheetData>
      <sheetData sheetId="876">
        <row r="9">
          <cell r="A9" t="str">
            <v>A</v>
          </cell>
        </row>
      </sheetData>
      <sheetData sheetId="877">
        <row r="9">
          <cell r="A9" t="str">
            <v>A</v>
          </cell>
        </row>
      </sheetData>
      <sheetData sheetId="878">
        <row r="9">
          <cell r="A9" t="str">
            <v>A</v>
          </cell>
        </row>
      </sheetData>
      <sheetData sheetId="879">
        <row r="9">
          <cell r="A9" t="str">
            <v>A</v>
          </cell>
        </row>
      </sheetData>
      <sheetData sheetId="880">
        <row r="9">
          <cell r="A9" t="str">
            <v>A</v>
          </cell>
        </row>
      </sheetData>
      <sheetData sheetId="881">
        <row r="9">
          <cell r="A9" t="str">
            <v>A</v>
          </cell>
        </row>
      </sheetData>
      <sheetData sheetId="882">
        <row r="9">
          <cell r="A9" t="str">
            <v>A</v>
          </cell>
        </row>
      </sheetData>
      <sheetData sheetId="883">
        <row r="9">
          <cell r="A9" t="str">
            <v>A</v>
          </cell>
        </row>
      </sheetData>
      <sheetData sheetId="884" refreshError="1"/>
      <sheetData sheetId="885">
        <row r="9">
          <cell r="A9" t="str">
            <v>A</v>
          </cell>
        </row>
      </sheetData>
      <sheetData sheetId="886">
        <row r="9">
          <cell r="A9" t="str">
            <v>A</v>
          </cell>
        </row>
      </sheetData>
      <sheetData sheetId="887">
        <row r="9">
          <cell r="A9" t="str">
            <v>A</v>
          </cell>
        </row>
      </sheetData>
      <sheetData sheetId="888">
        <row r="9">
          <cell r="A9" t="str">
            <v>A</v>
          </cell>
        </row>
      </sheetData>
      <sheetData sheetId="889">
        <row r="9">
          <cell r="A9" t="str">
            <v>A</v>
          </cell>
        </row>
      </sheetData>
      <sheetData sheetId="890">
        <row r="9">
          <cell r="A9" t="str">
            <v>A</v>
          </cell>
        </row>
      </sheetData>
      <sheetData sheetId="891">
        <row r="9">
          <cell r="A9" t="str">
            <v>A</v>
          </cell>
        </row>
      </sheetData>
      <sheetData sheetId="892">
        <row r="9">
          <cell r="A9" t="str">
            <v>A</v>
          </cell>
        </row>
      </sheetData>
      <sheetData sheetId="893">
        <row r="9">
          <cell r="A9" t="str">
            <v>A</v>
          </cell>
        </row>
      </sheetData>
      <sheetData sheetId="894">
        <row r="9">
          <cell r="A9" t="str">
            <v>A</v>
          </cell>
        </row>
      </sheetData>
      <sheetData sheetId="895">
        <row r="9">
          <cell r="A9" t="str">
            <v>A</v>
          </cell>
        </row>
      </sheetData>
      <sheetData sheetId="896">
        <row r="9">
          <cell r="A9" t="str">
            <v>A</v>
          </cell>
        </row>
      </sheetData>
      <sheetData sheetId="897">
        <row r="9">
          <cell r="A9" t="str">
            <v>A</v>
          </cell>
        </row>
      </sheetData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/>
      <sheetData sheetId="906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/>
      <sheetData sheetId="913" refreshError="1"/>
      <sheetData sheetId="914"/>
      <sheetData sheetId="915" refreshError="1"/>
      <sheetData sheetId="916" refreshError="1"/>
      <sheetData sheetId="917"/>
      <sheetData sheetId="918"/>
      <sheetData sheetId="919"/>
      <sheetData sheetId="920"/>
      <sheetData sheetId="921"/>
      <sheetData sheetId="922"/>
      <sheetData sheetId="923">
        <row r="9">
          <cell r="A9" t="str">
            <v>A</v>
          </cell>
        </row>
      </sheetData>
      <sheetData sheetId="924">
        <row r="9">
          <cell r="A9" t="str">
            <v>A</v>
          </cell>
        </row>
      </sheetData>
      <sheetData sheetId="925">
        <row r="9">
          <cell r="A9" t="str">
            <v>A</v>
          </cell>
        </row>
      </sheetData>
      <sheetData sheetId="926">
        <row r="9">
          <cell r="A9" t="str">
            <v>A</v>
          </cell>
        </row>
      </sheetData>
      <sheetData sheetId="927">
        <row r="9">
          <cell r="A9" t="str">
            <v>A</v>
          </cell>
        </row>
      </sheetData>
      <sheetData sheetId="928">
        <row r="9">
          <cell r="A9" t="str">
            <v>A</v>
          </cell>
        </row>
      </sheetData>
      <sheetData sheetId="929">
        <row r="9">
          <cell r="A9" t="str">
            <v>A</v>
          </cell>
        </row>
      </sheetData>
      <sheetData sheetId="930">
        <row r="9">
          <cell r="A9" t="str">
            <v>A</v>
          </cell>
        </row>
      </sheetData>
      <sheetData sheetId="931">
        <row r="9">
          <cell r="A9" t="str">
            <v>A</v>
          </cell>
        </row>
      </sheetData>
      <sheetData sheetId="932">
        <row r="9">
          <cell r="A9" t="str">
            <v>A</v>
          </cell>
        </row>
      </sheetData>
      <sheetData sheetId="933">
        <row r="9">
          <cell r="A9" t="str">
            <v>A</v>
          </cell>
        </row>
      </sheetData>
      <sheetData sheetId="934">
        <row r="9">
          <cell r="A9" t="str">
            <v>A</v>
          </cell>
        </row>
      </sheetData>
      <sheetData sheetId="935">
        <row r="9">
          <cell r="A9" t="str">
            <v>A</v>
          </cell>
        </row>
      </sheetData>
      <sheetData sheetId="936">
        <row r="9">
          <cell r="A9" t="str">
            <v>A</v>
          </cell>
        </row>
      </sheetData>
      <sheetData sheetId="937">
        <row r="9">
          <cell r="A9" t="str">
            <v>A</v>
          </cell>
        </row>
      </sheetData>
      <sheetData sheetId="938">
        <row r="9">
          <cell r="A9" t="str">
            <v>A</v>
          </cell>
        </row>
      </sheetData>
      <sheetData sheetId="939">
        <row r="9">
          <cell r="A9" t="str">
            <v>A</v>
          </cell>
        </row>
      </sheetData>
      <sheetData sheetId="940">
        <row r="9">
          <cell r="A9" t="str">
            <v>A</v>
          </cell>
        </row>
      </sheetData>
      <sheetData sheetId="941">
        <row r="9">
          <cell r="A9" t="str">
            <v>A</v>
          </cell>
        </row>
      </sheetData>
      <sheetData sheetId="942">
        <row r="9">
          <cell r="A9" t="str">
            <v>A</v>
          </cell>
        </row>
      </sheetData>
      <sheetData sheetId="943">
        <row r="9">
          <cell r="A9" t="str">
            <v>A</v>
          </cell>
        </row>
      </sheetData>
      <sheetData sheetId="944">
        <row r="9">
          <cell r="A9" t="str">
            <v>A</v>
          </cell>
        </row>
      </sheetData>
      <sheetData sheetId="945" refreshError="1"/>
      <sheetData sheetId="946" refreshError="1"/>
      <sheetData sheetId="947" refreshError="1"/>
      <sheetData sheetId="948"/>
      <sheetData sheetId="949"/>
      <sheetData sheetId="950"/>
      <sheetData sheetId="951"/>
      <sheetData sheetId="952" refreshError="1"/>
      <sheetData sheetId="953" refreshError="1"/>
      <sheetData sheetId="954" refreshError="1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 refreshError="1"/>
      <sheetData sheetId="1018">
        <row r="9">
          <cell r="A9" t="str">
            <v>A</v>
          </cell>
        </row>
      </sheetData>
      <sheetData sheetId="1019">
        <row r="9">
          <cell r="A9" t="str">
            <v>A</v>
          </cell>
        </row>
      </sheetData>
      <sheetData sheetId="1020">
        <row r="9">
          <cell r="A9" t="str">
            <v>A</v>
          </cell>
        </row>
      </sheetData>
      <sheetData sheetId="1021"/>
      <sheetData sheetId="1022"/>
      <sheetData sheetId="1023"/>
      <sheetData sheetId="1024"/>
      <sheetData sheetId="1025">
        <row r="9">
          <cell r="A9" t="str">
            <v>A</v>
          </cell>
        </row>
      </sheetData>
      <sheetData sheetId="1026">
        <row r="9">
          <cell r="A9" t="str">
            <v>A</v>
          </cell>
        </row>
      </sheetData>
      <sheetData sheetId="1027">
        <row r="9">
          <cell r="A9" t="str">
            <v>A</v>
          </cell>
        </row>
      </sheetData>
      <sheetData sheetId="1028">
        <row r="9">
          <cell r="A9" t="str">
            <v>A</v>
          </cell>
        </row>
      </sheetData>
      <sheetData sheetId="1029">
        <row r="9">
          <cell r="A9" t="str">
            <v>A</v>
          </cell>
        </row>
      </sheetData>
      <sheetData sheetId="1030">
        <row r="9">
          <cell r="A9" t="str">
            <v>A</v>
          </cell>
        </row>
      </sheetData>
      <sheetData sheetId="1031">
        <row r="9">
          <cell r="A9" t="str">
            <v>A</v>
          </cell>
        </row>
      </sheetData>
      <sheetData sheetId="1032">
        <row r="9">
          <cell r="A9" t="str">
            <v>A</v>
          </cell>
        </row>
      </sheetData>
      <sheetData sheetId="1033">
        <row r="9">
          <cell r="A9" t="str">
            <v>A</v>
          </cell>
        </row>
      </sheetData>
      <sheetData sheetId="1034">
        <row r="9">
          <cell r="A9" t="str">
            <v>A</v>
          </cell>
        </row>
      </sheetData>
      <sheetData sheetId="1035">
        <row r="9">
          <cell r="A9" t="str">
            <v>A</v>
          </cell>
        </row>
      </sheetData>
      <sheetData sheetId="1036">
        <row r="9">
          <cell r="A9" t="str">
            <v>A</v>
          </cell>
        </row>
      </sheetData>
      <sheetData sheetId="1037">
        <row r="9">
          <cell r="A9" t="str">
            <v>A</v>
          </cell>
        </row>
      </sheetData>
      <sheetData sheetId="1038">
        <row r="9">
          <cell r="A9" t="str">
            <v>A</v>
          </cell>
        </row>
      </sheetData>
      <sheetData sheetId="1039">
        <row r="9">
          <cell r="A9" t="str">
            <v>A</v>
          </cell>
        </row>
      </sheetData>
      <sheetData sheetId="1040">
        <row r="9">
          <cell r="A9" t="str">
            <v>A</v>
          </cell>
        </row>
      </sheetData>
      <sheetData sheetId="1041">
        <row r="9">
          <cell r="A9" t="str">
            <v>A</v>
          </cell>
        </row>
      </sheetData>
      <sheetData sheetId="1042">
        <row r="9">
          <cell r="A9" t="str">
            <v>A</v>
          </cell>
        </row>
      </sheetData>
      <sheetData sheetId="1043">
        <row r="9">
          <cell r="A9" t="str">
            <v>A</v>
          </cell>
        </row>
      </sheetData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>
        <row r="9">
          <cell r="A9" t="str">
            <v>A</v>
          </cell>
        </row>
      </sheetData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 refreshError="1"/>
      <sheetData sheetId="1113" refreshError="1"/>
      <sheetData sheetId="1114" refreshError="1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/>
      <sheetData sheetId="1123"/>
      <sheetData sheetId="1124" refreshError="1"/>
      <sheetData sheetId="1125" refreshError="1"/>
      <sheetData sheetId="1126" refreshError="1"/>
      <sheetData sheetId="1127" refreshError="1"/>
      <sheetData sheetId="1128"/>
      <sheetData sheetId="1129"/>
      <sheetData sheetId="1130" refreshError="1"/>
      <sheetData sheetId="1131" refreshError="1"/>
      <sheetData sheetId="1132" refreshError="1"/>
      <sheetData sheetId="1133" refreshError="1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>
        <row r="9">
          <cell r="A9" t="str">
            <v>A</v>
          </cell>
        </row>
      </sheetData>
      <sheetData sheetId="1146">
        <row r="9">
          <cell r="A9" t="str">
            <v>A</v>
          </cell>
        </row>
      </sheetData>
      <sheetData sheetId="1147">
        <row r="9">
          <cell r="A9" t="str">
            <v>A</v>
          </cell>
        </row>
      </sheetData>
      <sheetData sheetId="1148">
        <row r="9">
          <cell r="A9" t="str">
            <v>A</v>
          </cell>
        </row>
      </sheetData>
      <sheetData sheetId="1149"/>
      <sheetData sheetId="1150"/>
      <sheetData sheetId="1151">
        <row r="9">
          <cell r="A9" t="str">
            <v>A</v>
          </cell>
        </row>
      </sheetData>
      <sheetData sheetId="1152">
        <row r="9">
          <cell r="A9" t="str">
            <v>A</v>
          </cell>
        </row>
      </sheetData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>
        <row r="9">
          <cell r="A9" t="str">
            <v>A</v>
          </cell>
        </row>
      </sheetData>
      <sheetData sheetId="1160">
        <row r="9">
          <cell r="A9" t="str">
            <v>A</v>
          </cell>
        </row>
      </sheetData>
      <sheetData sheetId="1161">
        <row r="9">
          <cell r="A9" t="str">
            <v>A</v>
          </cell>
        </row>
      </sheetData>
      <sheetData sheetId="1162">
        <row r="9">
          <cell r="A9" t="str">
            <v>A</v>
          </cell>
        </row>
      </sheetData>
      <sheetData sheetId="1163">
        <row r="9">
          <cell r="A9" t="str">
            <v>A</v>
          </cell>
        </row>
      </sheetData>
      <sheetData sheetId="1164"/>
      <sheetData sheetId="1165"/>
      <sheetData sheetId="1166"/>
      <sheetData sheetId="1167"/>
      <sheetData sheetId="1168"/>
      <sheetData sheetId="1169"/>
      <sheetData sheetId="1170">
        <row r="9">
          <cell r="A9" t="str">
            <v>A</v>
          </cell>
        </row>
      </sheetData>
      <sheetData sheetId="1171"/>
      <sheetData sheetId="1172"/>
      <sheetData sheetId="1173"/>
      <sheetData sheetId="1174">
        <row r="9">
          <cell r="A9" t="str">
            <v>A</v>
          </cell>
        </row>
      </sheetData>
      <sheetData sheetId="1175"/>
      <sheetData sheetId="1176">
        <row r="9">
          <cell r="A9" t="str">
            <v>A</v>
          </cell>
        </row>
      </sheetData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>
        <row r="9">
          <cell r="A9" t="str">
            <v>A</v>
          </cell>
        </row>
      </sheetData>
      <sheetData sheetId="1202">
        <row r="9">
          <cell r="A9" t="str">
            <v>A</v>
          </cell>
        </row>
      </sheetData>
      <sheetData sheetId="1203">
        <row r="9">
          <cell r="A9" t="str">
            <v>A</v>
          </cell>
        </row>
      </sheetData>
      <sheetData sheetId="1204">
        <row r="9">
          <cell r="A9" t="str">
            <v>A</v>
          </cell>
        </row>
      </sheetData>
      <sheetData sheetId="1205"/>
      <sheetData sheetId="1206"/>
      <sheetData sheetId="1207"/>
      <sheetData sheetId="1208"/>
      <sheetData sheetId="1209"/>
      <sheetData sheetId="1210"/>
      <sheetData sheetId="1211"/>
      <sheetData sheetId="1212">
        <row r="9">
          <cell r="A9" t="str">
            <v>A</v>
          </cell>
        </row>
      </sheetData>
      <sheetData sheetId="1213">
        <row r="9">
          <cell r="A9" t="str">
            <v>A</v>
          </cell>
        </row>
      </sheetData>
      <sheetData sheetId="1214">
        <row r="9">
          <cell r="A9" t="str">
            <v>A</v>
          </cell>
        </row>
      </sheetData>
      <sheetData sheetId="1215"/>
      <sheetData sheetId="1216"/>
      <sheetData sheetId="1217"/>
      <sheetData sheetId="1218">
        <row r="9">
          <cell r="A9" t="str">
            <v>A</v>
          </cell>
        </row>
      </sheetData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>
        <row r="9">
          <cell r="A9" t="str">
            <v>A</v>
          </cell>
        </row>
      </sheetData>
      <sheetData sheetId="1239">
        <row r="9">
          <cell r="A9" t="str">
            <v>A</v>
          </cell>
        </row>
      </sheetData>
      <sheetData sheetId="1240">
        <row r="9">
          <cell r="A9" t="str">
            <v>A</v>
          </cell>
        </row>
      </sheetData>
      <sheetData sheetId="1241">
        <row r="9">
          <cell r="A9" t="str">
            <v>A</v>
          </cell>
        </row>
      </sheetData>
      <sheetData sheetId="1242">
        <row r="9">
          <cell r="A9" t="str">
            <v>A</v>
          </cell>
        </row>
      </sheetData>
      <sheetData sheetId="1243">
        <row r="9">
          <cell r="A9" t="str">
            <v>A</v>
          </cell>
        </row>
      </sheetData>
      <sheetData sheetId="1244"/>
      <sheetData sheetId="1245"/>
      <sheetData sheetId="1246"/>
      <sheetData sheetId="1247"/>
      <sheetData sheetId="1248"/>
      <sheetData sheetId="1249"/>
      <sheetData sheetId="1250">
        <row r="9">
          <cell r="A9" t="str">
            <v>A</v>
          </cell>
        </row>
      </sheetData>
      <sheetData sheetId="1251">
        <row r="9">
          <cell r="A9" t="str">
            <v>A</v>
          </cell>
        </row>
      </sheetData>
      <sheetData sheetId="1252">
        <row r="9">
          <cell r="A9" t="str">
            <v>A</v>
          </cell>
        </row>
      </sheetData>
      <sheetData sheetId="1253">
        <row r="9">
          <cell r="A9" t="str">
            <v>A</v>
          </cell>
        </row>
      </sheetData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 refreshError="1"/>
      <sheetData sheetId="1333" refreshError="1"/>
      <sheetData sheetId="1334" refreshError="1"/>
      <sheetData sheetId="1335"/>
      <sheetData sheetId="1336"/>
      <sheetData sheetId="1337"/>
      <sheetData sheetId="1338"/>
      <sheetData sheetId="1339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/>
      <sheetData sheetId="1359"/>
      <sheetData sheetId="1360"/>
      <sheetData sheetId="1361"/>
      <sheetData sheetId="1362" refreshError="1"/>
      <sheetData sheetId="1363" refreshError="1"/>
      <sheetData sheetId="1364" refreshError="1"/>
      <sheetData sheetId="1365">
        <row r="9">
          <cell r="A9" t="str">
            <v>A</v>
          </cell>
        </row>
      </sheetData>
      <sheetData sheetId="1366">
        <row r="9">
          <cell r="A9" t="str">
            <v>A</v>
          </cell>
        </row>
      </sheetData>
      <sheetData sheetId="1367">
        <row r="9">
          <cell r="A9" t="str">
            <v>A</v>
          </cell>
        </row>
      </sheetData>
      <sheetData sheetId="1368">
        <row r="9">
          <cell r="A9" t="str">
            <v>A</v>
          </cell>
        </row>
      </sheetData>
      <sheetData sheetId="1369"/>
      <sheetData sheetId="1370">
        <row r="9">
          <cell r="A9" t="str">
            <v>A</v>
          </cell>
        </row>
      </sheetData>
      <sheetData sheetId="1371"/>
      <sheetData sheetId="1372"/>
      <sheetData sheetId="1373"/>
      <sheetData sheetId="1374" refreshError="1"/>
      <sheetData sheetId="1375" refreshError="1"/>
      <sheetData sheetId="1376">
        <row r="9">
          <cell r="A9" t="str">
            <v>A</v>
          </cell>
        </row>
      </sheetData>
      <sheetData sheetId="1377">
        <row r="9">
          <cell r="A9" t="str">
            <v>A</v>
          </cell>
        </row>
      </sheetData>
      <sheetData sheetId="1378">
        <row r="9">
          <cell r="A9" t="str">
            <v>A</v>
          </cell>
        </row>
      </sheetData>
      <sheetData sheetId="1379">
        <row r="9">
          <cell r="A9" t="str">
            <v>A</v>
          </cell>
        </row>
      </sheetData>
      <sheetData sheetId="1380">
        <row r="9">
          <cell r="A9" t="str">
            <v>A</v>
          </cell>
        </row>
      </sheetData>
      <sheetData sheetId="1381">
        <row r="9">
          <cell r="A9" t="str">
            <v>A</v>
          </cell>
        </row>
      </sheetData>
      <sheetData sheetId="1382">
        <row r="9">
          <cell r="A9" t="str">
            <v>A</v>
          </cell>
        </row>
      </sheetData>
      <sheetData sheetId="1383">
        <row r="9">
          <cell r="A9" t="str">
            <v>A</v>
          </cell>
        </row>
      </sheetData>
      <sheetData sheetId="1384">
        <row r="9">
          <cell r="A9" t="str">
            <v>A</v>
          </cell>
        </row>
      </sheetData>
      <sheetData sheetId="1385">
        <row r="9">
          <cell r="A9" t="str">
            <v>A</v>
          </cell>
        </row>
      </sheetData>
      <sheetData sheetId="1386">
        <row r="9">
          <cell r="A9" t="str">
            <v>A</v>
          </cell>
        </row>
      </sheetData>
      <sheetData sheetId="1387">
        <row r="9">
          <cell r="A9" t="str">
            <v>A</v>
          </cell>
        </row>
      </sheetData>
      <sheetData sheetId="1388">
        <row r="9">
          <cell r="A9" t="str">
            <v>A</v>
          </cell>
        </row>
      </sheetData>
      <sheetData sheetId="1389">
        <row r="9">
          <cell r="A9" t="str">
            <v>A</v>
          </cell>
        </row>
      </sheetData>
      <sheetData sheetId="1390">
        <row r="9">
          <cell r="A9" t="str">
            <v>A</v>
          </cell>
        </row>
      </sheetData>
      <sheetData sheetId="1391">
        <row r="9">
          <cell r="A9" t="str">
            <v>A</v>
          </cell>
        </row>
      </sheetData>
      <sheetData sheetId="1392">
        <row r="9">
          <cell r="A9" t="str">
            <v>A</v>
          </cell>
        </row>
      </sheetData>
      <sheetData sheetId="1393">
        <row r="9">
          <cell r="A9" t="str">
            <v>A</v>
          </cell>
        </row>
      </sheetData>
      <sheetData sheetId="1394">
        <row r="9">
          <cell r="A9" t="str">
            <v>A</v>
          </cell>
        </row>
      </sheetData>
      <sheetData sheetId="1395">
        <row r="9">
          <cell r="A9" t="str">
            <v>A</v>
          </cell>
        </row>
      </sheetData>
      <sheetData sheetId="1396">
        <row r="9">
          <cell r="A9" t="str">
            <v>A</v>
          </cell>
        </row>
      </sheetData>
      <sheetData sheetId="1397">
        <row r="9">
          <cell r="A9" t="str">
            <v>A</v>
          </cell>
        </row>
      </sheetData>
      <sheetData sheetId="1398">
        <row r="9">
          <cell r="A9" t="str">
            <v>A</v>
          </cell>
        </row>
      </sheetData>
      <sheetData sheetId="1399">
        <row r="9">
          <cell r="A9" t="str">
            <v>A</v>
          </cell>
        </row>
      </sheetData>
      <sheetData sheetId="1400">
        <row r="9">
          <cell r="A9" t="str">
            <v>A</v>
          </cell>
        </row>
      </sheetData>
      <sheetData sheetId="1401">
        <row r="9">
          <cell r="A9" t="str">
            <v>A</v>
          </cell>
        </row>
      </sheetData>
      <sheetData sheetId="1402">
        <row r="9">
          <cell r="A9" t="str">
            <v>A</v>
          </cell>
        </row>
      </sheetData>
      <sheetData sheetId="1403" refreshError="1"/>
      <sheetData sheetId="1404" refreshError="1"/>
      <sheetData sheetId="1405" refreshError="1"/>
      <sheetData sheetId="1406" refreshError="1"/>
      <sheetData sheetId="1407">
        <row r="9">
          <cell r="A9" t="str">
            <v>A</v>
          </cell>
        </row>
      </sheetData>
      <sheetData sheetId="1408" refreshError="1"/>
      <sheetData sheetId="1409" refreshError="1"/>
      <sheetData sheetId="1410">
        <row r="9">
          <cell r="A9" t="str">
            <v>A</v>
          </cell>
        </row>
      </sheetData>
      <sheetData sheetId="1411" refreshError="1"/>
      <sheetData sheetId="1412">
        <row r="9">
          <cell r="A9" t="str">
            <v>A</v>
          </cell>
        </row>
      </sheetData>
      <sheetData sheetId="1413">
        <row r="9">
          <cell r="A9" t="str">
            <v>A</v>
          </cell>
        </row>
      </sheetData>
      <sheetData sheetId="1414">
        <row r="9">
          <cell r="A9" t="str">
            <v>A</v>
          </cell>
        </row>
      </sheetData>
      <sheetData sheetId="1415">
        <row r="9">
          <cell r="A9" t="str">
            <v>A</v>
          </cell>
        </row>
      </sheetData>
      <sheetData sheetId="1416">
        <row r="9">
          <cell r="A9" t="str">
            <v>A</v>
          </cell>
        </row>
      </sheetData>
      <sheetData sheetId="1417">
        <row r="9">
          <cell r="A9" t="str">
            <v>A</v>
          </cell>
        </row>
      </sheetData>
      <sheetData sheetId="1418">
        <row r="9">
          <cell r="A9" t="str">
            <v>A</v>
          </cell>
        </row>
      </sheetData>
      <sheetData sheetId="1419">
        <row r="9">
          <cell r="A9" t="str">
            <v>A</v>
          </cell>
        </row>
      </sheetData>
      <sheetData sheetId="1420">
        <row r="9">
          <cell r="A9" t="str">
            <v>A</v>
          </cell>
        </row>
      </sheetData>
      <sheetData sheetId="1421">
        <row r="9">
          <cell r="A9" t="str">
            <v>A</v>
          </cell>
        </row>
      </sheetData>
      <sheetData sheetId="1422" refreshError="1"/>
      <sheetData sheetId="1423">
        <row r="9">
          <cell r="A9" t="str">
            <v>A</v>
          </cell>
        </row>
      </sheetData>
      <sheetData sheetId="1424">
        <row r="9">
          <cell r="A9" t="str">
            <v>A</v>
          </cell>
        </row>
      </sheetData>
      <sheetData sheetId="1425">
        <row r="9">
          <cell r="A9" t="str">
            <v>A</v>
          </cell>
        </row>
      </sheetData>
      <sheetData sheetId="1426">
        <row r="9">
          <cell r="A9" t="str">
            <v>A</v>
          </cell>
        </row>
      </sheetData>
      <sheetData sheetId="1427">
        <row r="9">
          <cell r="A9" t="str">
            <v>A</v>
          </cell>
        </row>
      </sheetData>
      <sheetData sheetId="1428">
        <row r="9">
          <cell r="A9" t="str">
            <v>A</v>
          </cell>
        </row>
      </sheetData>
      <sheetData sheetId="1429">
        <row r="9">
          <cell r="A9" t="str">
            <v>A</v>
          </cell>
        </row>
      </sheetData>
      <sheetData sheetId="1430">
        <row r="9">
          <cell r="A9" t="str">
            <v>A</v>
          </cell>
        </row>
      </sheetData>
      <sheetData sheetId="1431">
        <row r="9">
          <cell r="A9" t="str">
            <v>A</v>
          </cell>
        </row>
      </sheetData>
      <sheetData sheetId="1432">
        <row r="9">
          <cell r="A9" t="str">
            <v>A</v>
          </cell>
        </row>
      </sheetData>
      <sheetData sheetId="1433">
        <row r="9">
          <cell r="A9" t="str">
            <v>A</v>
          </cell>
        </row>
      </sheetData>
      <sheetData sheetId="1434">
        <row r="9">
          <cell r="A9" t="str">
            <v>A</v>
          </cell>
        </row>
      </sheetData>
      <sheetData sheetId="1435">
        <row r="9">
          <cell r="A9" t="str">
            <v>A</v>
          </cell>
        </row>
      </sheetData>
      <sheetData sheetId="1436">
        <row r="9">
          <cell r="A9" t="str">
            <v>A</v>
          </cell>
        </row>
      </sheetData>
      <sheetData sheetId="1437">
        <row r="9">
          <cell r="A9" t="str">
            <v>A</v>
          </cell>
        </row>
      </sheetData>
      <sheetData sheetId="1438">
        <row r="9">
          <cell r="A9" t="str">
            <v>A</v>
          </cell>
        </row>
      </sheetData>
      <sheetData sheetId="1439">
        <row r="9">
          <cell r="A9" t="str">
            <v>A</v>
          </cell>
        </row>
      </sheetData>
      <sheetData sheetId="1440">
        <row r="9">
          <cell r="A9" t="str">
            <v>A</v>
          </cell>
        </row>
      </sheetData>
      <sheetData sheetId="1441">
        <row r="9">
          <cell r="A9" t="str">
            <v>A</v>
          </cell>
        </row>
      </sheetData>
      <sheetData sheetId="1442">
        <row r="9">
          <cell r="A9" t="str">
            <v>A</v>
          </cell>
        </row>
      </sheetData>
      <sheetData sheetId="1443">
        <row r="9">
          <cell r="A9" t="str">
            <v>A</v>
          </cell>
        </row>
      </sheetData>
      <sheetData sheetId="1444">
        <row r="9">
          <cell r="A9" t="str">
            <v>A</v>
          </cell>
        </row>
      </sheetData>
      <sheetData sheetId="1445">
        <row r="9">
          <cell r="A9" t="str">
            <v>A</v>
          </cell>
        </row>
      </sheetData>
      <sheetData sheetId="1446">
        <row r="9">
          <cell r="A9" t="str">
            <v>A</v>
          </cell>
        </row>
      </sheetData>
      <sheetData sheetId="1447">
        <row r="9">
          <cell r="A9" t="str">
            <v>A</v>
          </cell>
        </row>
      </sheetData>
      <sheetData sheetId="1448">
        <row r="9">
          <cell r="A9" t="str">
            <v>A</v>
          </cell>
        </row>
      </sheetData>
      <sheetData sheetId="1449">
        <row r="9">
          <cell r="A9" t="str">
            <v>A</v>
          </cell>
        </row>
      </sheetData>
      <sheetData sheetId="1450">
        <row r="9">
          <cell r="A9" t="str">
            <v>A</v>
          </cell>
        </row>
      </sheetData>
      <sheetData sheetId="1451">
        <row r="9">
          <cell r="A9" t="str">
            <v>A</v>
          </cell>
        </row>
      </sheetData>
      <sheetData sheetId="1452">
        <row r="9">
          <cell r="A9" t="str">
            <v>A</v>
          </cell>
        </row>
      </sheetData>
      <sheetData sheetId="1453">
        <row r="9">
          <cell r="A9" t="str">
            <v>A</v>
          </cell>
        </row>
      </sheetData>
      <sheetData sheetId="1454">
        <row r="9">
          <cell r="A9" t="str">
            <v>A</v>
          </cell>
        </row>
      </sheetData>
      <sheetData sheetId="1455">
        <row r="9">
          <cell r="A9" t="str">
            <v>A</v>
          </cell>
        </row>
      </sheetData>
      <sheetData sheetId="1456">
        <row r="9">
          <cell r="A9" t="str">
            <v>A</v>
          </cell>
        </row>
      </sheetData>
      <sheetData sheetId="1457">
        <row r="9">
          <cell r="A9" t="str">
            <v>A</v>
          </cell>
        </row>
      </sheetData>
      <sheetData sheetId="1458">
        <row r="9">
          <cell r="A9" t="str">
            <v>A</v>
          </cell>
        </row>
      </sheetData>
      <sheetData sheetId="1459">
        <row r="9">
          <cell r="A9" t="str">
            <v>A</v>
          </cell>
        </row>
      </sheetData>
      <sheetData sheetId="1460">
        <row r="9">
          <cell r="A9" t="str">
            <v>A</v>
          </cell>
        </row>
      </sheetData>
      <sheetData sheetId="1461">
        <row r="9">
          <cell r="A9" t="str">
            <v>A</v>
          </cell>
        </row>
      </sheetData>
      <sheetData sheetId="1462">
        <row r="9">
          <cell r="A9" t="str">
            <v>A</v>
          </cell>
        </row>
      </sheetData>
      <sheetData sheetId="1463">
        <row r="9">
          <cell r="A9" t="str">
            <v>A</v>
          </cell>
        </row>
      </sheetData>
      <sheetData sheetId="1464">
        <row r="9">
          <cell r="A9" t="str">
            <v>A</v>
          </cell>
        </row>
      </sheetData>
      <sheetData sheetId="1465">
        <row r="9">
          <cell r="A9" t="str">
            <v>A</v>
          </cell>
        </row>
      </sheetData>
      <sheetData sheetId="1466">
        <row r="9">
          <cell r="A9" t="str">
            <v>A</v>
          </cell>
        </row>
      </sheetData>
      <sheetData sheetId="1467">
        <row r="9">
          <cell r="A9" t="str">
            <v>A</v>
          </cell>
        </row>
      </sheetData>
      <sheetData sheetId="1468">
        <row r="9">
          <cell r="A9" t="str">
            <v>A</v>
          </cell>
        </row>
      </sheetData>
      <sheetData sheetId="1469">
        <row r="9">
          <cell r="A9" t="str">
            <v>A</v>
          </cell>
        </row>
      </sheetData>
      <sheetData sheetId="1470">
        <row r="9">
          <cell r="A9" t="str">
            <v>A</v>
          </cell>
        </row>
      </sheetData>
      <sheetData sheetId="1471">
        <row r="9">
          <cell r="A9" t="str">
            <v>A</v>
          </cell>
        </row>
      </sheetData>
      <sheetData sheetId="1472">
        <row r="9">
          <cell r="A9" t="str">
            <v>A</v>
          </cell>
        </row>
      </sheetData>
      <sheetData sheetId="1473">
        <row r="9">
          <cell r="A9" t="str">
            <v>A</v>
          </cell>
        </row>
      </sheetData>
      <sheetData sheetId="1474">
        <row r="9">
          <cell r="A9" t="str">
            <v>A</v>
          </cell>
        </row>
      </sheetData>
      <sheetData sheetId="1475">
        <row r="9">
          <cell r="A9" t="str">
            <v>A</v>
          </cell>
        </row>
      </sheetData>
      <sheetData sheetId="1476">
        <row r="9">
          <cell r="A9" t="str">
            <v>A</v>
          </cell>
        </row>
      </sheetData>
      <sheetData sheetId="1477">
        <row r="9">
          <cell r="A9" t="str">
            <v>A</v>
          </cell>
        </row>
      </sheetData>
      <sheetData sheetId="1478">
        <row r="9">
          <cell r="A9" t="str">
            <v>A</v>
          </cell>
        </row>
      </sheetData>
      <sheetData sheetId="1479">
        <row r="9">
          <cell r="A9" t="str">
            <v>A</v>
          </cell>
        </row>
      </sheetData>
      <sheetData sheetId="1480">
        <row r="9">
          <cell r="A9" t="str">
            <v>A</v>
          </cell>
        </row>
      </sheetData>
      <sheetData sheetId="1481">
        <row r="9">
          <cell r="A9" t="str">
            <v>A</v>
          </cell>
        </row>
      </sheetData>
      <sheetData sheetId="1482">
        <row r="9">
          <cell r="A9" t="str">
            <v>A</v>
          </cell>
        </row>
      </sheetData>
      <sheetData sheetId="1483">
        <row r="9">
          <cell r="A9" t="str">
            <v>A</v>
          </cell>
        </row>
      </sheetData>
      <sheetData sheetId="1484">
        <row r="9">
          <cell r="A9" t="str">
            <v>A</v>
          </cell>
        </row>
      </sheetData>
      <sheetData sheetId="1485">
        <row r="9">
          <cell r="A9" t="str">
            <v>A</v>
          </cell>
        </row>
      </sheetData>
      <sheetData sheetId="1486">
        <row r="9">
          <cell r="A9" t="str">
            <v>A</v>
          </cell>
        </row>
      </sheetData>
      <sheetData sheetId="1487">
        <row r="9">
          <cell r="A9" t="str">
            <v>A</v>
          </cell>
        </row>
      </sheetData>
      <sheetData sheetId="1488">
        <row r="9">
          <cell r="A9" t="str">
            <v>A</v>
          </cell>
        </row>
      </sheetData>
      <sheetData sheetId="1489">
        <row r="9">
          <cell r="A9" t="str">
            <v>A</v>
          </cell>
        </row>
      </sheetData>
      <sheetData sheetId="1490">
        <row r="9">
          <cell r="A9" t="str">
            <v>A</v>
          </cell>
        </row>
      </sheetData>
      <sheetData sheetId="1491">
        <row r="9">
          <cell r="A9" t="str">
            <v>A</v>
          </cell>
        </row>
      </sheetData>
      <sheetData sheetId="1492">
        <row r="9">
          <cell r="A9" t="str">
            <v>A</v>
          </cell>
        </row>
      </sheetData>
      <sheetData sheetId="1493">
        <row r="9">
          <cell r="A9" t="str">
            <v>A</v>
          </cell>
        </row>
      </sheetData>
      <sheetData sheetId="1494">
        <row r="9">
          <cell r="A9" t="str">
            <v>A</v>
          </cell>
        </row>
      </sheetData>
      <sheetData sheetId="1495">
        <row r="9">
          <cell r="A9" t="str">
            <v>A</v>
          </cell>
        </row>
      </sheetData>
      <sheetData sheetId="1496">
        <row r="9">
          <cell r="A9" t="str">
            <v>A</v>
          </cell>
        </row>
      </sheetData>
      <sheetData sheetId="1497">
        <row r="9">
          <cell r="A9" t="str">
            <v>A</v>
          </cell>
        </row>
      </sheetData>
      <sheetData sheetId="1498">
        <row r="9">
          <cell r="A9" t="str">
            <v>A</v>
          </cell>
        </row>
      </sheetData>
      <sheetData sheetId="1499">
        <row r="9">
          <cell r="A9" t="str">
            <v>A</v>
          </cell>
        </row>
      </sheetData>
      <sheetData sheetId="1500">
        <row r="9">
          <cell r="A9" t="str">
            <v>A</v>
          </cell>
        </row>
      </sheetData>
      <sheetData sheetId="1501">
        <row r="9">
          <cell r="A9" t="str">
            <v>A</v>
          </cell>
        </row>
      </sheetData>
      <sheetData sheetId="1502">
        <row r="9">
          <cell r="A9" t="str">
            <v>A</v>
          </cell>
        </row>
      </sheetData>
      <sheetData sheetId="1503">
        <row r="9">
          <cell r="A9" t="str">
            <v>A</v>
          </cell>
        </row>
      </sheetData>
      <sheetData sheetId="1504">
        <row r="9">
          <cell r="A9" t="str">
            <v>A</v>
          </cell>
        </row>
      </sheetData>
      <sheetData sheetId="1505">
        <row r="9">
          <cell r="A9" t="str">
            <v>A</v>
          </cell>
        </row>
      </sheetData>
      <sheetData sheetId="1506">
        <row r="9">
          <cell r="A9" t="str">
            <v>A</v>
          </cell>
        </row>
      </sheetData>
      <sheetData sheetId="1507">
        <row r="9">
          <cell r="A9" t="str">
            <v>A</v>
          </cell>
        </row>
      </sheetData>
      <sheetData sheetId="1508">
        <row r="9">
          <cell r="A9" t="str">
            <v>A</v>
          </cell>
        </row>
      </sheetData>
      <sheetData sheetId="1509">
        <row r="9">
          <cell r="A9" t="str">
            <v>A</v>
          </cell>
        </row>
      </sheetData>
      <sheetData sheetId="1510">
        <row r="9">
          <cell r="A9" t="str">
            <v>A</v>
          </cell>
        </row>
      </sheetData>
      <sheetData sheetId="1511">
        <row r="9">
          <cell r="A9" t="str">
            <v>A</v>
          </cell>
        </row>
      </sheetData>
      <sheetData sheetId="1512">
        <row r="9">
          <cell r="A9" t="str">
            <v>A</v>
          </cell>
        </row>
      </sheetData>
      <sheetData sheetId="1513">
        <row r="9">
          <cell r="A9" t="str">
            <v>A</v>
          </cell>
        </row>
      </sheetData>
      <sheetData sheetId="1514">
        <row r="9">
          <cell r="A9" t="str">
            <v>A</v>
          </cell>
        </row>
      </sheetData>
      <sheetData sheetId="1515">
        <row r="9">
          <cell r="A9" t="str">
            <v>A</v>
          </cell>
        </row>
      </sheetData>
      <sheetData sheetId="1516">
        <row r="9">
          <cell r="A9" t="str">
            <v>A</v>
          </cell>
        </row>
      </sheetData>
      <sheetData sheetId="1517">
        <row r="9">
          <cell r="A9" t="str">
            <v>A</v>
          </cell>
        </row>
      </sheetData>
      <sheetData sheetId="1518">
        <row r="9">
          <cell r="A9" t="str">
            <v>A</v>
          </cell>
        </row>
      </sheetData>
      <sheetData sheetId="1519">
        <row r="9">
          <cell r="A9" t="str">
            <v>A</v>
          </cell>
        </row>
      </sheetData>
      <sheetData sheetId="1520">
        <row r="9">
          <cell r="A9" t="str">
            <v>A</v>
          </cell>
        </row>
      </sheetData>
      <sheetData sheetId="1521">
        <row r="9">
          <cell r="A9" t="str">
            <v>A</v>
          </cell>
        </row>
      </sheetData>
      <sheetData sheetId="1522">
        <row r="9">
          <cell r="A9" t="str">
            <v>A</v>
          </cell>
        </row>
      </sheetData>
      <sheetData sheetId="1523">
        <row r="9">
          <cell r="A9" t="str">
            <v>A</v>
          </cell>
        </row>
      </sheetData>
      <sheetData sheetId="1524">
        <row r="9">
          <cell r="A9" t="str">
            <v>A</v>
          </cell>
        </row>
      </sheetData>
      <sheetData sheetId="1525">
        <row r="9">
          <cell r="A9" t="str">
            <v>A</v>
          </cell>
        </row>
      </sheetData>
      <sheetData sheetId="1526">
        <row r="9">
          <cell r="A9" t="str">
            <v>A</v>
          </cell>
        </row>
      </sheetData>
      <sheetData sheetId="1527">
        <row r="9">
          <cell r="A9" t="str">
            <v>A</v>
          </cell>
        </row>
      </sheetData>
      <sheetData sheetId="1528">
        <row r="9">
          <cell r="A9" t="str">
            <v>A</v>
          </cell>
        </row>
      </sheetData>
      <sheetData sheetId="1529">
        <row r="9">
          <cell r="A9" t="str">
            <v>A</v>
          </cell>
        </row>
      </sheetData>
      <sheetData sheetId="1530">
        <row r="9">
          <cell r="A9" t="str">
            <v>A</v>
          </cell>
        </row>
      </sheetData>
      <sheetData sheetId="1531">
        <row r="9">
          <cell r="A9" t="str">
            <v>A</v>
          </cell>
        </row>
      </sheetData>
      <sheetData sheetId="1532">
        <row r="9">
          <cell r="A9" t="str">
            <v>A</v>
          </cell>
        </row>
      </sheetData>
      <sheetData sheetId="1533">
        <row r="9">
          <cell r="A9" t="str">
            <v>A</v>
          </cell>
        </row>
      </sheetData>
      <sheetData sheetId="1534">
        <row r="9">
          <cell r="A9" t="str">
            <v>A</v>
          </cell>
        </row>
      </sheetData>
      <sheetData sheetId="1535">
        <row r="9">
          <cell r="A9" t="str">
            <v>A</v>
          </cell>
        </row>
      </sheetData>
      <sheetData sheetId="1536">
        <row r="9">
          <cell r="A9" t="str">
            <v>A</v>
          </cell>
        </row>
      </sheetData>
      <sheetData sheetId="1537">
        <row r="9">
          <cell r="A9" t="str">
            <v>A</v>
          </cell>
        </row>
      </sheetData>
      <sheetData sheetId="1538">
        <row r="9">
          <cell r="A9" t="str">
            <v>A</v>
          </cell>
        </row>
      </sheetData>
      <sheetData sheetId="1539">
        <row r="9">
          <cell r="A9" t="str">
            <v>A</v>
          </cell>
        </row>
      </sheetData>
      <sheetData sheetId="1540">
        <row r="9">
          <cell r="A9" t="str">
            <v>A</v>
          </cell>
        </row>
      </sheetData>
      <sheetData sheetId="1541">
        <row r="9">
          <cell r="A9" t="str">
            <v>A</v>
          </cell>
        </row>
      </sheetData>
      <sheetData sheetId="1542">
        <row r="9">
          <cell r="A9" t="str">
            <v>A</v>
          </cell>
        </row>
      </sheetData>
      <sheetData sheetId="1543">
        <row r="9">
          <cell r="A9" t="str">
            <v>A</v>
          </cell>
        </row>
      </sheetData>
      <sheetData sheetId="1544">
        <row r="9">
          <cell r="A9" t="str">
            <v>A</v>
          </cell>
        </row>
      </sheetData>
      <sheetData sheetId="1545">
        <row r="9">
          <cell r="A9" t="str">
            <v>A</v>
          </cell>
        </row>
      </sheetData>
      <sheetData sheetId="1546">
        <row r="9">
          <cell r="A9" t="str">
            <v>A</v>
          </cell>
        </row>
      </sheetData>
      <sheetData sheetId="1547">
        <row r="9">
          <cell r="A9" t="str">
            <v>A</v>
          </cell>
        </row>
      </sheetData>
      <sheetData sheetId="1548">
        <row r="9">
          <cell r="A9" t="str">
            <v>A</v>
          </cell>
        </row>
      </sheetData>
      <sheetData sheetId="1549">
        <row r="9">
          <cell r="A9" t="str">
            <v>A</v>
          </cell>
        </row>
      </sheetData>
      <sheetData sheetId="1550">
        <row r="9">
          <cell r="A9" t="str">
            <v>A</v>
          </cell>
        </row>
      </sheetData>
      <sheetData sheetId="1551">
        <row r="9">
          <cell r="A9" t="str">
            <v>A</v>
          </cell>
        </row>
      </sheetData>
      <sheetData sheetId="1552">
        <row r="9">
          <cell r="A9" t="str">
            <v>A</v>
          </cell>
        </row>
      </sheetData>
      <sheetData sheetId="1553">
        <row r="9">
          <cell r="A9" t="str">
            <v>A</v>
          </cell>
        </row>
      </sheetData>
      <sheetData sheetId="1554">
        <row r="9">
          <cell r="A9" t="str">
            <v>A</v>
          </cell>
        </row>
      </sheetData>
      <sheetData sheetId="1555">
        <row r="9">
          <cell r="A9" t="str">
            <v>A</v>
          </cell>
        </row>
      </sheetData>
      <sheetData sheetId="1556">
        <row r="9">
          <cell r="A9" t="str">
            <v>A</v>
          </cell>
        </row>
      </sheetData>
      <sheetData sheetId="1557">
        <row r="9">
          <cell r="A9" t="str">
            <v>A</v>
          </cell>
        </row>
      </sheetData>
      <sheetData sheetId="1558">
        <row r="9">
          <cell r="A9" t="str">
            <v>A</v>
          </cell>
        </row>
      </sheetData>
      <sheetData sheetId="1559">
        <row r="9">
          <cell r="A9" t="str">
            <v>A</v>
          </cell>
        </row>
      </sheetData>
      <sheetData sheetId="1560">
        <row r="9">
          <cell r="A9" t="str">
            <v>A</v>
          </cell>
        </row>
      </sheetData>
      <sheetData sheetId="1561">
        <row r="9">
          <cell r="A9" t="str">
            <v>A</v>
          </cell>
        </row>
      </sheetData>
      <sheetData sheetId="1562">
        <row r="9">
          <cell r="A9" t="str">
            <v>A</v>
          </cell>
        </row>
      </sheetData>
      <sheetData sheetId="1563">
        <row r="9">
          <cell r="A9" t="str">
            <v>A</v>
          </cell>
        </row>
      </sheetData>
      <sheetData sheetId="1564">
        <row r="9">
          <cell r="A9" t="str">
            <v>A</v>
          </cell>
        </row>
      </sheetData>
      <sheetData sheetId="1565">
        <row r="9">
          <cell r="A9" t="str">
            <v>A</v>
          </cell>
        </row>
      </sheetData>
      <sheetData sheetId="1566">
        <row r="9">
          <cell r="A9" t="str">
            <v>A</v>
          </cell>
        </row>
      </sheetData>
      <sheetData sheetId="1567">
        <row r="9">
          <cell r="A9" t="str">
            <v>A</v>
          </cell>
        </row>
      </sheetData>
      <sheetData sheetId="1568">
        <row r="9">
          <cell r="A9" t="str">
            <v>A</v>
          </cell>
        </row>
      </sheetData>
      <sheetData sheetId="1569">
        <row r="9">
          <cell r="A9" t="str">
            <v>A</v>
          </cell>
        </row>
      </sheetData>
      <sheetData sheetId="1570">
        <row r="9">
          <cell r="A9" t="str">
            <v>A</v>
          </cell>
        </row>
      </sheetData>
      <sheetData sheetId="1571">
        <row r="9">
          <cell r="A9" t="str">
            <v>A</v>
          </cell>
        </row>
      </sheetData>
      <sheetData sheetId="1572">
        <row r="9">
          <cell r="A9" t="str">
            <v>A</v>
          </cell>
        </row>
      </sheetData>
      <sheetData sheetId="1573">
        <row r="9">
          <cell r="A9" t="str">
            <v>A</v>
          </cell>
        </row>
      </sheetData>
      <sheetData sheetId="1574">
        <row r="9">
          <cell r="A9" t="str">
            <v>A</v>
          </cell>
        </row>
      </sheetData>
      <sheetData sheetId="1575">
        <row r="9">
          <cell r="A9" t="str">
            <v>A</v>
          </cell>
        </row>
      </sheetData>
      <sheetData sheetId="1576">
        <row r="9">
          <cell r="A9" t="str">
            <v>A</v>
          </cell>
        </row>
      </sheetData>
      <sheetData sheetId="1577">
        <row r="9">
          <cell r="A9" t="str">
            <v>A</v>
          </cell>
        </row>
      </sheetData>
      <sheetData sheetId="1578">
        <row r="9">
          <cell r="A9" t="str">
            <v>A</v>
          </cell>
        </row>
      </sheetData>
      <sheetData sheetId="1579">
        <row r="9">
          <cell r="A9" t="str">
            <v>A</v>
          </cell>
        </row>
      </sheetData>
      <sheetData sheetId="1580">
        <row r="9">
          <cell r="A9" t="str">
            <v>A</v>
          </cell>
        </row>
      </sheetData>
      <sheetData sheetId="1581">
        <row r="9">
          <cell r="A9" t="str">
            <v>A</v>
          </cell>
        </row>
      </sheetData>
      <sheetData sheetId="1582">
        <row r="9">
          <cell r="A9" t="str">
            <v>A</v>
          </cell>
        </row>
      </sheetData>
      <sheetData sheetId="1583">
        <row r="9">
          <cell r="A9" t="str">
            <v>A</v>
          </cell>
        </row>
      </sheetData>
      <sheetData sheetId="1584">
        <row r="9">
          <cell r="A9" t="str">
            <v>A</v>
          </cell>
        </row>
      </sheetData>
      <sheetData sheetId="1585">
        <row r="9">
          <cell r="A9" t="str">
            <v>A</v>
          </cell>
        </row>
      </sheetData>
      <sheetData sheetId="1586">
        <row r="9">
          <cell r="A9" t="str">
            <v>A</v>
          </cell>
        </row>
      </sheetData>
      <sheetData sheetId="1587">
        <row r="9">
          <cell r="A9" t="str">
            <v>A</v>
          </cell>
        </row>
      </sheetData>
      <sheetData sheetId="1588">
        <row r="9">
          <cell r="A9" t="str">
            <v>A</v>
          </cell>
        </row>
      </sheetData>
      <sheetData sheetId="1589">
        <row r="9">
          <cell r="A9" t="str">
            <v>A</v>
          </cell>
        </row>
      </sheetData>
      <sheetData sheetId="1590">
        <row r="9">
          <cell r="A9" t="str">
            <v>A</v>
          </cell>
        </row>
      </sheetData>
      <sheetData sheetId="1591">
        <row r="9">
          <cell r="A9" t="str">
            <v>A</v>
          </cell>
        </row>
      </sheetData>
      <sheetData sheetId="1592">
        <row r="9">
          <cell r="A9" t="str">
            <v>A</v>
          </cell>
        </row>
      </sheetData>
      <sheetData sheetId="1593">
        <row r="9">
          <cell r="A9" t="str">
            <v>A</v>
          </cell>
        </row>
      </sheetData>
      <sheetData sheetId="1594">
        <row r="9">
          <cell r="A9" t="str">
            <v>A</v>
          </cell>
        </row>
      </sheetData>
      <sheetData sheetId="1595">
        <row r="9">
          <cell r="A9" t="str">
            <v>A</v>
          </cell>
        </row>
      </sheetData>
      <sheetData sheetId="1596">
        <row r="9">
          <cell r="A9" t="str">
            <v>A</v>
          </cell>
        </row>
      </sheetData>
      <sheetData sheetId="1597">
        <row r="9">
          <cell r="A9" t="str">
            <v>A</v>
          </cell>
        </row>
      </sheetData>
      <sheetData sheetId="1598">
        <row r="9">
          <cell r="A9" t="str">
            <v>A</v>
          </cell>
        </row>
      </sheetData>
      <sheetData sheetId="1599">
        <row r="9">
          <cell r="A9" t="str">
            <v>A</v>
          </cell>
        </row>
      </sheetData>
      <sheetData sheetId="1600">
        <row r="9">
          <cell r="A9" t="str">
            <v>A</v>
          </cell>
        </row>
      </sheetData>
      <sheetData sheetId="1601">
        <row r="9">
          <cell r="A9" t="str">
            <v>A</v>
          </cell>
        </row>
      </sheetData>
      <sheetData sheetId="1602">
        <row r="9">
          <cell r="A9" t="str">
            <v>A</v>
          </cell>
        </row>
      </sheetData>
      <sheetData sheetId="1603">
        <row r="9">
          <cell r="A9" t="str">
            <v>A</v>
          </cell>
        </row>
      </sheetData>
      <sheetData sheetId="1604">
        <row r="9">
          <cell r="A9" t="str">
            <v>A</v>
          </cell>
        </row>
      </sheetData>
      <sheetData sheetId="1605">
        <row r="9">
          <cell r="A9" t="str">
            <v>A</v>
          </cell>
        </row>
      </sheetData>
      <sheetData sheetId="1606">
        <row r="9">
          <cell r="A9" t="str">
            <v>A</v>
          </cell>
        </row>
      </sheetData>
      <sheetData sheetId="1607">
        <row r="9">
          <cell r="A9" t="str">
            <v>A</v>
          </cell>
        </row>
      </sheetData>
      <sheetData sheetId="1608">
        <row r="9">
          <cell r="A9" t="str">
            <v>A</v>
          </cell>
        </row>
      </sheetData>
      <sheetData sheetId="1609">
        <row r="9">
          <cell r="A9" t="str">
            <v>A</v>
          </cell>
        </row>
      </sheetData>
      <sheetData sheetId="1610">
        <row r="9">
          <cell r="A9" t="str">
            <v>A</v>
          </cell>
        </row>
      </sheetData>
      <sheetData sheetId="1611">
        <row r="9">
          <cell r="A9" t="str">
            <v>A</v>
          </cell>
        </row>
      </sheetData>
      <sheetData sheetId="1612">
        <row r="9">
          <cell r="A9" t="str">
            <v>A</v>
          </cell>
        </row>
      </sheetData>
      <sheetData sheetId="1613">
        <row r="9">
          <cell r="A9" t="str">
            <v>A</v>
          </cell>
        </row>
      </sheetData>
      <sheetData sheetId="1614">
        <row r="9">
          <cell r="A9" t="str">
            <v>A</v>
          </cell>
        </row>
      </sheetData>
      <sheetData sheetId="1615">
        <row r="9">
          <cell r="A9" t="str">
            <v>A</v>
          </cell>
        </row>
      </sheetData>
      <sheetData sheetId="1616">
        <row r="9">
          <cell r="A9" t="str">
            <v>A</v>
          </cell>
        </row>
      </sheetData>
      <sheetData sheetId="1617">
        <row r="9">
          <cell r="A9" t="str">
            <v>A</v>
          </cell>
        </row>
      </sheetData>
      <sheetData sheetId="1618">
        <row r="9">
          <cell r="A9" t="str">
            <v>A</v>
          </cell>
        </row>
      </sheetData>
      <sheetData sheetId="1619">
        <row r="9">
          <cell r="A9" t="str">
            <v>A</v>
          </cell>
        </row>
      </sheetData>
      <sheetData sheetId="1620">
        <row r="9">
          <cell r="A9" t="str">
            <v>A</v>
          </cell>
        </row>
      </sheetData>
      <sheetData sheetId="1621">
        <row r="9">
          <cell r="A9" t="str">
            <v>A</v>
          </cell>
        </row>
      </sheetData>
      <sheetData sheetId="1622">
        <row r="9">
          <cell r="A9" t="str">
            <v>A</v>
          </cell>
        </row>
      </sheetData>
      <sheetData sheetId="1623">
        <row r="9">
          <cell r="A9" t="str">
            <v>A</v>
          </cell>
        </row>
      </sheetData>
      <sheetData sheetId="1624">
        <row r="9">
          <cell r="A9" t="str">
            <v>A</v>
          </cell>
        </row>
      </sheetData>
      <sheetData sheetId="1625">
        <row r="9">
          <cell r="A9" t="str">
            <v>A</v>
          </cell>
        </row>
      </sheetData>
      <sheetData sheetId="1626">
        <row r="9">
          <cell r="A9" t="str">
            <v>A</v>
          </cell>
        </row>
      </sheetData>
      <sheetData sheetId="1627">
        <row r="9">
          <cell r="A9" t="str">
            <v>A</v>
          </cell>
        </row>
      </sheetData>
      <sheetData sheetId="1628">
        <row r="9">
          <cell r="A9" t="str">
            <v>A</v>
          </cell>
        </row>
      </sheetData>
      <sheetData sheetId="1629">
        <row r="9">
          <cell r="A9" t="str">
            <v>A</v>
          </cell>
        </row>
      </sheetData>
      <sheetData sheetId="1630">
        <row r="9">
          <cell r="A9" t="str">
            <v>A</v>
          </cell>
        </row>
      </sheetData>
      <sheetData sheetId="1631">
        <row r="9">
          <cell r="A9" t="str">
            <v>A</v>
          </cell>
        </row>
      </sheetData>
      <sheetData sheetId="1632">
        <row r="9">
          <cell r="A9" t="str">
            <v>A</v>
          </cell>
        </row>
      </sheetData>
      <sheetData sheetId="1633">
        <row r="9">
          <cell r="A9" t="str">
            <v>A</v>
          </cell>
        </row>
      </sheetData>
      <sheetData sheetId="1634">
        <row r="9">
          <cell r="A9" t="str">
            <v>A</v>
          </cell>
        </row>
      </sheetData>
      <sheetData sheetId="1635">
        <row r="9">
          <cell r="A9" t="str">
            <v>A</v>
          </cell>
        </row>
      </sheetData>
      <sheetData sheetId="1636">
        <row r="9">
          <cell r="A9" t="str">
            <v>A</v>
          </cell>
        </row>
      </sheetData>
      <sheetData sheetId="1637">
        <row r="9">
          <cell r="A9" t="str">
            <v>A</v>
          </cell>
        </row>
      </sheetData>
      <sheetData sheetId="1638">
        <row r="9">
          <cell r="A9" t="str">
            <v>A</v>
          </cell>
        </row>
      </sheetData>
      <sheetData sheetId="1639">
        <row r="9">
          <cell r="A9" t="str">
            <v>A</v>
          </cell>
        </row>
      </sheetData>
      <sheetData sheetId="1640">
        <row r="9">
          <cell r="A9" t="str">
            <v>A</v>
          </cell>
        </row>
      </sheetData>
      <sheetData sheetId="1641">
        <row r="9">
          <cell r="A9" t="str">
            <v>A</v>
          </cell>
        </row>
      </sheetData>
      <sheetData sheetId="1642">
        <row r="9">
          <cell r="A9" t="str">
            <v>A</v>
          </cell>
        </row>
      </sheetData>
      <sheetData sheetId="1643">
        <row r="9">
          <cell r="A9" t="str">
            <v>A</v>
          </cell>
        </row>
      </sheetData>
      <sheetData sheetId="1644">
        <row r="9">
          <cell r="A9" t="str">
            <v>A</v>
          </cell>
        </row>
      </sheetData>
      <sheetData sheetId="1645">
        <row r="9">
          <cell r="A9" t="str">
            <v>A</v>
          </cell>
        </row>
      </sheetData>
      <sheetData sheetId="1646">
        <row r="9">
          <cell r="A9" t="str">
            <v>A</v>
          </cell>
        </row>
      </sheetData>
      <sheetData sheetId="1647">
        <row r="9">
          <cell r="A9" t="str">
            <v>A</v>
          </cell>
        </row>
      </sheetData>
      <sheetData sheetId="1648">
        <row r="9">
          <cell r="A9" t="str">
            <v>A</v>
          </cell>
        </row>
      </sheetData>
      <sheetData sheetId="1649">
        <row r="9">
          <cell r="A9" t="str">
            <v>A</v>
          </cell>
        </row>
      </sheetData>
      <sheetData sheetId="1650">
        <row r="9">
          <cell r="A9" t="str">
            <v>A</v>
          </cell>
        </row>
      </sheetData>
      <sheetData sheetId="1651">
        <row r="9">
          <cell r="A9" t="str">
            <v>A</v>
          </cell>
        </row>
      </sheetData>
      <sheetData sheetId="1652">
        <row r="9">
          <cell r="A9" t="str">
            <v>A</v>
          </cell>
        </row>
      </sheetData>
      <sheetData sheetId="1653">
        <row r="9">
          <cell r="A9" t="str">
            <v>A</v>
          </cell>
        </row>
      </sheetData>
      <sheetData sheetId="1654">
        <row r="9">
          <cell r="A9" t="str">
            <v>A</v>
          </cell>
        </row>
      </sheetData>
      <sheetData sheetId="1655">
        <row r="9">
          <cell r="A9" t="str">
            <v>A</v>
          </cell>
        </row>
      </sheetData>
      <sheetData sheetId="1656">
        <row r="9">
          <cell r="A9" t="str">
            <v>A</v>
          </cell>
        </row>
      </sheetData>
      <sheetData sheetId="1657">
        <row r="9">
          <cell r="A9" t="str">
            <v>A</v>
          </cell>
        </row>
      </sheetData>
      <sheetData sheetId="1658">
        <row r="9">
          <cell r="A9" t="str">
            <v>A</v>
          </cell>
        </row>
      </sheetData>
      <sheetData sheetId="1659">
        <row r="9">
          <cell r="A9" t="str">
            <v>A</v>
          </cell>
        </row>
      </sheetData>
      <sheetData sheetId="1660">
        <row r="9">
          <cell r="A9" t="str">
            <v>A</v>
          </cell>
        </row>
      </sheetData>
      <sheetData sheetId="1661">
        <row r="9">
          <cell r="A9" t="str">
            <v>A</v>
          </cell>
        </row>
      </sheetData>
      <sheetData sheetId="1662">
        <row r="9">
          <cell r="A9" t="str">
            <v>A</v>
          </cell>
        </row>
      </sheetData>
      <sheetData sheetId="1663">
        <row r="9">
          <cell r="A9" t="str">
            <v>A</v>
          </cell>
        </row>
      </sheetData>
      <sheetData sheetId="1664">
        <row r="9">
          <cell r="A9" t="str">
            <v>A</v>
          </cell>
        </row>
      </sheetData>
      <sheetData sheetId="1665">
        <row r="9">
          <cell r="A9" t="str">
            <v>A</v>
          </cell>
        </row>
      </sheetData>
      <sheetData sheetId="1666">
        <row r="9">
          <cell r="A9" t="str">
            <v>A</v>
          </cell>
        </row>
      </sheetData>
      <sheetData sheetId="1667">
        <row r="9">
          <cell r="A9" t="str">
            <v>A</v>
          </cell>
        </row>
      </sheetData>
      <sheetData sheetId="1668">
        <row r="9">
          <cell r="A9" t="str">
            <v>A</v>
          </cell>
        </row>
      </sheetData>
      <sheetData sheetId="1669">
        <row r="9">
          <cell r="A9" t="str">
            <v>A</v>
          </cell>
        </row>
      </sheetData>
      <sheetData sheetId="1670">
        <row r="9">
          <cell r="A9" t="str">
            <v>A</v>
          </cell>
        </row>
      </sheetData>
      <sheetData sheetId="1671">
        <row r="9">
          <cell r="A9" t="str">
            <v>A</v>
          </cell>
        </row>
      </sheetData>
      <sheetData sheetId="1672">
        <row r="9">
          <cell r="A9" t="str">
            <v>A</v>
          </cell>
        </row>
      </sheetData>
      <sheetData sheetId="1673">
        <row r="9">
          <cell r="A9" t="str">
            <v>A</v>
          </cell>
        </row>
      </sheetData>
      <sheetData sheetId="1674">
        <row r="9">
          <cell r="A9" t="str">
            <v>A</v>
          </cell>
        </row>
      </sheetData>
      <sheetData sheetId="1675">
        <row r="9">
          <cell r="A9" t="str">
            <v>A</v>
          </cell>
        </row>
      </sheetData>
      <sheetData sheetId="1676">
        <row r="9">
          <cell r="A9" t="str">
            <v>A</v>
          </cell>
        </row>
      </sheetData>
      <sheetData sheetId="1677">
        <row r="9">
          <cell r="A9" t="str">
            <v>A</v>
          </cell>
        </row>
      </sheetData>
      <sheetData sheetId="1678">
        <row r="9">
          <cell r="A9" t="str">
            <v>A</v>
          </cell>
        </row>
      </sheetData>
      <sheetData sheetId="1679">
        <row r="9">
          <cell r="A9" t="str">
            <v>A</v>
          </cell>
        </row>
      </sheetData>
      <sheetData sheetId="1680">
        <row r="9">
          <cell r="A9" t="str">
            <v>A</v>
          </cell>
        </row>
      </sheetData>
      <sheetData sheetId="1681">
        <row r="9">
          <cell r="A9" t="str">
            <v>A</v>
          </cell>
        </row>
      </sheetData>
      <sheetData sheetId="1682">
        <row r="9">
          <cell r="A9" t="str">
            <v>A</v>
          </cell>
        </row>
      </sheetData>
      <sheetData sheetId="1683">
        <row r="9">
          <cell r="A9" t="str">
            <v>A</v>
          </cell>
        </row>
      </sheetData>
      <sheetData sheetId="1684">
        <row r="9">
          <cell r="A9" t="str">
            <v>A</v>
          </cell>
        </row>
      </sheetData>
      <sheetData sheetId="1685">
        <row r="9">
          <cell r="A9" t="str">
            <v>A</v>
          </cell>
        </row>
      </sheetData>
      <sheetData sheetId="1686">
        <row r="9">
          <cell r="A9" t="str">
            <v>A</v>
          </cell>
        </row>
      </sheetData>
      <sheetData sheetId="1687">
        <row r="9">
          <cell r="A9" t="str">
            <v>A</v>
          </cell>
        </row>
      </sheetData>
      <sheetData sheetId="1688">
        <row r="9">
          <cell r="A9" t="str">
            <v>A</v>
          </cell>
        </row>
      </sheetData>
      <sheetData sheetId="1689">
        <row r="9">
          <cell r="A9" t="str">
            <v>A</v>
          </cell>
        </row>
      </sheetData>
      <sheetData sheetId="1690">
        <row r="9">
          <cell r="A9" t="str">
            <v>A</v>
          </cell>
        </row>
      </sheetData>
      <sheetData sheetId="1691">
        <row r="9">
          <cell r="A9" t="str">
            <v>A</v>
          </cell>
        </row>
      </sheetData>
      <sheetData sheetId="1692">
        <row r="9">
          <cell r="A9" t="str">
            <v>A</v>
          </cell>
        </row>
      </sheetData>
      <sheetData sheetId="1693">
        <row r="9">
          <cell r="A9" t="str">
            <v>A</v>
          </cell>
        </row>
      </sheetData>
      <sheetData sheetId="1694">
        <row r="9">
          <cell r="A9" t="str">
            <v>A</v>
          </cell>
        </row>
      </sheetData>
      <sheetData sheetId="1695">
        <row r="9">
          <cell r="A9" t="str">
            <v>A</v>
          </cell>
        </row>
      </sheetData>
      <sheetData sheetId="1696">
        <row r="9">
          <cell r="A9" t="str">
            <v>A</v>
          </cell>
        </row>
      </sheetData>
      <sheetData sheetId="1697">
        <row r="9">
          <cell r="A9" t="str">
            <v>A</v>
          </cell>
        </row>
      </sheetData>
      <sheetData sheetId="1698">
        <row r="9">
          <cell r="A9" t="str">
            <v>A</v>
          </cell>
        </row>
      </sheetData>
      <sheetData sheetId="1699">
        <row r="9">
          <cell r="A9" t="str">
            <v>A</v>
          </cell>
        </row>
      </sheetData>
      <sheetData sheetId="1700">
        <row r="9">
          <cell r="A9" t="str">
            <v>A</v>
          </cell>
        </row>
      </sheetData>
      <sheetData sheetId="1701">
        <row r="9">
          <cell r="A9" t="str">
            <v>A</v>
          </cell>
        </row>
      </sheetData>
      <sheetData sheetId="1702">
        <row r="9">
          <cell r="A9" t="str">
            <v>A</v>
          </cell>
        </row>
      </sheetData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>
        <row r="9">
          <cell r="A9" t="str">
            <v>A</v>
          </cell>
        </row>
      </sheetData>
      <sheetData sheetId="1724"/>
      <sheetData sheetId="1725"/>
      <sheetData sheetId="1726" refreshError="1"/>
      <sheetData sheetId="1727" refreshError="1"/>
      <sheetData sheetId="1728" refreshError="1"/>
      <sheetData sheetId="1729" refreshError="1"/>
      <sheetData sheetId="1730"/>
      <sheetData sheetId="1731"/>
      <sheetData sheetId="1732"/>
      <sheetData sheetId="1733"/>
      <sheetData sheetId="1734">
        <row r="9">
          <cell r="A9" t="str">
            <v>A</v>
          </cell>
        </row>
      </sheetData>
      <sheetData sheetId="1735"/>
      <sheetData sheetId="1736">
        <row r="9">
          <cell r="A9" t="str">
            <v>A</v>
          </cell>
        </row>
      </sheetData>
      <sheetData sheetId="1737" refreshError="1"/>
      <sheetData sheetId="1738"/>
      <sheetData sheetId="1739"/>
      <sheetData sheetId="1740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/>
      <sheetData sheetId="1762" refreshError="1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 refreshError="1"/>
      <sheetData sheetId="1773"/>
      <sheetData sheetId="1774">
        <row r="9">
          <cell r="A9" t="str">
            <v>A</v>
          </cell>
        </row>
      </sheetData>
      <sheetData sheetId="1775">
        <row r="9">
          <cell r="A9" t="str">
            <v>A</v>
          </cell>
        </row>
      </sheetData>
      <sheetData sheetId="1776">
        <row r="9">
          <cell r="A9" t="str">
            <v>A</v>
          </cell>
        </row>
      </sheetData>
      <sheetData sheetId="1777">
        <row r="9">
          <cell r="A9" t="str">
            <v>A</v>
          </cell>
        </row>
      </sheetData>
      <sheetData sheetId="1778">
        <row r="9">
          <cell r="A9" t="str">
            <v>A</v>
          </cell>
        </row>
      </sheetData>
      <sheetData sheetId="1779">
        <row r="9">
          <cell r="A9" t="str">
            <v>A</v>
          </cell>
        </row>
      </sheetData>
      <sheetData sheetId="1780">
        <row r="9">
          <cell r="A9" t="str">
            <v>A</v>
          </cell>
        </row>
      </sheetData>
      <sheetData sheetId="1781">
        <row r="9">
          <cell r="A9" t="str">
            <v>A</v>
          </cell>
        </row>
      </sheetData>
      <sheetData sheetId="1782">
        <row r="9">
          <cell r="A9" t="str">
            <v>A</v>
          </cell>
        </row>
      </sheetData>
      <sheetData sheetId="1783">
        <row r="9">
          <cell r="A9" t="str">
            <v>A</v>
          </cell>
        </row>
      </sheetData>
      <sheetData sheetId="1784">
        <row r="9">
          <cell r="A9" t="str">
            <v>A</v>
          </cell>
        </row>
      </sheetData>
      <sheetData sheetId="1785">
        <row r="9">
          <cell r="A9" t="str">
            <v>A</v>
          </cell>
        </row>
      </sheetData>
      <sheetData sheetId="1786">
        <row r="9">
          <cell r="A9" t="str">
            <v>A</v>
          </cell>
        </row>
      </sheetData>
      <sheetData sheetId="1787">
        <row r="9">
          <cell r="A9" t="str">
            <v>A</v>
          </cell>
        </row>
      </sheetData>
      <sheetData sheetId="1788">
        <row r="9">
          <cell r="A9" t="str">
            <v>A</v>
          </cell>
        </row>
      </sheetData>
      <sheetData sheetId="1789">
        <row r="9">
          <cell r="A9" t="str">
            <v>A</v>
          </cell>
        </row>
      </sheetData>
      <sheetData sheetId="1790">
        <row r="9">
          <cell r="A9" t="str">
            <v>A</v>
          </cell>
        </row>
      </sheetData>
      <sheetData sheetId="1791">
        <row r="9">
          <cell r="A9" t="str">
            <v>A</v>
          </cell>
        </row>
      </sheetData>
      <sheetData sheetId="1792">
        <row r="9">
          <cell r="A9" t="str">
            <v>A</v>
          </cell>
        </row>
      </sheetData>
      <sheetData sheetId="1793">
        <row r="9">
          <cell r="A9" t="str">
            <v>A</v>
          </cell>
        </row>
      </sheetData>
      <sheetData sheetId="1794">
        <row r="9">
          <cell r="A9" t="str">
            <v>A</v>
          </cell>
        </row>
      </sheetData>
      <sheetData sheetId="1795">
        <row r="9">
          <cell r="A9" t="str">
            <v>A</v>
          </cell>
        </row>
      </sheetData>
      <sheetData sheetId="1796">
        <row r="9">
          <cell r="A9" t="str">
            <v>A</v>
          </cell>
        </row>
      </sheetData>
      <sheetData sheetId="1797">
        <row r="9">
          <cell r="A9" t="str">
            <v>A</v>
          </cell>
        </row>
      </sheetData>
      <sheetData sheetId="1798">
        <row r="9">
          <cell r="A9" t="str">
            <v>A</v>
          </cell>
        </row>
      </sheetData>
      <sheetData sheetId="1799">
        <row r="9">
          <cell r="A9" t="str">
            <v>A</v>
          </cell>
        </row>
      </sheetData>
      <sheetData sheetId="1800">
        <row r="9">
          <cell r="A9" t="str">
            <v>A</v>
          </cell>
        </row>
      </sheetData>
      <sheetData sheetId="1801">
        <row r="9">
          <cell r="A9" t="str">
            <v>A</v>
          </cell>
        </row>
      </sheetData>
      <sheetData sheetId="1802">
        <row r="9">
          <cell r="A9" t="str">
            <v>A</v>
          </cell>
        </row>
      </sheetData>
      <sheetData sheetId="1803">
        <row r="9">
          <cell r="A9" t="str">
            <v>A</v>
          </cell>
        </row>
      </sheetData>
      <sheetData sheetId="1804">
        <row r="9">
          <cell r="A9" t="str">
            <v>A</v>
          </cell>
        </row>
      </sheetData>
      <sheetData sheetId="1805">
        <row r="9">
          <cell r="A9" t="str">
            <v>A</v>
          </cell>
        </row>
      </sheetData>
      <sheetData sheetId="1806">
        <row r="9">
          <cell r="A9" t="str">
            <v>A</v>
          </cell>
        </row>
      </sheetData>
      <sheetData sheetId="1807">
        <row r="9">
          <cell r="A9" t="str">
            <v>A</v>
          </cell>
        </row>
      </sheetData>
      <sheetData sheetId="1808">
        <row r="9">
          <cell r="A9" t="str">
            <v>A</v>
          </cell>
        </row>
      </sheetData>
      <sheetData sheetId="1809">
        <row r="9">
          <cell r="A9" t="str">
            <v>A</v>
          </cell>
        </row>
      </sheetData>
      <sheetData sheetId="1810">
        <row r="9">
          <cell r="A9" t="str">
            <v>A</v>
          </cell>
        </row>
      </sheetData>
      <sheetData sheetId="1811">
        <row r="9">
          <cell r="A9" t="str">
            <v>A</v>
          </cell>
        </row>
      </sheetData>
      <sheetData sheetId="1812">
        <row r="9">
          <cell r="A9" t="str">
            <v>A</v>
          </cell>
        </row>
      </sheetData>
      <sheetData sheetId="1813">
        <row r="9">
          <cell r="A9" t="str">
            <v>A</v>
          </cell>
        </row>
      </sheetData>
      <sheetData sheetId="1814">
        <row r="9">
          <cell r="A9" t="str">
            <v>A</v>
          </cell>
        </row>
      </sheetData>
      <sheetData sheetId="1815">
        <row r="9">
          <cell r="A9" t="str">
            <v>A</v>
          </cell>
        </row>
      </sheetData>
      <sheetData sheetId="1816">
        <row r="9">
          <cell r="A9" t="str">
            <v>A</v>
          </cell>
        </row>
      </sheetData>
      <sheetData sheetId="1817">
        <row r="9">
          <cell r="A9" t="str">
            <v>A</v>
          </cell>
        </row>
      </sheetData>
      <sheetData sheetId="1818">
        <row r="9">
          <cell r="A9" t="str">
            <v>A</v>
          </cell>
        </row>
      </sheetData>
      <sheetData sheetId="1819">
        <row r="9">
          <cell r="A9" t="str">
            <v>A</v>
          </cell>
        </row>
      </sheetData>
      <sheetData sheetId="1820">
        <row r="9">
          <cell r="A9" t="str">
            <v>A</v>
          </cell>
        </row>
      </sheetData>
      <sheetData sheetId="1821">
        <row r="9">
          <cell r="A9" t="str">
            <v>A</v>
          </cell>
        </row>
      </sheetData>
      <sheetData sheetId="1822">
        <row r="9">
          <cell r="A9" t="str">
            <v>A</v>
          </cell>
        </row>
      </sheetData>
      <sheetData sheetId="1823">
        <row r="9">
          <cell r="A9" t="str">
            <v>A</v>
          </cell>
        </row>
      </sheetData>
      <sheetData sheetId="1824">
        <row r="9">
          <cell r="A9" t="str">
            <v>A</v>
          </cell>
        </row>
      </sheetData>
      <sheetData sheetId="1825">
        <row r="9">
          <cell r="A9" t="str">
            <v>A</v>
          </cell>
        </row>
      </sheetData>
      <sheetData sheetId="1826">
        <row r="9">
          <cell r="A9" t="str">
            <v>A</v>
          </cell>
        </row>
      </sheetData>
      <sheetData sheetId="1827">
        <row r="9">
          <cell r="A9" t="str">
            <v>A</v>
          </cell>
        </row>
      </sheetData>
      <sheetData sheetId="1828">
        <row r="9">
          <cell r="A9" t="str">
            <v>A</v>
          </cell>
        </row>
      </sheetData>
      <sheetData sheetId="1829">
        <row r="9">
          <cell r="A9" t="str">
            <v>A</v>
          </cell>
        </row>
      </sheetData>
      <sheetData sheetId="1830">
        <row r="9">
          <cell r="A9" t="str">
            <v>A</v>
          </cell>
        </row>
      </sheetData>
      <sheetData sheetId="1831">
        <row r="9">
          <cell r="A9" t="str">
            <v>A</v>
          </cell>
        </row>
      </sheetData>
      <sheetData sheetId="1832">
        <row r="9">
          <cell r="A9" t="str">
            <v>A</v>
          </cell>
        </row>
      </sheetData>
      <sheetData sheetId="1833">
        <row r="9">
          <cell r="A9" t="str">
            <v>A</v>
          </cell>
        </row>
      </sheetData>
      <sheetData sheetId="1834">
        <row r="9">
          <cell r="A9" t="str">
            <v>A</v>
          </cell>
        </row>
      </sheetData>
      <sheetData sheetId="1835">
        <row r="9">
          <cell r="A9" t="str">
            <v>A</v>
          </cell>
        </row>
      </sheetData>
      <sheetData sheetId="1836">
        <row r="9">
          <cell r="A9" t="str">
            <v>A</v>
          </cell>
        </row>
      </sheetData>
      <sheetData sheetId="1837">
        <row r="9">
          <cell r="A9" t="str">
            <v>A</v>
          </cell>
        </row>
      </sheetData>
      <sheetData sheetId="1838">
        <row r="9">
          <cell r="A9" t="str">
            <v>A</v>
          </cell>
        </row>
      </sheetData>
      <sheetData sheetId="1839">
        <row r="9">
          <cell r="A9" t="str">
            <v>A</v>
          </cell>
        </row>
      </sheetData>
      <sheetData sheetId="1840">
        <row r="9">
          <cell r="A9" t="str">
            <v>A</v>
          </cell>
        </row>
      </sheetData>
      <sheetData sheetId="1841">
        <row r="9">
          <cell r="A9" t="str">
            <v>A</v>
          </cell>
        </row>
      </sheetData>
      <sheetData sheetId="1842">
        <row r="9">
          <cell r="A9" t="str">
            <v>A</v>
          </cell>
        </row>
      </sheetData>
      <sheetData sheetId="1843">
        <row r="9">
          <cell r="A9" t="str">
            <v>A</v>
          </cell>
        </row>
      </sheetData>
      <sheetData sheetId="1844">
        <row r="9">
          <cell r="A9" t="str">
            <v>A</v>
          </cell>
        </row>
      </sheetData>
      <sheetData sheetId="1845">
        <row r="9">
          <cell r="A9" t="str">
            <v>A</v>
          </cell>
        </row>
      </sheetData>
      <sheetData sheetId="1846">
        <row r="9">
          <cell r="A9" t="str">
            <v>A</v>
          </cell>
        </row>
      </sheetData>
      <sheetData sheetId="1847">
        <row r="9">
          <cell r="A9" t="str">
            <v>A</v>
          </cell>
        </row>
      </sheetData>
      <sheetData sheetId="1848">
        <row r="9">
          <cell r="A9" t="str">
            <v>A</v>
          </cell>
        </row>
      </sheetData>
      <sheetData sheetId="1849">
        <row r="9">
          <cell r="A9" t="str">
            <v>A</v>
          </cell>
        </row>
      </sheetData>
      <sheetData sheetId="1850">
        <row r="9">
          <cell r="A9" t="str">
            <v>A</v>
          </cell>
        </row>
      </sheetData>
      <sheetData sheetId="1851">
        <row r="9">
          <cell r="A9" t="str">
            <v>A</v>
          </cell>
        </row>
      </sheetData>
      <sheetData sheetId="1852">
        <row r="9">
          <cell r="A9" t="str">
            <v>A</v>
          </cell>
        </row>
      </sheetData>
      <sheetData sheetId="1853">
        <row r="9">
          <cell r="A9" t="str">
            <v>A</v>
          </cell>
        </row>
      </sheetData>
      <sheetData sheetId="1854">
        <row r="9">
          <cell r="A9" t="str">
            <v>A</v>
          </cell>
        </row>
      </sheetData>
      <sheetData sheetId="1855">
        <row r="9">
          <cell r="A9" t="str">
            <v>A</v>
          </cell>
        </row>
      </sheetData>
      <sheetData sheetId="1856">
        <row r="9">
          <cell r="A9" t="str">
            <v>A</v>
          </cell>
        </row>
      </sheetData>
      <sheetData sheetId="1857">
        <row r="9">
          <cell r="A9" t="str">
            <v>A</v>
          </cell>
        </row>
      </sheetData>
      <sheetData sheetId="1858">
        <row r="9">
          <cell r="A9" t="str">
            <v>A</v>
          </cell>
        </row>
      </sheetData>
      <sheetData sheetId="1859">
        <row r="9">
          <cell r="A9" t="str">
            <v>A</v>
          </cell>
        </row>
      </sheetData>
      <sheetData sheetId="1860">
        <row r="9">
          <cell r="A9" t="str">
            <v>A</v>
          </cell>
        </row>
      </sheetData>
      <sheetData sheetId="1861">
        <row r="9">
          <cell r="A9" t="str">
            <v>A</v>
          </cell>
        </row>
      </sheetData>
      <sheetData sheetId="1862">
        <row r="9">
          <cell r="A9" t="str">
            <v>A</v>
          </cell>
        </row>
      </sheetData>
      <sheetData sheetId="1863">
        <row r="9">
          <cell r="A9" t="str">
            <v>A</v>
          </cell>
        </row>
      </sheetData>
      <sheetData sheetId="1864">
        <row r="9">
          <cell r="A9" t="str">
            <v>A</v>
          </cell>
        </row>
      </sheetData>
      <sheetData sheetId="1865">
        <row r="9">
          <cell r="A9" t="str">
            <v>A</v>
          </cell>
        </row>
      </sheetData>
      <sheetData sheetId="1866">
        <row r="9">
          <cell r="A9" t="str">
            <v>A</v>
          </cell>
        </row>
      </sheetData>
      <sheetData sheetId="1867">
        <row r="9">
          <cell r="A9" t="str">
            <v>A</v>
          </cell>
        </row>
      </sheetData>
      <sheetData sheetId="1868">
        <row r="9">
          <cell r="A9" t="str">
            <v>A</v>
          </cell>
        </row>
      </sheetData>
      <sheetData sheetId="1869">
        <row r="9">
          <cell r="A9" t="str">
            <v>A</v>
          </cell>
        </row>
      </sheetData>
      <sheetData sheetId="1870">
        <row r="9">
          <cell r="A9" t="str">
            <v>A</v>
          </cell>
        </row>
      </sheetData>
      <sheetData sheetId="1871">
        <row r="9">
          <cell r="A9" t="str">
            <v>A</v>
          </cell>
        </row>
      </sheetData>
      <sheetData sheetId="1872">
        <row r="9">
          <cell r="A9" t="str">
            <v>A</v>
          </cell>
        </row>
      </sheetData>
      <sheetData sheetId="1873">
        <row r="9">
          <cell r="A9" t="str">
            <v>A</v>
          </cell>
        </row>
      </sheetData>
      <sheetData sheetId="1874">
        <row r="9">
          <cell r="A9" t="str">
            <v>A</v>
          </cell>
        </row>
      </sheetData>
      <sheetData sheetId="1875">
        <row r="9">
          <cell r="A9" t="str">
            <v>A</v>
          </cell>
        </row>
      </sheetData>
      <sheetData sheetId="1876">
        <row r="9">
          <cell r="A9" t="str">
            <v>A</v>
          </cell>
        </row>
      </sheetData>
      <sheetData sheetId="1877">
        <row r="9">
          <cell r="A9" t="str">
            <v>A</v>
          </cell>
        </row>
      </sheetData>
      <sheetData sheetId="1878">
        <row r="9">
          <cell r="A9" t="str">
            <v>A</v>
          </cell>
        </row>
      </sheetData>
      <sheetData sheetId="1879">
        <row r="9">
          <cell r="A9" t="str">
            <v>A</v>
          </cell>
        </row>
      </sheetData>
      <sheetData sheetId="1880">
        <row r="9">
          <cell r="A9" t="str">
            <v>A</v>
          </cell>
        </row>
      </sheetData>
      <sheetData sheetId="1881">
        <row r="9">
          <cell r="A9" t="str">
            <v>A</v>
          </cell>
        </row>
      </sheetData>
      <sheetData sheetId="1882">
        <row r="9">
          <cell r="A9" t="str">
            <v>A</v>
          </cell>
        </row>
      </sheetData>
      <sheetData sheetId="1883">
        <row r="9">
          <cell r="A9" t="str">
            <v>A</v>
          </cell>
        </row>
      </sheetData>
      <sheetData sheetId="1884">
        <row r="9">
          <cell r="A9" t="str">
            <v>A</v>
          </cell>
        </row>
      </sheetData>
      <sheetData sheetId="1885">
        <row r="9">
          <cell r="A9" t="str">
            <v>A</v>
          </cell>
        </row>
      </sheetData>
      <sheetData sheetId="1886">
        <row r="9">
          <cell r="A9" t="str">
            <v>A</v>
          </cell>
        </row>
      </sheetData>
      <sheetData sheetId="1887">
        <row r="9">
          <cell r="A9" t="str">
            <v>A</v>
          </cell>
        </row>
      </sheetData>
      <sheetData sheetId="1888">
        <row r="9">
          <cell r="A9" t="str">
            <v>A</v>
          </cell>
        </row>
      </sheetData>
      <sheetData sheetId="1889">
        <row r="9">
          <cell r="A9" t="str">
            <v>A</v>
          </cell>
        </row>
      </sheetData>
      <sheetData sheetId="1890">
        <row r="9">
          <cell r="A9" t="str">
            <v>A</v>
          </cell>
        </row>
      </sheetData>
      <sheetData sheetId="1891">
        <row r="9">
          <cell r="A9" t="str">
            <v>A</v>
          </cell>
        </row>
      </sheetData>
      <sheetData sheetId="1892">
        <row r="9">
          <cell r="A9" t="str">
            <v>A</v>
          </cell>
        </row>
      </sheetData>
      <sheetData sheetId="1893">
        <row r="9">
          <cell r="A9" t="str">
            <v>A</v>
          </cell>
        </row>
      </sheetData>
      <sheetData sheetId="1894">
        <row r="9">
          <cell r="A9" t="str">
            <v>A</v>
          </cell>
        </row>
      </sheetData>
      <sheetData sheetId="1895">
        <row r="9">
          <cell r="A9" t="str">
            <v>A</v>
          </cell>
        </row>
      </sheetData>
      <sheetData sheetId="1896">
        <row r="9">
          <cell r="A9" t="str">
            <v>A</v>
          </cell>
        </row>
      </sheetData>
      <sheetData sheetId="1897">
        <row r="9">
          <cell r="A9" t="str">
            <v>A</v>
          </cell>
        </row>
      </sheetData>
      <sheetData sheetId="1898">
        <row r="9">
          <cell r="A9" t="str">
            <v>A</v>
          </cell>
        </row>
      </sheetData>
      <sheetData sheetId="1899">
        <row r="9">
          <cell r="A9" t="str">
            <v>A</v>
          </cell>
        </row>
      </sheetData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>
        <row r="9">
          <cell r="A9" t="str">
            <v>A</v>
          </cell>
        </row>
      </sheetData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>
        <row r="9">
          <cell r="A9" t="str">
            <v>A</v>
          </cell>
        </row>
      </sheetData>
      <sheetData sheetId="1913">
        <row r="9">
          <cell r="A9" t="str">
            <v>A</v>
          </cell>
        </row>
      </sheetData>
      <sheetData sheetId="1914">
        <row r="9">
          <cell r="A9" t="str">
            <v>A</v>
          </cell>
        </row>
      </sheetData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/>
      <sheetData sheetId="1924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/>
      <sheetData sheetId="1931">
        <row r="9">
          <cell r="A9" t="str">
            <v>A</v>
          </cell>
        </row>
      </sheetData>
      <sheetData sheetId="1932">
        <row r="9">
          <cell r="A9" t="str">
            <v>A</v>
          </cell>
        </row>
      </sheetData>
      <sheetData sheetId="1933">
        <row r="9">
          <cell r="A9" t="str">
            <v>A</v>
          </cell>
        </row>
      </sheetData>
      <sheetData sheetId="1934">
        <row r="9">
          <cell r="A9" t="str">
            <v>A</v>
          </cell>
        </row>
      </sheetData>
      <sheetData sheetId="1935">
        <row r="9">
          <cell r="A9" t="str">
            <v>A</v>
          </cell>
        </row>
      </sheetData>
      <sheetData sheetId="1936">
        <row r="9">
          <cell r="A9" t="str">
            <v>A</v>
          </cell>
        </row>
      </sheetData>
      <sheetData sheetId="1937">
        <row r="9">
          <cell r="A9" t="str">
            <v>A</v>
          </cell>
        </row>
      </sheetData>
      <sheetData sheetId="1938">
        <row r="9">
          <cell r="A9" t="str">
            <v>A</v>
          </cell>
        </row>
      </sheetData>
      <sheetData sheetId="1939">
        <row r="9">
          <cell r="A9" t="str">
            <v>A</v>
          </cell>
        </row>
      </sheetData>
      <sheetData sheetId="1940">
        <row r="9">
          <cell r="A9" t="str">
            <v>A</v>
          </cell>
        </row>
      </sheetData>
      <sheetData sheetId="1941">
        <row r="9">
          <cell r="A9" t="str">
            <v>A</v>
          </cell>
        </row>
      </sheetData>
      <sheetData sheetId="1942"/>
      <sheetData sheetId="1943">
        <row r="9">
          <cell r="A9" t="str">
            <v>A</v>
          </cell>
        </row>
      </sheetData>
      <sheetData sheetId="1944">
        <row r="9">
          <cell r="A9" t="str">
            <v>A</v>
          </cell>
        </row>
      </sheetData>
      <sheetData sheetId="1945"/>
      <sheetData sheetId="1946"/>
      <sheetData sheetId="1947">
        <row r="9">
          <cell r="A9" t="str">
            <v>A</v>
          </cell>
        </row>
      </sheetData>
      <sheetData sheetId="1948">
        <row r="9">
          <cell r="A9" t="str">
            <v>A</v>
          </cell>
        </row>
      </sheetData>
      <sheetData sheetId="1949">
        <row r="9">
          <cell r="A9" t="str">
            <v>A</v>
          </cell>
        </row>
      </sheetData>
      <sheetData sheetId="1950"/>
      <sheetData sheetId="1951"/>
      <sheetData sheetId="1952">
        <row r="9">
          <cell r="A9" t="str">
            <v>A</v>
          </cell>
        </row>
      </sheetData>
      <sheetData sheetId="1953">
        <row r="9">
          <cell r="A9" t="str">
            <v>A</v>
          </cell>
        </row>
      </sheetData>
      <sheetData sheetId="1954">
        <row r="9">
          <cell r="A9" t="str">
            <v>A</v>
          </cell>
        </row>
      </sheetData>
      <sheetData sheetId="1955">
        <row r="9">
          <cell r="A9" t="str">
            <v>A</v>
          </cell>
        </row>
      </sheetData>
      <sheetData sheetId="1956">
        <row r="9">
          <cell r="A9" t="str">
            <v>A</v>
          </cell>
        </row>
      </sheetData>
      <sheetData sheetId="1957"/>
      <sheetData sheetId="1958"/>
      <sheetData sheetId="1959"/>
      <sheetData sheetId="1960"/>
      <sheetData sheetId="1961">
        <row r="9">
          <cell r="A9" t="str">
            <v>A</v>
          </cell>
        </row>
      </sheetData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>
        <row r="9">
          <cell r="A9" t="str">
            <v>A</v>
          </cell>
        </row>
      </sheetData>
      <sheetData sheetId="1979">
        <row r="9">
          <cell r="A9" t="str">
            <v>A</v>
          </cell>
        </row>
      </sheetData>
      <sheetData sheetId="1980">
        <row r="9">
          <cell r="A9" t="str">
            <v>A</v>
          </cell>
        </row>
      </sheetData>
      <sheetData sheetId="1981">
        <row r="9">
          <cell r="A9" t="str">
            <v>A</v>
          </cell>
        </row>
      </sheetData>
      <sheetData sheetId="1982">
        <row r="9">
          <cell r="A9" t="str">
            <v>A</v>
          </cell>
        </row>
      </sheetData>
      <sheetData sheetId="1983">
        <row r="9">
          <cell r="A9" t="str">
            <v>A</v>
          </cell>
        </row>
      </sheetData>
      <sheetData sheetId="1984">
        <row r="9">
          <cell r="A9" t="str">
            <v>A</v>
          </cell>
        </row>
      </sheetData>
      <sheetData sheetId="1985">
        <row r="9">
          <cell r="A9" t="str">
            <v>A</v>
          </cell>
        </row>
      </sheetData>
      <sheetData sheetId="1986">
        <row r="9">
          <cell r="A9" t="str">
            <v>A</v>
          </cell>
        </row>
      </sheetData>
      <sheetData sheetId="1987">
        <row r="9">
          <cell r="A9" t="str">
            <v>A</v>
          </cell>
        </row>
      </sheetData>
      <sheetData sheetId="1988">
        <row r="9">
          <cell r="A9" t="str">
            <v>A</v>
          </cell>
        </row>
      </sheetData>
      <sheetData sheetId="1989">
        <row r="9">
          <cell r="A9" t="str">
            <v>A</v>
          </cell>
        </row>
      </sheetData>
      <sheetData sheetId="1990">
        <row r="9">
          <cell r="A9" t="str">
            <v>A</v>
          </cell>
        </row>
      </sheetData>
      <sheetData sheetId="1991">
        <row r="9">
          <cell r="A9" t="str">
            <v>A</v>
          </cell>
        </row>
      </sheetData>
      <sheetData sheetId="1992">
        <row r="9">
          <cell r="A9" t="str">
            <v>A</v>
          </cell>
        </row>
      </sheetData>
      <sheetData sheetId="1993">
        <row r="9">
          <cell r="A9" t="str">
            <v>A</v>
          </cell>
        </row>
      </sheetData>
      <sheetData sheetId="1994">
        <row r="9">
          <cell r="A9" t="str">
            <v>A</v>
          </cell>
        </row>
      </sheetData>
      <sheetData sheetId="1995">
        <row r="9">
          <cell r="A9" t="str">
            <v>A</v>
          </cell>
        </row>
      </sheetData>
      <sheetData sheetId="1996">
        <row r="9">
          <cell r="A9" t="str">
            <v>A</v>
          </cell>
        </row>
      </sheetData>
      <sheetData sheetId="1997">
        <row r="9">
          <cell r="A9" t="str">
            <v>A</v>
          </cell>
        </row>
      </sheetData>
      <sheetData sheetId="1998">
        <row r="9">
          <cell r="A9" t="str">
            <v>A</v>
          </cell>
        </row>
      </sheetData>
      <sheetData sheetId="1999">
        <row r="9">
          <cell r="A9" t="str">
            <v>A</v>
          </cell>
        </row>
      </sheetData>
      <sheetData sheetId="2000">
        <row r="9">
          <cell r="A9" t="str">
            <v>A</v>
          </cell>
        </row>
      </sheetData>
      <sheetData sheetId="2001">
        <row r="9">
          <cell r="A9" t="str">
            <v>A</v>
          </cell>
        </row>
      </sheetData>
      <sheetData sheetId="2002">
        <row r="9">
          <cell r="A9" t="str">
            <v>A</v>
          </cell>
        </row>
      </sheetData>
      <sheetData sheetId="2003">
        <row r="9">
          <cell r="A9" t="str">
            <v>A</v>
          </cell>
        </row>
      </sheetData>
      <sheetData sheetId="2004">
        <row r="9">
          <cell r="A9" t="str">
            <v>A</v>
          </cell>
        </row>
      </sheetData>
      <sheetData sheetId="2005">
        <row r="9">
          <cell r="A9" t="str">
            <v>A</v>
          </cell>
        </row>
      </sheetData>
      <sheetData sheetId="2006">
        <row r="9">
          <cell r="A9" t="str">
            <v>A</v>
          </cell>
        </row>
      </sheetData>
      <sheetData sheetId="2007">
        <row r="9">
          <cell r="A9" t="str">
            <v>A</v>
          </cell>
        </row>
      </sheetData>
      <sheetData sheetId="2008">
        <row r="9">
          <cell r="A9" t="str">
            <v>A</v>
          </cell>
        </row>
      </sheetData>
      <sheetData sheetId="2009">
        <row r="9">
          <cell r="A9" t="str">
            <v>A</v>
          </cell>
        </row>
      </sheetData>
      <sheetData sheetId="2010">
        <row r="9">
          <cell r="A9" t="str">
            <v>A</v>
          </cell>
        </row>
      </sheetData>
      <sheetData sheetId="2011">
        <row r="9">
          <cell r="A9" t="str">
            <v>A</v>
          </cell>
        </row>
      </sheetData>
      <sheetData sheetId="2012">
        <row r="9">
          <cell r="A9" t="str">
            <v>A</v>
          </cell>
        </row>
      </sheetData>
      <sheetData sheetId="2013">
        <row r="9">
          <cell r="A9" t="str">
            <v>A</v>
          </cell>
        </row>
      </sheetData>
      <sheetData sheetId="2014">
        <row r="9">
          <cell r="A9" t="str">
            <v>A</v>
          </cell>
        </row>
      </sheetData>
      <sheetData sheetId="2015">
        <row r="9">
          <cell r="A9" t="str">
            <v>A</v>
          </cell>
        </row>
      </sheetData>
      <sheetData sheetId="2016">
        <row r="9">
          <cell r="A9" t="str">
            <v>A</v>
          </cell>
        </row>
      </sheetData>
      <sheetData sheetId="2017">
        <row r="9">
          <cell r="A9" t="str">
            <v>A</v>
          </cell>
        </row>
      </sheetData>
      <sheetData sheetId="2018">
        <row r="9">
          <cell r="A9" t="str">
            <v>A</v>
          </cell>
        </row>
      </sheetData>
      <sheetData sheetId="2019">
        <row r="9">
          <cell r="A9" t="str">
            <v>A</v>
          </cell>
        </row>
      </sheetData>
      <sheetData sheetId="2020">
        <row r="9">
          <cell r="A9" t="str">
            <v>A</v>
          </cell>
        </row>
      </sheetData>
      <sheetData sheetId="2021">
        <row r="9">
          <cell r="A9" t="str">
            <v>A</v>
          </cell>
        </row>
      </sheetData>
      <sheetData sheetId="2022">
        <row r="9">
          <cell r="A9" t="str">
            <v>A</v>
          </cell>
        </row>
      </sheetData>
      <sheetData sheetId="2023">
        <row r="9">
          <cell r="A9" t="str">
            <v>A</v>
          </cell>
        </row>
      </sheetData>
      <sheetData sheetId="2024">
        <row r="9">
          <cell r="A9" t="str">
            <v>A</v>
          </cell>
        </row>
      </sheetData>
      <sheetData sheetId="2025">
        <row r="9">
          <cell r="A9" t="str">
            <v>A</v>
          </cell>
        </row>
      </sheetData>
      <sheetData sheetId="2026">
        <row r="9">
          <cell r="A9" t="str">
            <v>A</v>
          </cell>
        </row>
      </sheetData>
      <sheetData sheetId="2027">
        <row r="9">
          <cell r="A9" t="str">
            <v>A</v>
          </cell>
        </row>
      </sheetData>
      <sheetData sheetId="2028">
        <row r="9">
          <cell r="A9" t="str">
            <v>A</v>
          </cell>
        </row>
      </sheetData>
      <sheetData sheetId="2029">
        <row r="9">
          <cell r="A9" t="str">
            <v>A</v>
          </cell>
        </row>
      </sheetData>
      <sheetData sheetId="2030">
        <row r="9">
          <cell r="A9" t="str">
            <v>A</v>
          </cell>
        </row>
      </sheetData>
      <sheetData sheetId="2031">
        <row r="9">
          <cell r="A9" t="str">
            <v>A</v>
          </cell>
        </row>
      </sheetData>
      <sheetData sheetId="2032">
        <row r="9">
          <cell r="A9" t="str">
            <v>A</v>
          </cell>
        </row>
      </sheetData>
      <sheetData sheetId="2033">
        <row r="9">
          <cell r="A9" t="str">
            <v>A</v>
          </cell>
        </row>
      </sheetData>
      <sheetData sheetId="2034">
        <row r="9">
          <cell r="A9" t="str">
            <v>A</v>
          </cell>
        </row>
      </sheetData>
      <sheetData sheetId="2035">
        <row r="9">
          <cell r="A9" t="str">
            <v>A</v>
          </cell>
        </row>
      </sheetData>
      <sheetData sheetId="2036">
        <row r="9">
          <cell r="A9" t="str">
            <v>A</v>
          </cell>
        </row>
      </sheetData>
      <sheetData sheetId="2037">
        <row r="9">
          <cell r="A9" t="str">
            <v>A</v>
          </cell>
        </row>
      </sheetData>
      <sheetData sheetId="2038">
        <row r="9">
          <cell r="A9" t="str">
            <v>A</v>
          </cell>
        </row>
      </sheetData>
      <sheetData sheetId="2039">
        <row r="9">
          <cell r="A9" t="str">
            <v>A</v>
          </cell>
        </row>
      </sheetData>
      <sheetData sheetId="2040">
        <row r="9">
          <cell r="A9" t="str">
            <v>A</v>
          </cell>
        </row>
      </sheetData>
      <sheetData sheetId="2041">
        <row r="9">
          <cell r="A9" t="str">
            <v>A</v>
          </cell>
        </row>
      </sheetData>
      <sheetData sheetId="2042">
        <row r="9">
          <cell r="A9" t="str">
            <v>A</v>
          </cell>
        </row>
      </sheetData>
      <sheetData sheetId="2043">
        <row r="9">
          <cell r="A9" t="str">
            <v>A</v>
          </cell>
        </row>
      </sheetData>
      <sheetData sheetId="2044">
        <row r="9">
          <cell r="A9" t="str">
            <v>A</v>
          </cell>
        </row>
      </sheetData>
      <sheetData sheetId="2045">
        <row r="9">
          <cell r="A9" t="str">
            <v>A</v>
          </cell>
        </row>
      </sheetData>
      <sheetData sheetId="2046">
        <row r="9">
          <cell r="A9" t="str">
            <v>A</v>
          </cell>
        </row>
      </sheetData>
      <sheetData sheetId="2047">
        <row r="9">
          <cell r="A9" t="str">
            <v>A</v>
          </cell>
        </row>
      </sheetData>
      <sheetData sheetId="2048">
        <row r="9">
          <cell r="A9" t="str">
            <v>A</v>
          </cell>
        </row>
      </sheetData>
      <sheetData sheetId="2049">
        <row r="9">
          <cell r="A9" t="str">
            <v>A</v>
          </cell>
        </row>
      </sheetData>
      <sheetData sheetId="2050">
        <row r="9">
          <cell r="A9" t="str">
            <v>A</v>
          </cell>
        </row>
      </sheetData>
      <sheetData sheetId="2051">
        <row r="9">
          <cell r="A9" t="str">
            <v>A</v>
          </cell>
        </row>
      </sheetData>
      <sheetData sheetId="2052">
        <row r="9">
          <cell r="A9" t="str">
            <v>A</v>
          </cell>
        </row>
      </sheetData>
      <sheetData sheetId="2053">
        <row r="9">
          <cell r="A9" t="str">
            <v>A</v>
          </cell>
        </row>
      </sheetData>
      <sheetData sheetId="2054">
        <row r="9">
          <cell r="A9" t="str">
            <v>A</v>
          </cell>
        </row>
      </sheetData>
      <sheetData sheetId="2055">
        <row r="9">
          <cell r="A9" t="str">
            <v>A</v>
          </cell>
        </row>
      </sheetData>
      <sheetData sheetId="2056">
        <row r="9">
          <cell r="A9" t="str">
            <v>A</v>
          </cell>
        </row>
      </sheetData>
      <sheetData sheetId="2057">
        <row r="9">
          <cell r="A9" t="str">
            <v>A</v>
          </cell>
        </row>
      </sheetData>
      <sheetData sheetId="2058">
        <row r="9">
          <cell r="A9" t="str">
            <v>A</v>
          </cell>
        </row>
      </sheetData>
      <sheetData sheetId="2059">
        <row r="9">
          <cell r="A9" t="str">
            <v>A</v>
          </cell>
        </row>
      </sheetData>
      <sheetData sheetId="2060">
        <row r="9">
          <cell r="A9" t="str">
            <v>A</v>
          </cell>
        </row>
      </sheetData>
      <sheetData sheetId="2061">
        <row r="9">
          <cell r="A9" t="str">
            <v>A</v>
          </cell>
        </row>
      </sheetData>
      <sheetData sheetId="2062">
        <row r="9">
          <cell r="A9" t="str">
            <v>A</v>
          </cell>
        </row>
      </sheetData>
      <sheetData sheetId="2063">
        <row r="9">
          <cell r="A9" t="str">
            <v>A</v>
          </cell>
        </row>
      </sheetData>
      <sheetData sheetId="2064">
        <row r="9">
          <cell r="A9" t="str">
            <v>A</v>
          </cell>
        </row>
      </sheetData>
      <sheetData sheetId="2065">
        <row r="9">
          <cell r="A9" t="str">
            <v>A</v>
          </cell>
        </row>
      </sheetData>
      <sheetData sheetId="2066">
        <row r="9">
          <cell r="A9" t="str">
            <v>A</v>
          </cell>
        </row>
      </sheetData>
      <sheetData sheetId="2067">
        <row r="9">
          <cell r="A9" t="str">
            <v>A</v>
          </cell>
        </row>
      </sheetData>
      <sheetData sheetId="2068">
        <row r="9">
          <cell r="A9" t="str">
            <v>A</v>
          </cell>
        </row>
      </sheetData>
      <sheetData sheetId="2069">
        <row r="9">
          <cell r="A9" t="str">
            <v>A</v>
          </cell>
        </row>
      </sheetData>
      <sheetData sheetId="2070">
        <row r="9">
          <cell r="A9" t="str">
            <v>A</v>
          </cell>
        </row>
      </sheetData>
      <sheetData sheetId="2071">
        <row r="9">
          <cell r="A9" t="str">
            <v>A</v>
          </cell>
        </row>
      </sheetData>
      <sheetData sheetId="2072">
        <row r="9">
          <cell r="A9" t="str">
            <v>A</v>
          </cell>
        </row>
      </sheetData>
      <sheetData sheetId="2073">
        <row r="9">
          <cell r="A9" t="str">
            <v>A</v>
          </cell>
        </row>
      </sheetData>
      <sheetData sheetId="2074">
        <row r="9">
          <cell r="A9" t="str">
            <v>A</v>
          </cell>
        </row>
      </sheetData>
      <sheetData sheetId="2075">
        <row r="9">
          <cell r="A9" t="str">
            <v>A</v>
          </cell>
        </row>
      </sheetData>
      <sheetData sheetId="2076">
        <row r="9">
          <cell r="A9" t="str">
            <v>A</v>
          </cell>
        </row>
      </sheetData>
      <sheetData sheetId="2077">
        <row r="9">
          <cell r="A9" t="str">
            <v>A</v>
          </cell>
        </row>
      </sheetData>
      <sheetData sheetId="2078">
        <row r="9">
          <cell r="A9" t="str">
            <v>A</v>
          </cell>
        </row>
      </sheetData>
      <sheetData sheetId="2079">
        <row r="9">
          <cell r="A9" t="str">
            <v>A</v>
          </cell>
        </row>
      </sheetData>
      <sheetData sheetId="2080">
        <row r="9">
          <cell r="A9" t="str">
            <v>A</v>
          </cell>
        </row>
      </sheetData>
      <sheetData sheetId="2081">
        <row r="9">
          <cell r="A9" t="str">
            <v>A</v>
          </cell>
        </row>
      </sheetData>
      <sheetData sheetId="2082">
        <row r="9">
          <cell r="A9" t="str">
            <v>A</v>
          </cell>
        </row>
      </sheetData>
      <sheetData sheetId="2083">
        <row r="9">
          <cell r="A9" t="str">
            <v>A</v>
          </cell>
        </row>
      </sheetData>
      <sheetData sheetId="2084">
        <row r="9">
          <cell r="A9" t="str">
            <v>A</v>
          </cell>
        </row>
      </sheetData>
      <sheetData sheetId="2085">
        <row r="9">
          <cell r="A9" t="str">
            <v>A</v>
          </cell>
        </row>
      </sheetData>
      <sheetData sheetId="2086">
        <row r="9">
          <cell r="A9" t="str">
            <v>A</v>
          </cell>
        </row>
      </sheetData>
      <sheetData sheetId="2087">
        <row r="9">
          <cell r="A9" t="str">
            <v>A</v>
          </cell>
        </row>
      </sheetData>
      <sheetData sheetId="2088">
        <row r="9">
          <cell r="A9" t="str">
            <v>A</v>
          </cell>
        </row>
      </sheetData>
      <sheetData sheetId="2089">
        <row r="9">
          <cell r="A9" t="str">
            <v>A</v>
          </cell>
        </row>
      </sheetData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/>
      <sheetData sheetId="2105"/>
      <sheetData sheetId="2106" refreshError="1"/>
      <sheetData sheetId="2107">
        <row r="9">
          <cell r="A9" t="str">
            <v>A</v>
          </cell>
        </row>
      </sheetData>
      <sheetData sheetId="2108">
        <row r="9">
          <cell r="A9" t="str">
            <v>A</v>
          </cell>
        </row>
      </sheetData>
      <sheetData sheetId="2109">
        <row r="9">
          <cell r="A9" t="str">
            <v>A</v>
          </cell>
        </row>
      </sheetData>
      <sheetData sheetId="2110">
        <row r="9">
          <cell r="A9" t="str">
            <v>A</v>
          </cell>
        </row>
      </sheetData>
      <sheetData sheetId="2111">
        <row r="9">
          <cell r="A9" t="str">
            <v>A</v>
          </cell>
        </row>
      </sheetData>
      <sheetData sheetId="2112">
        <row r="9">
          <cell r="A9" t="str">
            <v>A</v>
          </cell>
        </row>
      </sheetData>
      <sheetData sheetId="2113">
        <row r="9">
          <cell r="A9" t="str">
            <v>A</v>
          </cell>
        </row>
      </sheetData>
      <sheetData sheetId="2114">
        <row r="9">
          <cell r="A9" t="str">
            <v>A</v>
          </cell>
        </row>
      </sheetData>
      <sheetData sheetId="2115">
        <row r="9">
          <cell r="A9" t="str">
            <v>A</v>
          </cell>
        </row>
      </sheetData>
      <sheetData sheetId="2116">
        <row r="9">
          <cell r="A9" t="str">
            <v>A</v>
          </cell>
        </row>
      </sheetData>
      <sheetData sheetId="2117">
        <row r="9">
          <cell r="A9" t="str">
            <v>A</v>
          </cell>
        </row>
      </sheetData>
      <sheetData sheetId="2118">
        <row r="9">
          <cell r="A9" t="str">
            <v>A</v>
          </cell>
        </row>
      </sheetData>
      <sheetData sheetId="2119">
        <row r="9">
          <cell r="A9" t="str">
            <v>A</v>
          </cell>
        </row>
      </sheetData>
      <sheetData sheetId="2120"/>
      <sheetData sheetId="2121"/>
      <sheetData sheetId="2122" refreshError="1"/>
      <sheetData sheetId="2123"/>
      <sheetData sheetId="2124">
        <row r="9">
          <cell r="A9" t="str">
            <v>A</v>
          </cell>
        </row>
      </sheetData>
      <sheetData sheetId="2125">
        <row r="9">
          <cell r="A9" t="str">
            <v>A</v>
          </cell>
        </row>
      </sheetData>
      <sheetData sheetId="2126" refreshError="1"/>
      <sheetData sheetId="2127" refreshError="1"/>
      <sheetData sheetId="2128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/>
      <sheetData sheetId="2135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>
        <row r="9">
          <cell r="A9" t="str">
            <v>A</v>
          </cell>
        </row>
      </sheetData>
      <sheetData sheetId="2174">
        <row r="9">
          <cell r="A9" t="str">
            <v>A</v>
          </cell>
        </row>
      </sheetData>
      <sheetData sheetId="2175">
        <row r="9">
          <cell r="A9" t="str">
            <v>A</v>
          </cell>
        </row>
      </sheetData>
      <sheetData sheetId="2176">
        <row r="9">
          <cell r="A9" t="str">
            <v>A</v>
          </cell>
        </row>
      </sheetData>
      <sheetData sheetId="2177">
        <row r="9">
          <cell r="A9" t="str">
            <v>A</v>
          </cell>
        </row>
      </sheetData>
      <sheetData sheetId="2178">
        <row r="9">
          <cell r="A9" t="str">
            <v>A</v>
          </cell>
        </row>
      </sheetData>
      <sheetData sheetId="2179">
        <row r="9">
          <cell r="A9" t="str">
            <v>A</v>
          </cell>
        </row>
      </sheetData>
      <sheetData sheetId="2180">
        <row r="9">
          <cell r="A9" t="str">
            <v>A</v>
          </cell>
        </row>
      </sheetData>
      <sheetData sheetId="2181">
        <row r="9">
          <cell r="A9" t="str">
            <v>A</v>
          </cell>
        </row>
      </sheetData>
      <sheetData sheetId="2182">
        <row r="9">
          <cell r="A9" t="str">
            <v>A</v>
          </cell>
        </row>
      </sheetData>
      <sheetData sheetId="2183">
        <row r="9">
          <cell r="A9" t="str">
            <v>A</v>
          </cell>
        </row>
      </sheetData>
      <sheetData sheetId="2184">
        <row r="9">
          <cell r="A9" t="str">
            <v>A</v>
          </cell>
        </row>
      </sheetData>
      <sheetData sheetId="2185">
        <row r="9">
          <cell r="A9" t="str">
            <v>A</v>
          </cell>
        </row>
      </sheetData>
      <sheetData sheetId="2186">
        <row r="9">
          <cell r="A9" t="str">
            <v>A</v>
          </cell>
        </row>
      </sheetData>
      <sheetData sheetId="2187">
        <row r="9">
          <cell r="A9" t="str">
            <v>A</v>
          </cell>
        </row>
      </sheetData>
      <sheetData sheetId="2188">
        <row r="9">
          <cell r="A9" t="str">
            <v>A</v>
          </cell>
        </row>
      </sheetData>
      <sheetData sheetId="2189">
        <row r="9">
          <cell r="A9" t="str">
            <v>A</v>
          </cell>
        </row>
      </sheetData>
      <sheetData sheetId="2190">
        <row r="9">
          <cell r="A9" t="str">
            <v>A</v>
          </cell>
        </row>
      </sheetData>
      <sheetData sheetId="2191">
        <row r="9">
          <cell r="A9" t="str">
            <v>A</v>
          </cell>
        </row>
      </sheetData>
      <sheetData sheetId="2192">
        <row r="9">
          <cell r="A9" t="str">
            <v>A</v>
          </cell>
        </row>
      </sheetData>
      <sheetData sheetId="2193">
        <row r="9">
          <cell r="A9" t="str">
            <v>A</v>
          </cell>
        </row>
      </sheetData>
      <sheetData sheetId="2194">
        <row r="9">
          <cell r="A9" t="str">
            <v>A</v>
          </cell>
        </row>
      </sheetData>
      <sheetData sheetId="2195">
        <row r="9">
          <cell r="A9" t="str">
            <v>A</v>
          </cell>
        </row>
      </sheetData>
      <sheetData sheetId="2196">
        <row r="9">
          <cell r="A9" t="str">
            <v>A</v>
          </cell>
        </row>
      </sheetData>
      <sheetData sheetId="2197">
        <row r="9">
          <cell r="A9" t="str">
            <v>A</v>
          </cell>
        </row>
      </sheetData>
      <sheetData sheetId="2198">
        <row r="9">
          <cell r="A9" t="str">
            <v>A</v>
          </cell>
        </row>
      </sheetData>
      <sheetData sheetId="2199">
        <row r="9">
          <cell r="A9" t="str">
            <v>A</v>
          </cell>
        </row>
      </sheetData>
      <sheetData sheetId="2200">
        <row r="9">
          <cell r="A9" t="str">
            <v>A</v>
          </cell>
        </row>
      </sheetData>
      <sheetData sheetId="2201">
        <row r="9">
          <cell r="A9" t="str">
            <v>A</v>
          </cell>
        </row>
      </sheetData>
      <sheetData sheetId="2202">
        <row r="9">
          <cell r="A9" t="str">
            <v>A</v>
          </cell>
        </row>
      </sheetData>
      <sheetData sheetId="2203">
        <row r="9">
          <cell r="A9" t="str">
            <v>A</v>
          </cell>
        </row>
      </sheetData>
      <sheetData sheetId="2204">
        <row r="9">
          <cell r="A9" t="str">
            <v>A</v>
          </cell>
        </row>
      </sheetData>
      <sheetData sheetId="2205">
        <row r="9">
          <cell r="A9" t="str">
            <v>A</v>
          </cell>
        </row>
      </sheetData>
      <sheetData sheetId="2206">
        <row r="9">
          <cell r="A9" t="str">
            <v>A</v>
          </cell>
        </row>
      </sheetData>
      <sheetData sheetId="2207">
        <row r="9">
          <cell r="A9" t="str">
            <v>A</v>
          </cell>
        </row>
      </sheetData>
      <sheetData sheetId="2208">
        <row r="9">
          <cell r="A9" t="str">
            <v>A</v>
          </cell>
        </row>
      </sheetData>
      <sheetData sheetId="2209">
        <row r="9">
          <cell r="A9" t="str">
            <v>A</v>
          </cell>
        </row>
      </sheetData>
      <sheetData sheetId="2210">
        <row r="9">
          <cell r="A9" t="str">
            <v>A</v>
          </cell>
        </row>
      </sheetData>
      <sheetData sheetId="2211">
        <row r="9">
          <cell r="A9" t="str">
            <v>A</v>
          </cell>
        </row>
      </sheetData>
      <sheetData sheetId="2212">
        <row r="9">
          <cell r="A9" t="str">
            <v>A</v>
          </cell>
        </row>
      </sheetData>
      <sheetData sheetId="2213">
        <row r="9">
          <cell r="A9" t="str">
            <v>A</v>
          </cell>
        </row>
      </sheetData>
      <sheetData sheetId="2214">
        <row r="9">
          <cell r="A9" t="str">
            <v>A</v>
          </cell>
        </row>
      </sheetData>
      <sheetData sheetId="2215">
        <row r="9">
          <cell r="A9" t="str">
            <v>A</v>
          </cell>
        </row>
      </sheetData>
      <sheetData sheetId="2216">
        <row r="9">
          <cell r="A9" t="str">
            <v>A</v>
          </cell>
        </row>
      </sheetData>
      <sheetData sheetId="2217">
        <row r="9">
          <cell r="A9" t="str">
            <v>A</v>
          </cell>
        </row>
      </sheetData>
      <sheetData sheetId="2218">
        <row r="9">
          <cell r="A9" t="str">
            <v>A</v>
          </cell>
        </row>
      </sheetData>
      <sheetData sheetId="2219">
        <row r="9">
          <cell r="A9" t="str">
            <v>A</v>
          </cell>
        </row>
      </sheetData>
      <sheetData sheetId="2220">
        <row r="9">
          <cell r="A9" t="str">
            <v>A</v>
          </cell>
        </row>
      </sheetData>
      <sheetData sheetId="2221">
        <row r="9">
          <cell r="A9" t="str">
            <v>A</v>
          </cell>
        </row>
      </sheetData>
      <sheetData sheetId="2222">
        <row r="9">
          <cell r="A9" t="str">
            <v>A</v>
          </cell>
        </row>
      </sheetData>
      <sheetData sheetId="2223">
        <row r="9">
          <cell r="A9" t="str">
            <v>A</v>
          </cell>
        </row>
      </sheetData>
      <sheetData sheetId="2224">
        <row r="9">
          <cell r="A9" t="str">
            <v>A</v>
          </cell>
        </row>
      </sheetData>
      <sheetData sheetId="2225">
        <row r="9">
          <cell r="A9" t="str">
            <v>A</v>
          </cell>
        </row>
      </sheetData>
      <sheetData sheetId="2226">
        <row r="9">
          <cell r="A9" t="str">
            <v>A</v>
          </cell>
        </row>
      </sheetData>
      <sheetData sheetId="2227">
        <row r="9">
          <cell r="A9" t="str">
            <v>A</v>
          </cell>
        </row>
      </sheetData>
      <sheetData sheetId="2228">
        <row r="9">
          <cell r="A9" t="str">
            <v>A</v>
          </cell>
        </row>
      </sheetData>
      <sheetData sheetId="2229">
        <row r="9">
          <cell r="A9" t="str">
            <v>A</v>
          </cell>
        </row>
      </sheetData>
      <sheetData sheetId="2230">
        <row r="9">
          <cell r="A9" t="str">
            <v>A</v>
          </cell>
        </row>
      </sheetData>
      <sheetData sheetId="2231">
        <row r="9">
          <cell r="A9" t="str">
            <v>A</v>
          </cell>
        </row>
      </sheetData>
      <sheetData sheetId="2232">
        <row r="9">
          <cell r="A9" t="str">
            <v>A</v>
          </cell>
        </row>
      </sheetData>
      <sheetData sheetId="2233">
        <row r="9">
          <cell r="A9" t="str">
            <v>A</v>
          </cell>
        </row>
      </sheetData>
      <sheetData sheetId="2234">
        <row r="9">
          <cell r="A9" t="str">
            <v>A</v>
          </cell>
        </row>
      </sheetData>
      <sheetData sheetId="2235">
        <row r="9">
          <cell r="A9" t="str">
            <v>A</v>
          </cell>
        </row>
      </sheetData>
      <sheetData sheetId="2236">
        <row r="9">
          <cell r="A9" t="str">
            <v>A</v>
          </cell>
        </row>
      </sheetData>
      <sheetData sheetId="2237">
        <row r="9">
          <cell r="A9" t="str">
            <v>A</v>
          </cell>
        </row>
      </sheetData>
      <sheetData sheetId="2238">
        <row r="9">
          <cell r="A9" t="str">
            <v>A</v>
          </cell>
        </row>
      </sheetData>
      <sheetData sheetId="2239">
        <row r="9">
          <cell r="A9" t="str">
            <v>A</v>
          </cell>
        </row>
      </sheetData>
      <sheetData sheetId="2240">
        <row r="9">
          <cell r="A9" t="str">
            <v>A</v>
          </cell>
        </row>
      </sheetData>
      <sheetData sheetId="2241">
        <row r="9">
          <cell r="A9" t="str">
            <v>A</v>
          </cell>
        </row>
      </sheetData>
      <sheetData sheetId="2242">
        <row r="9">
          <cell r="A9" t="str">
            <v>A</v>
          </cell>
        </row>
      </sheetData>
      <sheetData sheetId="2243">
        <row r="9">
          <cell r="A9" t="str">
            <v>A</v>
          </cell>
        </row>
      </sheetData>
      <sheetData sheetId="2244">
        <row r="9">
          <cell r="A9" t="str">
            <v>A</v>
          </cell>
        </row>
      </sheetData>
      <sheetData sheetId="2245">
        <row r="9">
          <cell r="A9" t="str">
            <v>A</v>
          </cell>
        </row>
      </sheetData>
      <sheetData sheetId="2246">
        <row r="9">
          <cell r="A9" t="str">
            <v>A</v>
          </cell>
        </row>
      </sheetData>
      <sheetData sheetId="2247">
        <row r="9">
          <cell r="A9" t="str">
            <v>A</v>
          </cell>
        </row>
      </sheetData>
      <sheetData sheetId="2248">
        <row r="9">
          <cell r="A9" t="str">
            <v>A</v>
          </cell>
        </row>
      </sheetData>
      <sheetData sheetId="2249">
        <row r="9">
          <cell r="A9" t="str">
            <v>A</v>
          </cell>
        </row>
      </sheetData>
      <sheetData sheetId="2250">
        <row r="9">
          <cell r="A9" t="str">
            <v>A</v>
          </cell>
        </row>
      </sheetData>
      <sheetData sheetId="2251">
        <row r="9">
          <cell r="A9" t="str">
            <v>A</v>
          </cell>
        </row>
      </sheetData>
      <sheetData sheetId="2252">
        <row r="9">
          <cell r="A9" t="str">
            <v>A</v>
          </cell>
        </row>
      </sheetData>
      <sheetData sheetId="2253">
        <row r="9">
          <cell r="A9" t="str">
            <v>A</v>
          </cell>
        </row>
      </sheetData>
      <sheetData sheetId="2254">
        <row r="9">
          <cell r="A9" t="str">
            <v>A</v>
          </cell>
        </row>
      </sheetData>
      <sheetData sheetId="2255">
        <row r="9">
          <cell r="A9" t="str">
            <v>A</v>
          </cell>
        </row>
      </sheetData>
      <sheetData sheetId="2256">
        <row r="9">
          <cell r="A9" t="str">
            <v>A</v>
          </cell>
        </row>
      </sheetData>
      <sheetData sheetId="2257">
        <row r="9">
          <cell r="A9" t="str">
            <v>A</v>
          </cell>
        </row>
      </sheetData>
      <sheetData sheetId="2258">
        <row r="9">
          <cell r="A9" t="str">
            <v>A</v>
          </cell>
        </row>
      </sheetData>
      <sheetData sheetId="2259">
        <row r="9">
          <cell r="A9" t="str">
            <v>A</v>
          </cell>
        </row>
      </sheetData>
      <sheetData sheetId="2260">
        <row r="9">
          <cell r="A9" t="str">
            <v>A</v>
          </cell>
        </row>
      </sheetData>
      <sheetData sheetId="2261">
        <row r="9">
          <cell r="A9" t="str">
            <v>A</v>
          </cell>
        </row>
      </sheetData>
      <sheetData sheetId="2262">
        <row r="9">
          <cell r="A9" t="str">
            <v>A</v>
          </cell>
        </row>
      </sheetData>
      <sheetData sheetId="2263">
        <row r="9">
          <cell r="A9" t="str">
            <v>A</v>
          </cell>
        </row>
      </sheetData>
      <sheetData sheetId="2264">
        <row r="9">
          <cell r="A9" t="str">
            <v>A</v>
          </cell>
        </row>
      </sheetData>
      <sheetData sheetId="2265">
        <row r="9">
          <cell r="A9" t="str">
            <v>A</v>
          </cell>
        </row>
      </sheetData>
      <sheetData sheetId="2266">
        <row r="9">
          <cell r="A9" t="str">
            <v>A</v>
          </cell>
        </row>
      </sheetData>
      <sheetData sheetId="2267">
        <row r="9">
          <cell r="A9" t="str">
            <v>A</v>
          </cell>
        </row>
      </sheetData>
      <sheetData sheetId="2268">
        <row r="9">
          <cell r="A9" t="str">
            <v>A</v>
          </cell>
        </row>
      </sheetData>
      <sheetData sheetId="2269">
        <row r="9">
          <cell r="A9" t="str">
            <v>A</v>
          </cell>
        </row>
      </sheetData>
      <sheetData sheetId="2270">
        <row r="9">
          <cell r="A9" t="str">
            <v>A</v>
          </cell>
        </row>
      </sheetData>
      <sheetData sheetId="2271">
        <row r="9">
          <cell r="A9" t="str">
            <v>A</v>
          </cell>
        </row>
      </sheetData>
      <sheetData sheetId="2272">
        <row r="9">
          <cell r="A9" t="str">
            <v>A</v>
          </cell>
        </row>
      </sheetData>
      <sheetData sheetId="2273">
        <row r="9">
          <cell r="A9" t="str">
            <v>A</v>
          </cell>
        </row>
      </sheetData>
      <sheetData sheetId="2274">
        <row r="9">
          <cell r="A9" t="str">
            <v>A</v>
          </cell>
        </row>
      </sheetData>
      <sheetData sheetId="2275">
        <row r="9">
          <cell r="A9" t="str">
            <v>A</v>
          </cell>
        </row>
      </sheetData>
      <sheetData sheetId="2276">
        <row r="9">
          <cell r="A9" t="str">
            <v>A</v>
          </cell>
        </row>
      </sheetData>
      <sheetData sheetId="2277">
        <row r="9">
          <cell r="A9" t="str">
            <v>A</v>
          </cell>
        </row>
      </sheetData>
      <sheetData sheetId="2278">
        <row r="9">
          <cell r="A9" t="str">
            <v>A</v>
          </cell>
        </row>
      </sheetData>
      <sheetData sheetId="2279">
        <row r="9">
          <cell r="A9" t="str">
            <v>A</v>
          </cell>
        </row>
      </sheetData>
      <sheetData sheetId="2280">
        <row r="9">
          <cell r="A9" t="str">
            <v>A</v>
          </cell>
        </row>
      </sheetData>
      <sheetData sheetId="2281">
        <row r="9">
          <cell r="A9" t="str">
            <v>A</v>
          </cell>
        </row>
      </sheetData>
      <sheetData sheetId="2282">
        <row r="9">
          <cell r="A9" t="str">
            <v>A</v>
          </cell>
        </row>
      </sheetData>
      <sheetData sheetId="2283">
        <row r="9">
          <cell r="A9" t="str">
            <v>A</v>
          </cell>
        </row>
      </sheetData>
      <sheetData sheetId="2284">
        <row r="9">
          <cell r="A9" t="str">
            <v>A</v>
          </cell>
        </row>
      </sheetData>
      <sheetData sheetId="2285">
        <row r="9">
          <cell r="A9" t="str">
            <v>A</v>
          </cell>
        </row>
      </sheetData>
      <sheetData sheetId="2286">
        <row r="9">
          <cell r="A9" t="str">
            <v>A</v>
          </cell>
        </row>
      </sheetData>
      <sheetData sheetId="2287">
        <row r="9">
          <cell r="A9" t="str">
            <v>A</v>
          </cell>
        </row>
      </sheetData>
      <sheetData sheetId="2288">
        <row r="9">
          <cell r="A9" t="str">
            <v>A</v>
          </cell>
        </row>
      </sheetData>
      <sheetData sheetId="2289">
        <row r="9">
          <cell r="A9" t="str">
            <v>A</v>
          </cell>
        </row>
      </sheetData>
      <sheetData sheetId="2290">
        <row r="9">
          <cell r="A9" t="str">
            <v>A</v>
          </cell>
        </row>
      </sheetData>
      <sheetData sheetId="2291">
        <row r="9">
          <cell r="A9" t="str">
            <v>A</v>
          </cell>
        </row>
      </sheetData>
      <sheetData sheetId="2292">
        <row r="9">
          <cell r="A9" t="str">
            <v>A</v>
          </cell>
        </row>
      </sheetData>
      <sheetData sheetId="2293">
        <row r="9">
          <cell r="A9" t="str">
            <v>A</v>
          </cell>
        </row>
      </sheetData>
      <sheetData sheetId="2294">
        <row r="9">
          <cell r="A9" t="str">
            <v>A</v>
          </cell>
        </row>
      </sheetData>
      <sheetData sheetId="2295">
        <row r="9">
          <cell r="A9" t="str">
            <v>A</v>
          </cell>
        </row>
      </sheetData>
      <sheetData sheetId="2296">
        <row r="9">
          <cell r="A9" t="str">
            <v>A</v>
          </cell>
        </row>
      </sheetData>
      <sheetData sheetId="2297">
        <row r="9">
          <cell r="A9" t="str">
            <v>A</v>
          </cell>
        </row>
      </sheetData>
      <sheetData sheetId="2298">
        <row r="9">
          <cell r="A9" t="str">
            <v>A</v>
          </cell>
        </row>
      </sheetData>
      <sheetData sheetId="2299">
        <row r="9">
          <cell r="A9" t="str">
            <v>A</v>
          </cell>
        </row>
      </sheetData>
      <sheetData sheetId="2300">
        <row r="9">
          <cell r="A9" t="str">
            <v>A</v>
          </cell>
        </row>
      </sheetData>
      <sheetData sheetId="2301">
        <row r="9">
          <cell r="A9" t="str">
            <v>A</v>
          </cell>
        </row>
      </sheetData>
      <sheetData sheetId="2302">
        <row r="9">
          <cell r="A9" t="str">
            <v>A</v>
          </cell>
        </row>
      </sheetData>
      <sheetData sheetId="2303">
        <row r="9">
          <cell r="A9" t="str">
            <v>A</v>
          </cell>
        </row>
      </sheetData>
      <sheetData sheetId="2304">
        <row r="9">
          <cell r="A9" t="str">
            <v>A</v>
          </cell>
        </row>
      </sheetData>
      <sheetData sheetId="2305">
        <row r="9">
          <cell r="A9" t="str">
            <v>A</v>
          </cell>
        </row>
      </sheetData>
      <sheetData sheetId="2306">
        <row r="9">
          <cell r="A9" t="str">
            <v>A</v>
          </cell>
        </row>
      </sheetData>
      <sheetData sheetId="2307">
        <row r="9">
          <cell r="A9" t="str">
            <v>A</v>
          </cell>
        </row>
      </sheetData>
      <sheetData sheetId="2308">
        <row r="9">
          <cell r="A9" t="str">
            <v>A</v>
          </cell>
        </row>
      </sheetData>
      <sheetData sheetId="2309">
        <row r="9">
          <cell r="A9" t="str">
            <v>A</v>
          </cell>
        </row>
      </sheetData>
      <sheetData sheetId="2310">
        <row r="9">
          <cell r="A9" t="str">
            <v>A</v>
          </cell>
        </row>
      </sheetData>
      <sheetData sheetId="2311">
        <row r="9">
          <cell r="A9" t="str">
            <v>A</v>
          </cell>
        </row>
      </sheetData>
      <sheetData sheetId="2312">
        <row r="9">
          <cell r="A9" t="str">
            <v>A</v>
          </cell>
        </row>
      </sheetData>
      <sheetData sheetId="2313">
        <row r="9">
          <cell r="A9" t="str">
            <v>A</v>
          </cell>
        </row>
      </sheetData>
      <sheetData sheetId="2314">
        <row r="9">
          <cell r="A9" t="str">
            <v>A</v>
          </cell>
        </row>
      </sheetData>
      <sheetData sheetId="2315">
        <row r="9">
          <cell r="A9" t="str">
            <v>A</v>
          </cell>
        </row>
      </sheetData>
      <sheetData sheetId="2316">
        <row r="9">
          <cell r="A9" t="str">
            <v>A</v>
          </cell>
        </row>
      </sheetData>
      <sheetData sheetId="2317">
        <row r="9">
          <cell r="A9" t="str">
            <v>A</v>
          </cell>
        </row>
      </sheetData>
      <sheetData sheetId="2318">
        <row r="9">
          <cell r="A9" t="str">
            <v>A</v>
          </cell>
        </row>
      </sheetData>
      <sheetData sheetId="2319">
        <row r="9">
          <cell r="A9" t="str">
            <v>A</v>
          </cell>
        </row>
      </sheetData>
      <sheetData sheetId="2320">
        <row r="9">
          <cell r="A9" t="str">
            <v>A</v>
          </cell>
        </row>
      </sheetData>
      <sheetData sheetId="2321">
        <row r="9">
          <cell r="A9" t="str">
            <v>A</v>
          </cell>
        </row>
      </sheetData>
      <sheetData sheetId="2322">
        <row r="9">
          <cell r="A9" t="str">
            <v>A</v>
          </cell>
        </row>
      </sheetData>
      <sheetData sheetId="2323">
        <row r="9">
          <cell r="A9" t="str">
            <v>A</v>
          </cell>
        </row>
      </sheetData>
      <sheetData sheetId="2324">
        <row r="9">
          <cell r="A9" t="str">
            <v>A</v>
          </cell>
        </row>
      </sheetData>
      <sheetData sheetId="2325">
        <row r="9">
          <cell r="A9" t="str">
            <v>A</v>
          </cell>
        </row>
      </sheetData>
      <sheetData sheetId="2326">
        <row r="9">
          <cell r="A9" t="str">
            <v>A</v>
          </cell>
        </row>
      </sheetData>
      <sheetData sheetId="2327">
        <row r="9">
          <cell r="A9" t="str">
            <v>A</v>
          </cell>
        </row>
      </sheetData>
      <sheetData sheetId="2328">
        <row r="9">
          <cell r="A9" t="str">
            <v>A</v>
          </cell>
        </row>
      </sheetData>
      <sheetData sheetId="2329">
        <row r="9">
          <cell r="A9" t="str">
            <v>A</v>
          </cell>
        </row>
      </sheetData>
      <sheetData sheetId="2330">
        <row r="9">
          <cell r="A9" t="str">
            <v>A</v>
          </cell>
        </row>
      </sheetData>
      <sheetData sheetId="2331">
        <row r="9">
          <cell r="A9" t="str">
            <v>A</v>
          </cell>
        </row>
      </sheetData>
      <sheetData sheetId="2332">
        <row r="9">
          <cell r="A9" t="str">
            <v>A</v>
          </cell>
        </row>
      </sheetData>
      <sheetData sheetId="2333">
        <row r="9">
          <cell r="A9" t="str">
            <v>A</v>
          </cell>
        </row>
      </sheetData>
      <sheetData sheetId="2334">
        <row r="9">
          <cell r="A9" t="str">
            <v>A</v>
          </cell>
        </row>
      </sheetData>
      <sheetData sheetId="2335">
        <row r="9">
          <cell r="A9" t="str">
            <v>A</v>
          </cell>
        </row>
      </sheetData>
      <sheetData sheetId="2336">
        <row r="9">
          <cell r="A9" t="str">
            <v>A</v>
          </cell>
        </row>
      </sheetData>
      <sheetData sheetId="2337">
        <row r="9">
          <cell r="A9" t="str">
            <v>A</v>
          </cell>
        </row>
      </sheetData>
      <sheetData sheetId="2338">
        <row r="9">
          <cell r="A9" t="str">
            <v>A</v>
          </cell>
        </row>
      </sheetData>
      <sheetData sheetId="2339">
        <row r="9">
          <cell r="A9" t="str">
            <v>A</v>
          </cell>
        </row>
      </sheetData>
      <sheetData sheetId="2340">
        <row r="9">
          <cell r="A9" t="str">
            <v>A</v>
          </cell>
        </row>
      </sheetData>
      <sheetData sheetId="2341">
        <row r="9">
          <cell r="A9" t="str">
            <v>A</v>
          </cell>
        </row>
      </sheetData>
      <sheetData sheetId="2342">
        <row r="9">
          <cell r="A9" t="str">
            <v>A</v>
          </cell>
        </row>
      </sheetData>
      <sheetData sheetId="2343">
        <row r="9">
          <cell r="A9" t="str">
            <v>A</v>
          </cell>
        </row>
      </sheetData>
      <sheetData sheetId="2344">
        <row r="9">
          <cell r="A9" t="str">
            <v>A</v>
          </cell>
        </row>
      </sheetData>
      <sheetData sheetId="2345">
        <row r="9">
          <cell r="A9" t="str">
            <v>A</v>
          </cell>
        </row>
      </sheetData>
      <sheetData sheetId="2346">
        <row r="9">
          <cell r="A9" t="str">
            <v>A</v>
          </cell>
        </row>
      </sheetData>
      <sheetData sheetId="2347">
        <row r="9">
          <cell r="A9" t="str">
            <v>A</v>
          </cell>
        </row>
      </sheetData>
      <sheetData sheetId="2348">
        <row r="9">
          <cell r="A9" t="str">
            <v>A</v>
          </cell>
        </row>
      </sheetData>
      <sheetData sheetId="2349">
        <row r="9">
          <cell r="A9" t="str">
            <v>A</v>
          </cell>
        </row>
      </sheetData>
      <sheetData sheetId="2350">
        <row r="9">
          <cell r="A9" t="str">
            <v>A</v>
          </cell>
        </row>
      </sheetData>
      <sheetData sheetId="2351">
        <row r="9">
          <cell r="A9" t="str">
            <v>A</v>
          </cell>
        </row>
      </sheetData>
      <sheetData sheetId="2352">
        <row r="9">
          <cell r="A9" t="str">
            <v>A</v>
          </cell>
        </row>
      </sheetData>
      <sheetData sheetId="2353">
        <row r="9">
          <cell r="A9" t="str">
            <v>A</v>
          </cell>
        </row>
      </sheetData>
      <sheetData sheetId="2354">
        <row r="9">
          <cell r="A9" t="str">
            <v>A</v>
          </cell>
        </row>
      </sheetData>
      <sheetData sheetId="2355">
        <row r="9">
          <cell r="A9" t="str">
            <v>A</v>
          </cell>
        </row>
      </sheetData>
      <sheetData sheetId="2356">
        <row r="9">
          <cell r="A9" t="str">
            <v>A</v>
          </cell>
        </row>
      </sheetData>
      <sheetData sheetId="2357">
        <row r="9">
          <cell r="A9" t="str">
            <v>A</v>
          </cell>
        </row>
      </sheetData>
      <sheetData sheetId="2358">
        <row r="9">
          <cell r="A9" t="str">
            <v>A</v>
          </cell>
        </row>
      </sheetData>
      <sheetData sheetId="2359">
        <row r="9">
          <cell r="A9" t="str">
            <v>A</v>
          </cell>
        </row>
      </sheetData>
      <sheetData sheetId="2360">
        <row r="9">
          <cell r="A9" t="str">
            <v>A</v>
          </cell>
        </row>
      </sheetData>
      <sheetData sheetId="2361">
        <row r="9">
          <cell r="A9" t="str">
            <v>A</v>
          </cell>
        </row>
      </sheetData>
      <sheetData sheetId="2362">
        <row r="9">
          <cell r="A9" t="str">
            <v>A</v>
          </cell>
        </row>
      </sheetData>
      <sheetData sheetId="2363">
        <row r="9">
          <cell r="A9" t="str">
            <v>A</v>
          </cell>
        </row>
      </sheetData>
      <sheetData sheetId="2364">
        <row r="9">
          <cell r="A9" t="str">
            <v>A</v>
          </cell>
        </row>
      </sheetData>
      <sheetData sheetId="2365">
        <row r="9">
          <cell r="A9" t="str">
            <v>A</v>
          </cell>
        </row>
      </sheetData>
      <sheetData sheetId="2366">
        <row r="9">
          <cell r="A9" t="str">
            <v>A</v>
          </cell>
        </row>
      </sheetData>
      <sheetData sheetId="2367">
        <row r="9">
          <cell r="A9" t="str">
            <v>A</v>
          </cell>
        </row>
      </sheetData>
      <sheetData sheetId="2368">
        <row r="9">
          <cell r="A9" t="str">
            <v>A</v>
          </cell>
        </row>
      </sheetData>
      <sheetData sheetId="2369">
        <row r="9">
          <cell r="A9" t="str">
            <v>A</v>
          </cell>
        </row>
      </sheetData>
      <sheetData sheetId="2370">
        <row r="9">
          <cell r="A9" t="str">
            <v>A</v>
          </cell>
        </row>
      </sheetData>
      <sheetData sheetId="2371">
        <row r="9">
          <cell r="A9" t="str">
            <v>A</v>
          </cell>
        </row>
      </sheetData>
      <sheetData sheetId="2372">
        <row r="9">
          <cell r="A9" t="str">
            <v>A</v>
          </cell>
        </row>
      </sheetData>
      <sheetData sheetId="2373">
        <row r="9">
          <cell r="A9" t="str">
            <v>A</v>
          </cell>
        </row>
      </sheetData>
      <sheetData sheetId="2374">
        <row r="9">
          <cell r="A9" t="str">
            <v>A</v>
          </cell>
        </row>
      </sheetData>
      <sheetData sheetId="2375">
        <row r="9">
          <cell r="A9" t="str">
            <v>A</v>
          </cell>
        </row>
      </sheetData>
      <sheetData sheetId="2376">
        <row r="9">
          <cell r="A9" t="str">
            <v>A</v>
          </cell>
        </row>
      </sheetData>
      <sheetData sheetId="2377">
        <row r="9">
          <cell r="A9" t="str">
            <v>A</v>
          </cell>
        </row>
      </sheetData>
      <sheetData sheetId="2378">
        <row r="9">
          <cell r="A9" t="str">
            <v>A</v>
          </cell>
        </row>
      </sheetData>
      <sheetData sheetId="2379">
        <row r="9">
          <cell r="A9" t="str">
            <v>A</v>
          </cell>
        </row>
      </sheetData>
      <sheetData sheetId="2380">
        <row r="9">
          <cell r="A9" t="str">
            <v>A</v>
          </cell>
        </row>
      </sheetData>
      <sheetData sheetId="2381">
        <row r="9">
          <cell r="A9" t="str">
            <v>A</v>
          </cell>
        </row>
      </sheetData>
      <sheetData sheetId="2382">
        <row r="9">
          <cell r="A9" t="str">
            <v>A</v>
          </cell>
        </row>
      </sheetData>
      <sheetData sheetId="2383">
        <row r="9">
          <cell r="A9" t="str">
            <v>A</v>
          </cell>
        </row>
      </sheetData>
      <sheetData sheetId="2384">
        <row r="9">
          <cell r="A9" t="str">
            <v>A</v>
          </cell>
        </row>
      </sheetData>
      <sheetData sheetId="2385">
        <row r="9">
          <cell r="A9" t="str">
            <v>A</v>
          </cell>
        </row>
      </sheetData>
      <sheetData sheetId="2386">
        <row r="9">
          <cell r="A9" t="str">
            <v>A</v>
          </cell>
        </row>
      </sheetData>
      <sheetData sheetId="2387">
        <row r="9">
          <cell r="A9" t="str">
            <v>A</v>
          </cell>
        </row>
      </sheetData>
      <sheetData sheetId="2388">
        <row r="9">
          <cell r="A9" t="str">
            <v>A</v>
          </cell>
        </row>
      </sheetData>
      <sheetData sheetId="2389">
        <row r="9">
          <cell r="A9" t="str">
            <v>A</v>
          </cell>
        </row>
      </sheetData>
      <sheetData sheetId="2390">
        <row r="9">
          <cell r="A9" t="str">
            <v>A</v>
          </cell>
        </row>
      </sheetData>
      <sheetData sheetId="2391">
        <row r="9">
          <cell r="A9" t="str">
            <v>A</v>
          </cell>
        </row>
      </sheetData>
      <sheetData sheetId="2392">
        <row r="9">
          <cell r="A9" t="str">
            <v>A</v>
          </cell>
        </row>
      </sheetData>
      <sheetData sheetId="2393">
        <row r="9">
          <cell r="A9" t="str">
            <v>A</v>
          </cell>
        </row>
      </sheetData>
      <sheetData sheetId="2394">
        <row r="9">
          <cell r="A9" t="str">
            <v>A</v>
          </cell>
        </row>
      </sheetData>
      <sheetData sheetId="2395">
        <row r="9">
          <cell r="A9" t="str">
            <v>A</v>
          </cell>
        </row>
      </sheetData>
      <sheetData sheetId="2396">
        <row r="9">
          <cell r="A9" t="str">
            <v>A</v>
          </cell>
        </row>
      </sheetData>
      <sheetData sheetId="2397">
        <row r="9">
          <cell r="A9" t="str">
            <v>A</v>
          </cell>
        </row>
      </sheetData>
      <sheetData sheetId="2398">
        <row r="9">
          <cell r="A9" t="str">
            <v>A</v>
          </cell>
        </row>
      </sheetData>
      <sheetData sheetId="2399">
        <row r="9">
          <cell r="A9" t="str">
            <v>A</v>
          </cell>
        </row>
      </sheetData>
      <sheetData sheetId="2400">
        <row r="9">
          <cell r="A9" t="str">
            <v>A</v>
          </cell>
        </row>
      </sheetData>
      <sheetData sheetId="2401">
        <row r="9">
          <cell r="A9" t="str">
            <v>A</v>
          </cell>
        </row>
      </sheetData>
      <sheetData sheetId="2402">
        <row r="9">
          <cell r="A9" t="str">
            <v>A</v>
          </cell>
        </row>
      </sheetData>
      <sheetData sheetId="2403">
        <row r="9">
          <cell r="A9" t="str">
            <v>A</v>
          </cell>
        </row>
      </sheetData>
      <sheetData sheetId="2404">
        <row r="9">
          <cell r="A9" t="str">
            <v>A</v>
          </cell>
        </row>
      </sheetData>
      <sheetData sheetId="2405">
        <row r="9">
          <cell r="A9" t="str">
            <v>A</v>
          </cell>
        </row>
      </sheetData>
      <sheetData sheetId="2406">
        <row r="9">
          <cell r="A9" t="str">
            <v>A</v>
          </cell>
        </row>
      </sheetData>
      <sheetData sheetId="2407">
        <row r="9">
          <cell r="A9" t="str">
            <v>A</v>
          </cell>
        </row>
      </sheetData>
      <sheetData sheetId="2408">
        <row r="9">
          <cell r="A9" t="str">
            <v>A</v>
          </cell>
        </row>
      </sheetData>
      <sheetData sheetId="2409">
        <row r="9">
          <cell r="A9" t="str">
            <v>A</v>
          </cell>
        </row>
      </sheetData>
      <sheetData sheetId="2410">
        <row r="9">
          <cell r="A9" t="str">
            <v>A</v>
          </cell>
        </row>
      </sheetData>
      <sheetData sheetId="2411">
        <row r="9">
          <cell r="A9" t="str">
            <v>A</v>
          </cell>
        </row>
      </sheetData>
      <sheetData sheetId="2412">
        <row r="9">
          <cell r="A9" t="str">
            <v>A</v>
          </cell>
        </row>
      </sheetData>
      <sheetData sheetId="2413">
        <row r="9">
          <cell r="A9" t="str">
            <v>A</v>
          </cell>
        </row>
      </sheetData>
      <sheetData sheetId="2414">
        <row r="9">
          <cell r="A9" t="str">
            <v>A</v>
          </cell>
        </row>
      </sheetData>
      <sheetData sheetId="2415">
        <row r="9">
          <cell r="A9" t="str">
            <v>A</v>
          </cell>
        </row>
      </sheetData>
      <sheetData sheetId="2416">
        <row r="9">
          <cell r="A9" t="str">
            <v>A</v>
          </cell>
        </row>
      </sheetData>
      <sheetData sheetId="2417">
        <row r="9">
          <cell r="A9" t="str">
            <v>A</v>
          </cell>
        </row>
      </sheetData>
      <sheetData sheetId="2418">
        <row r="9">
          <cell r="A9" t="str">
            <v>A</v>
          </cell>
        </row>
      </sheetData>
      <sheetData sheetId="2419">
        <row r="9">
          <cell r="A9" t="str">
            <v>A</v>
          </cell>
        </row>
      </sheetData>
      <sheetData sheetId="2420">
        <row r="9">
          <cell r="A9" t="str">
            <v>A</v>
          </cell>
        </row>
      </sheetData>
      <sheetData sheetId="2421"/>
      <sheetData sheetId="2422">
        <row r="9">
          <cell r="A9" t="str">
            <v>A</v>
          </cell>
        </row>
      </sheetData>
      <sheetData sheetId="2423">
        <row r="9">
          <cell r="A9" t="str">
            <v>A</v>
          </cell>
        </row>
      </sheetData>
      <sheetData sheetId="2424">
        <row r="9">
          <cell r="A9" t="str">
            <v>A</v>
          </cell>
        </row>
      </sheetData>
      <sheetData sheetId="2425"/>
      <sheetData sheetId="2426">
        <row r="9">
          <cell r="A9" t="str">
            <v>A</v>
          </cell>
        </row>
      </sheetData>
      <sheetData sheetId="2427">
        <row r="9">
          <cell r="A9" t="str">
            <v>A</v>
          </cell>
        </row>
      </sheetData>
      <sheetData sheetId="2428">
        <row r="9">
          <cell r="A9" t="str">
            <v>A</v>
          </cell>
        </row>
      </sheetData>
      <sheetData sheetId="2429"/>
      <sheetData sheetId="2430"/>
      <sheetData sheetId="2431"/>
      <sheetData sheetId="2432"/>
      <sheetData sheetId="2433"/>
      <sheetData sheetId="2434"/>
      <sheetData sheetId="2435"/>
      <sheetData sheetId="2436">
        <row r="9">
          <cell r="A9" t="str">
            <v>A</v>
          </cell>
        </row>
      </sheetData>
      <sheetData sheetId="2437">
        <row r="9">
          <cell r="A9" t="str">
            <v>A</v>
          </cell>
        </row>
      </sheetData>
      <sheetData sheetId="2438"/>
      <sheetData sheetId="2439">
        <row r="9">
          <cell r="A9" t="str">
            <v>A</v>
          </cell>
        </row>
      </sheetData>
      <sheetData sheetId="2440" refreshError="1"/>
      <sheetData sheetId="2441" refreshError="1"/>
      <sheetData sheetId="2442"/>
      <sheetData sheetId="2443">
        <row r="9">
          <cell r="A9" t="str">
            <v>A</v>
          </cell>
        </row>
      </sheetData>
      <sheetData sheetId="2444"/>
      <sheetData sheetId="2445">
        <row r="9">
          <cell r="A9" t="str">
            <v>A</v>
          </cell>
        </row>
      </sheetData>
      <sheetData sheetId="2446">
        <row r="9">
          <cell r="A9" t="str">
            <v>A</v>
          </cell>
        </row>
      </sheetData>
      <sheetData sheetId="2447">
        <row r="9">
          <cell r="A9" t="str">
            <v>A</v>
          </cell>
        </row>
      </sheetData>
      <sheetData sheetId="2448">
        <row r="9">
          <cell r="A9" t="str">
            <v>A</v>
          </cell>
        </row>
      </sheetData>
      <sheetData sheetId="2449"/>
      <sheetData sheetId="2450"/>
      <sheetData sheetId="2451"/>
      <sheetData sheetId="2452"/>
      <sheetData sheetId="2453"/>
      <sheetData sheetId="2454"/>
      <sheetData sheetId="2455">
        <row r="9">
          <cell r="A9" t="str">
            <v>A</v>
          </cell>
        </row>
      </sheetData>
      <sheetData sheetId="2456">
        <row r="9">
          <cell r="A9" t="str">
            <v>A</v>
          </cell>
        </row>
      </sheetData>
      <sheetData sheetId="2457"/>
      <sheetData sheetId="2458"/>
      <sheetData sheetId="2459"/>
      <sheetData sheetId="2460"/>
      <sheetData sheetId="2461">
        <row r="9">
          <cell r="A9" t="str">
            <v>A</v>
          </cell>
        </row>
      </sheetData>
      <sheetData sheetId="2462">
        <row r="9">
          <cell r="A9" t="str">
            <v>A</v>
          </cell>
        </row>
      </sheetData>
      <sheetData sheetId="2463">
        <row r="9">
          <cell r="A9" t="str">
            <v>A</v>
          </cell>
        </row>
      </sheetData>
      <sheetData sheetId="2464">
        <row r="9">
          <cell r="A9" t="str">
            <v>A</v>
          </cell>
        </row>
      </sheetData>
      <sheetData sheetId="2465">
        <row r="9">
          <cell r="A9" t="str">
            <v>A</v>
          </cell>
        </row>
      </sheetData>
      <sheetData sheetId="2466"/>
      <sheetData sheetId="2467">
        <row r="9">
          <cell r="A9" t="str">
            <v>A</v>
          </cell>
        </row>
      </sheetData>
      <sheetData sheetId="2468">
        <row r="9">
          <cell r="A9" t="str">
            <v>A</v>
          </cell>
        </row>
      </sheetData>
      <sheetData sheetId="2469"/>
      <sheetData sheetId="2470"/>
      <sheetData sheetId="2471">
        <row r="9">
          <cell r="A9" t="str">
            <v>A</v>
          </cell>
        </row>
      </sheetData>
      <sheetData sheetId="2472"/>
      <sheetData sheetId="2473">
        <row r="9">
          <cell r="A9" t="str">
            <v>A</v>
          </cell>
        </row>
      </sheetData>
      <sheetData sheetId="2474"/>
      <sheetData sheetId="2475">
        <row r="9">
          <cell r="A9" t="str">
            <v>A</v>
          </cell>
        </row>
      </sheetData>
      <sheetData sheetId="2476"/>
      <sheetData sheetId="2477"/>
      <sheetData sheetId="2478">
        <row r="9">
          <cell r="A9" t="str">
            <v>A</v>
          </cell>
        </row>
      </sheetData>
      <sheetData sheetId="2479"/>
      <sheetData sheetId="2480">
        <row r="9">
          <cell r="A9" t="str">
            <v>A</v>
          </cell>
        </row>
      </sheetData>
      <sheetData sheetId="2481"/>
      <sheetData sheetId="2482">
        <row r="9">
          <cell r="A9" t="str">
            <v>A</v>
          </cell>
        </row>
      </sheetData>
      <sheetData sheetId="2483"/>
      <sheetData sheetId="2484"/>
      <sheetData sheetId="2485"/>
      <sheetData sheetId="2486"/>
      <sheetData sheetId="2487"/>
      <sheetData sheetId="2488">
        <row r="9">
          <cell r="A9" t="str">
            <v>A</v>
          </cell>
        </row>
      </sheetData>
      <sheetData sheetId="2489"/>
      <sheetData sheetId="2490"/>
      <sheetData sheetId="2491"/>
      <sheetData sheetId="2492"/>
      <sheetData sheetId="2493"/>
      <sheetData sheetId="2494">
        <row r="9">
          <cell r="A9" t="str">
            <v>A</v>
          </cell>
        </row>
      </sheetData>
      <sheetData sheetId="2495">
        <row r="9">
          <cell r="A9" t="str">
            <v>A</v>
          </cell>
        </row>
      </sheetData>
      <sheetData sheetId="2496">
        <row r="9">
          <cell r="A9" t="str">
            <v>A</v>
          </cell>
        </row>
      </sheetData>
      <sheetData sheetId="2497">
        <row r="9">
          <cell r="A9" t="str">
            <v>A</v>
          </cell>
        </row>
      </sheetData>
      <sheetData sheetId="2498"/>
      <sheetData sheetId="2499">
        <row r="9">
          <cell r="A9" t="str">
            <v>A</v>
          </cell>
        </row>
      </sheetData>
      <sheetData sheetId="2500">
        <row r="9">
          <cell r="A9" t="str">
            <v>A</v>
          </cell>
        </row>
      </sheetData>
      <sheetData sheetId="2501">
        <row r="9">
          <cell r="A9" t="str">
            <v>A</v>
          </cell>
        </row>
      </sheetData>
      <sheetData sheetId="2502">
        <row r="9">
          <cell r="A9" t="str">
            <v>A</v>
          </cell>
        </row>
      </sheetData>
      <sheetData sheetId="2503">
        <row r="9">
          <cell r="A9" t="str">
            <v>A</v>
          </cell>
        </row>
      </sheetData>
      <sheetData sheetId="2504"/>
      <sheetData sheetId="2505"/>
      <sheetData sheetId="2506">
        <row r="9">
          <cell r="A9" t="str">
            <v>A</v>
          </cell>
        </row>
      </sheetData>
      <sheetData sheetId="2507">
        <row r="9">
          <cell r="A9" t="str">
            <v>A</v>
          </cell>
        </row>
      </sheetData>
      <sheetData sheetId="2508">
        <row r="9">
          <cell r="A9" t="str">
            <v>A</v>
          </cell>
        </row>
      </sheetData>
      <sheetData sheetId="2509">
        <row r="9">
          <cell r="A9" t="str">
            <v>A</v>
          </cell>
        </row>
      </sheetData>
      <sheetData sheetId="2510"/>
      <sheetData sheetId="2511"/>
      <sheetData sheetId="2512">
        <row r="9">
          <cell r="A9" t="str">
            <v>A</v>
          </cell>
        </row>
      </sheetData>
      <sheetData sheetId="2513">
        <row r="9">
          <cell r="A9" t="str">
            <v>A</v>
          </cell>
        </row>
      </sheetData>
      <sheetData sheetId="2514">
        <row r="9">
          <cell r="A9" t="str">
            <v>A</v>
          </cell>
        </row>
      </sheetData>
      <sheetData sheetId="2515"/>
      <sheetData sheetId="2516"/>
      <sheetData sheetId="2517"/>
      <sheetData sheetId="2518"/>
      <sheetData sheetId="2519"/>
      <sheetData sheetId="2520">
        <row r="9">
          <cell r="A9" t="str">
            <v>A</v>
          </cell>
        </row>
      </sheetData>
      <sheetData sheetId="2521">
        <row r="9">
          <cell r="A9" t="str">
            <v>A</v>
          </cell>
        </row>
      </sheetData>
      <sheetData sheetId="2522">
        <row r="9">
          <cell r="A9" t="str">
            <v>A</v>
          </cell>
        </row>
      </sheetData>
      <sheetData sheetId="2523">
        <row r="9">
          <cell r="A9" t="str">
            <v>A</v>
          </cell>
        </row>
      </sheetData>
      <sheetData sheetId="2524">
        <row r="9">
          <cell r="A9" t="str">
            <v>A</v>
          </cell>
        </row>
      </sheetData>
      <sheetData sheetId="2525">
        <row r="9">
          <cell r="A9" t="str">
            <v>A</v>
          </cell>
        </row>
      </sheetData>
      <sheetData sheetId="2526">
        <row r="9">
          <cell r="A9" t="str">
            <v>A</v>
          </cell>
        </row>
      </sheetData>
      <sheetData sheetId="2527">
        <row r="9">
          <cell r="A9" t="str">
            <v>A</v>
          </cell>
        </row>
      </sheetData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>
        <row r="9">
          <cell r="A9" t="str">
            <v>A</v>
          </cell>
        </row>
      </sheetData>
      <sheetData sheetId="2537"/>
      <sheetData sheetId="2538"/>
      <sheetData sheetId="2539">
        <row r="9">
          <cell r="A9" t="str">
            <v>A</v>
          </cell>
        </row>
      </sheetData>
      <sheetData sheetId="2540">
        <row r="9">
          <cell r="A9" t="str">
            <v>A</v>
          </cell>
        </row>
      </sheetData>
      <sheetData sheetId="2541">
        <row r="9">
          <cell r="A9" t="str">
            <v>A</v>
          </cell>
        </row>
      </sheetData>
      <sheetData sheetId="2542">
        <row r="9">
          <cell r="A9" t="str">
            <v>A</v>
          </cell>
        </row>
      </sheetData>
      <sheetData sheetId="2543"/>
      <sheetData sheetId="2544"/>
      <sheetData sheetId="2545"/>
      <sheetData sheetId="2546"/>
      <sheetData sheetId="2547">
        <row r="9">
          <cell r="A9" t="str">
            <v>A</v>
          </cell>
        </row>
      </sheetData>
      <sheetData sheetId="2548">
        <row r="9">
          <cell r="A9" t="str">
            <v>A</v>
          </cell>
        </row>
      </sheetData>
      <sheetData sheetId="2549">
        <row r="9">
          <cell r="A9" t="str">
            <v>A</v>
          </cell>
        </row>
      </sheetData>
      <sheetData sheetId="2550">
        <row r="9">
          <cell r="A9" t="str">
            <v>A</v>
          </cell>
        </row>
      </sheetData>
      <sheetData sheetId="2551"/>
      <sheetData sheetId="2552">
        <row r="9">
          <cell r="A9" t="str">
            <v>A</v>
          </cell>
        </row>
      </sheetData>
      <sheetData sheetId="2553">
        <row r="9">
          <cell r="A9" t="str">
            <v>A</v>
          </cell>
        </row>
      </sheetData>
      <sheetData sheetId="2554">
        <row r="9">
          <cell r="A9" t="str">
            <v>A</v>
          </cell>
        </row>
      </sheetData>
      <sheetData sheetId="2555">
        <row r="9">
          <cell r="A9" t="str">
            <v>A</v>
          </cell>
        </row>
      </sheetData>
      <sheetData sheetId="2556">
        <row r="9">
          <cell r="A9" t="str">
            <v>A</v>
          </cell>
        </row>
      </sheetData>
      <sheetData sheetId="2557">
        <row r="9">
          <cell r="A9" t="str">
            <v>A</v>
          </cell>
        </row>
      </sheetData>
      <sheetData sheetId="2558">
        <row r="9">
          <cell r="A9" t="str">
            <v>A</v>
          </cell>
        </row>
      </sheetData>
      <sheetData sheetId="2559">
        <row r="9">
          <cell r="A9" t="str">
            <v>A</v>
          </cell>
        </row>
      </sheetData>
      <sheetData sheetId="2560">
        <row r="9">
          <cell r="A9" t="str">
            <v>A</v>
          </cell>
        </row>
      </sheetData>
      <sheetData sheetId="2561">
        <row r="9">
          <cell r="A9" t="str">
            <v>A</v>
          </cell>
        </row>
      </sheetData>
      <sheetData sheetId="2562">
        <row r="9">
          <cell r="A9" t="str">
            <v>A</v>
          </cell>
        </row>
      </sheetData>
      <sheetData sheetId="2563">
        <row r="9">
          <cell r="A9" t="str">
            <v>A</v>
          </cell>
        </row>
      </sheetData>
      <sheetData sheetId="2564">
        <row r="9">
          <cell r="A9" t="str">
            <v>A</v>
          </cell>
        </row>
      </sheetData>
      <sheetData sheetId="2565">
        <row r="9">
          <cell r="A9" t="str">
            <v>A</v>
          </cell>
        </row>
      </sheetData>
      <sheetData sheetId="2566">
        <row r="9">
          <cell r="A9" t="str">
            <v>A</v>
          </cell>
        </row>
      </sheetData>
      <sheetData sheetId="2567">
        <row r="9">
          <cell r="A9" t="str">
            <v>A</v>
          </cell>
        </row>
      </sheetData>
      <sheetData sheetId="2568">
        <row r="9">
          <cell r="A9" t="str">
            <v>A</v>
          </cell>
        </row>
      </sheetData>
      <sheetData sheetId="2569">
        <row r="9">
          <cell r="A9" t="str">
            <v>A</v>
          </cell>
        </row>
      </sheetData>
      <sheetData sheetId="2570">
        <row r="9">
          <cell r="A9" t="str">
            <v>A</v>
          </cell>
        </row>
      </sheetData>
      <sheetData sheetId="2571">
        <row r="9">
          <cell r="A9" t="str">
            <v>A</v>
          </cell>
        </row>
      </sheetData>
      <sheetData sheetId="2572">
        <row r="9">
          <cell r="A9" t="str">
            <v>A</v>
          </cell>
        </row>
      </sheetData>
      <sheetData sheetId="2573">
        <row r="9">
          <cell r="A9" t="str">
            <v>A</v>
          </cell>
        </row>
      </sheetData>
      <sheetData sheetId="2574">
        <row r="9">
          <cell r="A9" t="str">
            <v>A</v>
          </cell>
        </row>
      </sheetData>
      <sheetData sheetId="2575">
        <row r="9">
          <cell r="A9" t="str">
            <v>A</v>
          </cell>
        </row>
      </sheetData>
      <sheetData sheetId="2576">
        <row r="9">
          <cell r="A9" t="str">
            <v>A</v>
          </cell>
        </row>
      </sheetData>
      <sheetData sheetId="2577">
        <row r="9">
          <cell r="A9" t="str">
            <v>A</v>
          </cell>
        </row>
      </sheetData>
      <sheetData sheetId="2578">
        <row r="9">
          <cell r="A9" t="str">
            <v>A</v>
          </cell>
        </row>
      </sheetData>
      <sheetData sheetId="2579">
        <row r="9">
          <cell r="A9" t="str">
            <v>A</v>
          </cell>
        </row>
      </sheetData>
      <sheetData sheetId="2580">
        <row r="9">
          <cell r="A9" t="str">
            <v>A</v>
          </cell>
        </row>
      </sheetData>
      <sheetData sheetId="2581">
        <row r="9">
          <cell r="A9" t="str">
            <v>A</v>
          </cell>
        </row>
      </sheetData>
      <sheetData sheetId="2582">
        <row r="9">
          <cell r="A9" t="str">
            <v>A</v>
          </cell>
        </row>
      </sheetData>
      <sheetData sheetId="2583">
        <row r="9">
          <cell r="A9" t="str">
            <v>A</v>
          </cell>
        </row>
      </sheetData>
      <sheetData sheetId="2584">
        <row r="9">
          <cell r="A9" t="str">
            <v>A</v>
          </cell>
        </row>
      </sheetData>
      <sheetData sheetId="2585">
        <row r="9">
          <cell r="A9" t="str">
            <v>A</v>
          </cell>
        </row>
      </sheetData>
      <sheetData sheetId="2586">
        <row r="9">
          <cell r="A9" t="str">
            <v>A</v>
          </cell>
        </row>
      </sheetData>
      <sheetData sheetId="2587">
        <row r="9">
          <cell r="A9" t="str">
            <v>A</v>
          </cell>
        </row>
      </sheetData>
      <sheetData sheetId="2588">
        <row r="9">
          <cell r="A9" t="str">
            <v>A</v>
          </cell>
        </row>
      </sheetData>
      <sheetData sheetId="2589">
        <row r="9">
          <cell r="A9" t="str">
            <v>A</v>
          </cell>
        </row>
      </sheetData>
      <sheetData sheetId="2590">
        <row r="9">
          <cell r="A9" t="str">
            <v>A</v>
          </cell>
        </row>
      </sheetData>
      <sheetData sheetId="2591">
        <row r="9">
          <cell r="A9" t="str">
            <v>A</v>
          </cell>
        </row>
      </sheetData>
      <sheetData sheetId="2592">
        <row r="9">
          <cell r="A9" t="str">
            <v>A</v>
          </cell>
        </row>
      </sheetData>
      <sheetData sheetId="2593">
        <row r="9">
          <cell r="A9" t="str">
            <v>A</v>
          </cell>
        </row>
      </sheetData>
      <sheetData sheetId="2594">
        <row r="9">
          <cell r="A9" t="str">
            <v>A</v>
          </cell>
        </row>
      </sheetData>
      <sheetData sheetId="2595">
        <row r="9">
          <cell r="A9" t="str">
            <v>A</v>
          </cell>
        </row>
      </sheetData>
      <sheetData sheetId="2596"/>
      <sheetData sheetId="2597"/>
      <sheetData sheetId="2598"/>
      <sheetData sheetId="2599"/>
      <sheetData sheetId="2600">
        <row r="9">
          <cell r="A9" t="str">
            <v>A</v>
          </cell>
        </row>
      </sheetData>
      <sheetData sheetId="2601">
        <row r="9">
          <cell r="A9" t="str">
            <v>A</v>
          </cell>
        </row>
      </sheetData>
      <sheetData sheetId="2602">
        <row r="9">
          <cell r="A9" t="str">
            <v>A</v>
          </cell>
        </row>
      </sheetData>
      <sheetData sheetId="2603">
        <row r="9">
          <cell r="A9" t="str">
            <v>A</v>
          </cell>
        </row>
      </sheetData>
      <sheetData sheetId="2604">
        <row r="9">
          <cell r="A9" t="str">
            <v>A</v>
          </cell>
        </row>
      </sheetData>
      <sheetData sheetId="2605">
        <row r="9">
          <cell r="A9" t="str">
            <v>A</v>
          </cell>
        </row>
      </sheetData>
      <sheetData sheetId="2606">
        <row r="9">
          <cell r="A9" t="str">
            <v>A</v>
          </cell>
        </row>
      </sheetData>
      <sheetData sheetId="2607"/>
      <sheetData sheetId="2608">
        <row r="9">
          <cell r="A9" t="str">
            <v>A</v>
          </cell>
        </row>
      </sheetData>
      <sheetData sheetId="2609">
        <row r="9">
          <cell r="A9" t="str">
            <v>A</v>
          </cell>
        </row>
      </sheetData>
      <sheetData sheetId="2610">
        <row r="9">
          <cell r="A9" t="str">
            <v>A</v>
          </cell>
        </row>
      </sheetData>
      <sheetData sheetId="2611"/>
      <sheetData sheetId="2612">
        <row r="9">
          <cell r="A9" t="str">
            <v>A</v>
          </cell>
        </row>
      </sheetData>
      <sheetData sheetId="2613"/>
      <sheetData sheetId="2614"/>
      <sheetData sheetId="2615"/>
      <sheetData sheetId="2616">
        <row r="9">
          <cell r="A9" t="str">
            <v>A</v>
          </cell>
        </row>
      </sheetData>
      <sheetData sheetId="2617">
        <row r="9">
          <cell r="A9" t="str">
            <v>A</v>
          </cell>
        </row>
      </sheetData>
      <sheetData sheetId="2618">
        <row r="9">
          <cell r="A9" t="str">
            <v>A</v>
          </cell>
        </row>
      </sheetData>
      <sheetData sheetId="2619"/>
      <sheetData sheetId="2620"/>
      <sheetData sheetId="2621">
        <row r="9">
          <cell r="A9" t="str">
            <v>A</v>
          </cell>
        </row>
      </sheetData>
      <sheetData sheetId="2622">
        <row r="9">
          <cell r="A9" t="str">
            <v>A</v>
          </cell>
        </row>
      </sheetData>
      <sheetData sheetId="2623">
        <row r="9">
          <cell r="A9" t="str">
            <v>A</v>
          </cell>
        </row>
      </sheetData>
      <sheetData sheetId="2624">
        <row r="9">
          <cell r="A9" t="str">
            <v>A</v>
          </cell>
        </row>
      </sheetData>
      <sheetData sheetId="2625">
        <row r="9">
          <cell r="A9" t="str">
            <v>A</v>
          </cell>
        </row>
      </sheetData>
      <sheetData sheetId="2626"/>
      <sheetData sheetId="2627"/>
      <sheetData sheetId="2628">
        <row r="9">
          <cell r="A9" t="str">
            <v>A</v>
          </cell>
        </row>
      </sheetData>
      <sheetData sheetId="2629"/>
      <sheetData sheetId="2630"/>
      <sheetData sheetId="2631"/>
      <sheetData sheetId="2632"/>
      <sheetData sheetId="2633">
        <row r="9">
          <cell r="A9" t="str">
            <v>A</v>
          </cell>
        </row>
      </sheetData>
      <sheetData sheetId="2634"/>
      <sheetData sheetId="2635">
        <row r="9">
          <cell r="A9" t="str">
            <v>A</v>
          </cell>
        </row>
      </sheetData>
      <sheetData sheetId="2636">
        <row r="9">
          <cell r="A9" t="str">
            <v>A</v>
          </cell>
        </row>
      </sheetData>
      <sheetData sheetId="2637">
        <row r="9">
          <cell r="A9" t="str">
            <v>A</v>
          </cell>
        </row>
      </sheetData>
      <sheetData sheetId="2638"/>
      <sheetData sheetId="2639">
        <row r="9">
          <cell r="A9" t="str">
            <v>A</v>
          </cell>
        </row>
      </sheetData>
      <sheetData sheetId="2640"/>
      <sheetData sheetId="2641">
        <row r="9">
          <cell r="A9" t="str">
            <v>A</v>
          </cell>
        </row>
      </sheetData>
      <sheetData sheetId="2642">
        <row r="9">
          <cell r="A9" t="str">
            <v>A</v>
          </cell>
        </row>
      </sheetData>
      <sheetData sheetId="2643"/>
      <sheetData sheetId="2644">
        <row r="9">
          <cell r="A9" t="str">
            <v>A</v>
          </cell>
        </row>
      </sheetData>
      <sheetData sheetId="2645"/>
      <sheetData sheetId="2646"/>
      <sheetData sheetId="2647"/>
      <sheetData sheetId="2648">
        <row r="9">
          <cell r="A9" t="str">
            <v>A</v>
          </cell>
        </row>
      </sheetData>
      <sheetData sheetId="2649"/>
      <sheetData sheetId="2650"/>
      <sheetData sheetId="2651"/>
      <sheetData sheetId="2652"/>
      <sheetData sheetId="2653">
        <row r="9">
          <cell r="A9" t="str">
            <v>A</v>
          </cell>
        </row>
      </sheetData>
      <sheetData sheetId="2654">
        <row r="9">
          <cell r="A9" t="str">
            <v>A</v>
          </cell>
        </row>
      </sheetData>
      <sheetData sheetId="2655">
        <row r="9">
          <cell r="A9" t="str">
            <v>A</v>
          </cell>
        </row>
      </sheetData>
      <sheetData sheetId="2656">
        <row r="9">
          <cell r="A9" t="str">
            <v>A</v>
          </cell>
        </row>
      </sheetData>
      <sheetData sheetId="2657">
        <row r="9">
          <cell r="A9" t="str">
            <v>A</v>
          </cell>
        </row>
      </sheetData>
      <sheetData sheetId="2658">
        <row r="9">
          <cell r="A9" t="str">
            <v>A</v>
          </cell>
        </row>
      </sheetData>
      <sheetData sheetId="2659">
        <row r="9">
          <cell r="A9" t="str">
            <v>A</v>
          </cell>
        </row>
      </sheetData>
      <sheetData sheetId="2660">
        <row r="9">
          <cell r="A9" t="str">
            <v>A</v>
          </cell>
        </row>
      </sheetData>
      <sheetData sheetId="2661"/>
      <sheetData sheetId="2662">
        <row r="9">
          <cell r="A9" t="str">
            <v>A</v>
          </cell>
        </row>
      </sheetData>
      <sheetData sheetId="2663"/>
      <sheetData sheetId="2664"/>
      <sheetData sheetId="2665">
        <row r="9">
          <cell r="A9" t="str">
            <v>A</v>
          </cell>
        </row>
      </sheetData>
      <sheetData sheetId="2666">
        <row r="9">
          <cell r="A9" t="str">
            <v>A</v>
          </cell>
        </row>
      </sheetData>
      <sheetData sheetId="2667">
        <row r="9">
          <cell r="A9" t="str">
            <v>A</v>
          </cell>
        </row>
      </sheetData>
      <sheetData sheetId="2668"/>
      <sheetData sheetId="2669"/>
      <sheetData sheetId="2670"/>
      <sheetData sheetId="2671"/>
      <sheetData sheetId="2672">
        <row r="9">
          <cell r="A9" t="str">
            <v>A</v>
          </cell>
        </row>
      </sheetData>
      <sheetData sheetId="2673"/>
      <sheetData sheetId="2674">
        <row r="9">
          <cell r="A9" t="str">
            <v>A</v>
          </cell>
        </row>
      </sheetData>
      <sheetData sheetId="2675">
        <row r="9">
          <cell r="A9" t="str">
            <v>A</v>
          </cell>
        </row>
      </sheetData>
      <sheetData sheetId="2676">
        <row r="9">
          <cell r="A9" t="str">
            <v>A</v>
          </cell>
        </row>
      </sheetData>
      <sheetData sheetId="2677"/>
      <sheetData sheetId="2678">
        <row r="9">
          <cell r="A9" t="str">
            <v>A</v>
          </cell>
        </row>
      </sheetData>
      <sheetData sheetId="2679"/>
      <sheetData sheetId="2680"/>
      <sheetData sheetId="2681">
        <row r="9">
          <cell r="A9" t="str">
            <v>A</v>
          </cell>
        </row>
      </sheetData>
      <sheetData sheetId="2682"/>
      <sheetData sheetId="2683"/>
      <sheetData sheetId="2684">
        <row r="9">
          <cell r="A9" t="str">
            <v>A</v>
          </cell>
        </row>
      </sheetData>
      <sheetData sheetId="2685">
        <row r="9">
          <cell r="A9" t="str">
            <v>A</v>
          </cell>
        </row>
      </sheetData>
      <sheetData sheetId="2686"/>
      <sheetData sheetId="2687">
        <row r="9">
          <cell r="A9" t="str">
            <v>A</v>
          </cell>
        </row>
      </sheetData>
      <sheetData sheetId="2688">
        <row r="9">
          <cell r="A9" t="str">
            <v>A</v>
          </cell>
        </row>
      </sheetData>
      <sheetData sheetId="2689">
        <row r="9">
          <cell r="A9" t="str">
            <v>A</v>
          </cell>
        </row>
      </sheetData>
      <sheetData sheetId="2690">
        <row r="9">
          <cell r="A9" t="str">
            <v>A</v>
          </cell>
        </row>
      </sheetData>
      <sheetData sheetId="2691">
        <row r="9">
          <cell r="A9" t="str">
            <v>A</v>
          </cell>
        </row>
      </sheetData>
      <sheetData sheetId="2692">
        <row r="9">
          <cell r="A9" t="str">
            <v>A</v>
          </cell>
        </row>
      </sheetData>
      <sheetData sheetId="2693">
        <row r="9">
          <cell r="A9" t="str">
            <v>A</v>
          </cell>
        </row>
      </sheetData>
      <sheetData sheetId="2694">
        <row r="9">
          <cell r="A9" t="str">
            <v>A</v>
          </cell>
        </row>
      </sheetData>
      <sheetData sheetId="2695">
        <row r="9">
          <cell r="A9" t="str">
            <v>A</v>
          </cell>
        </row>
      </sheetData>
      <sheetData sheetId="2696"/>
      <sheetData sheetId="2697">
        <row r="9">
          <cell r="A9" t="str">
            <v>A</v>
          </cell>
        </row>
      </sheetData>
      <sheetData sheetId="2698">
        <row r="9">
          <cell r="A9" t="str">
            <v>A</v>
          </cell>
        </row>
      </sheetData>
      <sheetData sheetId="2699"/>
      <sheetData sheetId="2700">
        <row r="9">
          <cell r="A9" t="str">
            <v>A</v>
          </cell>
        </row>
      </sheetData>
      <sheetData sheetId="2701"/>
      <sheetData sheetId="2702"/>
      <sheetData sheetId="2703">
        <row r="9">
          <cell r="A9" t="str">
            <v>A</v>
          </cell>
        </row>
      </sheetData>
      <sheetData sheetId="2704"/>
      <sheetData sheetId="2705"/>
      <sheetData sheetId="2706">
        <row r="9">
          <cell r="A9" t="str">
            <v>A</v>
          </cell>
        </row>
      </sheetData>
      <sheetData sheetId="2707">
        <row r="9">
          <cell r="A9" t="str">
            <v>A</v>
          </cell>
        </row>
      </sheetData>
      <sheetData sheetId="2708">
        <row r="9">
          <cell r="A9" t="str">
            <v>A</v>
          </cell>
        </row>
      </sheetData>
      <sheetData sheetId="2709"/>
      <sheetData sheetId="2710">
        <row r="9">
          <cell r="A9" t="str">
            <v>A</v>
          </cell>
        </row>
      </sheetData>
      <sheetData sheetId="2711"/>
      <sheetData sheetId="2712">
        <row r="9">
          <cell r="A9" t="str">
            <v>A</v>
          </cell>
        </row>
      </sheetData>
      <sheetData sheetId="2713">
        <row r="9">
          <cell r="A9" t="str">
            <v>A</v>
          </cell>
        </row>
      </sheetData>
      <sheetData sheetId="2714">
        <row r="9">
          <cell r="A9" t="str">
            <v>A</v>
          </cell>
        </row>
      </sheetData>
      <sheetData sheetId="2715">
        <row r="9">
          <cell r="A9" t="str">
            <v>A</v>
          </cell>
        </row>
      </sheetData>
      <sheetData sheetId="2716">
        <row r="9">
          <cell r="A9" t="str">
            <v>A</v>
          </cell>
        </row>
      </sheetData>
      <sheetData sheetId="2717">
        <row r="9">
          <cell r="A9" t="str">
            <v>A</v>
          </cell>
        </row>
      </sheetData>
      <sheetData sheetId="2718">
        <row r="9">
          <cell r="A9" t="str">
            <v>A</v>
          </cell>
        </row>
      </sheetData>
      <sheetData sheetId="2719">
        <row r="9">
          <cell r="A9" t="str">
            <v>A</v>
          </cell>
        </row>
      </sheetData>
      <sheetData sheetId="2720" refreshError="1"/>
      <sheetData sheetId="2721" refreshError="1"/>
      <sheetData sheetId="2722">
        <row r="9">
          <cell r="A9" t="str">
            <v>A</v>
          </cell>
        </row>
      </sheetData>
      <sheetData sheetId="2723"/>
      <sheetData sheetId="2724"/>
      <sheetData sheetId="2725"/>
      <sheetData sheetId="2726">
        <row r="9">
          <cell r="A9" t="str">
            <v>A</v>
          </cell>
        </row>
      </sheetData>
      <sheetData sheetId="2727"/>
      <sheetData sheetId="2728"/>
      <sheetData sheetId="2729">
        <row r="9">
          <cell r="A9" t="str">
            <v>A</v>
          </cell>
        </row>
      </sheetData>
      <sheetData sheetId="2730">
        <row r="9">
          <cell r="A9" t="str">
            <v>A</v>
          </cell>
        </row>
      </sheetData>
      <sheetData sheetId="2731">
        <row r="9">
          <cell r="A9" t="str">
            <v>A</v>
          </cell>
        </row>
      </sheetData>
      <sheetData sheetId="2732"/>
      <sheetData sheetId="2733"/>
      <sheetData sheetId="2734"/>
      <sheetData sheetId="2735">
        <row r="9">
          <cell r="A9" t="str">
            <v>A</v>
          </cell>
        </row>
      </sheetData>
      <sheetData sheetId="2736"/>
      <sheetData sheetId="2737"/>
      <sheetData sheetId="2738">
        <row r="9">
          <cell r="A9" t="str">
            <v>A</v>
          </cell>
        </row>
      </sheetData>
      <sheetData sheetId="2739">
        <row r="9">
          <cell r="A9" t="str">
            <v>A</v>
          </cell>
        </row>
      </sheetData>
      <sheetData sheetId="2740"/>
      <sheetData sheetId="2741">
        <row r="9">
          <cell r="A9" t="str">
            <v>A</v>
          </cell>
        </row>
      </sheetData>
      <sheetData sheetId="2742"/>
      <sheetData sheetId="2743"/>
      <sheetData sheetId="2744">
        <row r="9">
          <cell r="A9" t="str">
            <v>A</v>
          </cell>
        </row>
      </sheetData>
      <sheetData sheetId="2745"/>
      <sheetData sheetId="2746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>
        <row r="9">
          <cell r="A9" t="str">
            <v>A</v>
          </cell>
        </row>
      </sheetData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>
        <row r="9">
          <cell r="A9" t="str">
            <v>A</v>
          </cell>
        </row>
      </sheetData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>
        <row r="9">
          <cell r="A9" t="str">
            <v>A</v>
          </cell>
        </row>
      </sheetData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>
        <row r="9">
          <cell r="A9" t="str">
            <v>A</v>
          </cell>
        </row>
      </sheetData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>
        <row r="9">
          <cell r="A9" t="str">
            <v>A</v>
          </cell>
        </row>
      </sheetData>
      <sheetData sheetId="2907"/>
      <sheetData sheetId="2908"/>
      <sheetData sheetId="2909">
        <row r="9">
          <cell r="A9" t="str">
            <v>A</v>
          </cell>
        </row>
      </sheetData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>
        <row r="9">
          <cell r="A9" t="str">
            <v>A</v>
          </cell>
        </row>
      </sheetData>
      <sheetData sheetId="2990"/>
      <sheetData sheetId="2991"/>
      <sheetData sheetId="2992"/>
      <sheetData sheetId="2993"/>
      <sheetData sheetId="2994"/>
      <sheetData sheetId="2995"/>
      <sheetData sheetId="2996" refreshError="1"/>
      <sheetData sheetId="2997" refreshError="1"/>
      <sheetData sheetId="2998" refreshError="1"/>
      <sheetData sheetId="2999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/>
      <sheetData sheetId="3013"/>
      <sheetData sheetId="3014" refreshError="1"/>
      <sheetData sheetId="3015" refreshError="1"/>
      <sheetData sheetId="3016"/>
      <sheetData sheetId="3017" refreshError="1"/>
      <sheetData sheetId="3018"/>
      <sheetData sheetId="3019"/>
      <sheetData sheetId="3020"/>
      <sheetData sheetId="3021"/>
      <sheetData sheetId="3022">
        <row r="9">
          <cell r="A9" t="str">
            <v>A</v>
          </cell>
        </row>
      </sheetData>
      <sheetData sheetId="3023">
        <row r="9">
          <cell r="A9" t="str">
            <v>A</v>
          </cell>
        </row>
      </sheetData>
      <sheetData sheetId="3024">
        <row r="9">
          <cell r="A9" t="str">
            <v>A</v>
          </cell>
        </row>
      </sheetData>
      <sheetData sheetId="3025">
        <row r="9">
          <cell r="A9" t="str">
            <v>A</v>
          </cell>
        </row>
      </sheetData>
      <sheetData sheetId="3026">
        <row r="9">
          <cell r="A9" t="str">
            <v>A</v>
          </cell>
        </row>
      </sheetData>
      <sheetData sheetId="3027"/>
      <sheetData sheetId="3028">
        <row r="9">
          <cell r="A9" t="str">
            <v>A</v>
          </cell>
        </row>
      </sheetData>
      <sheetData sheetId="3029"/>
      <sheetData sheetId="3030"/>
      <sheetData sheetId="3031"/>
      <sheetData sheetId="3032"/>
      <sheetData sheetId="3033"/>
      <sheetData sheetId="3034"/>
      <sheetData sheetId="3035"/>
      <sheetData sheetId="3036">
        <row r="9">
          <cell r="A9" t="str">
            <v>A</v>
          </cell>
        </row>
      </sheetData>
      <sheetData sheetId="3037"/>
      <sheetData sheetId="3038">
        <row r="9">
          <cell r="A9" t="str">
            <v>A</v>
          </cell>
        </row>
      </sheetData>
      <sheetData sheetId="3039"/>
      <sheetData sheetId="3040">
        <row r="9">
          <cell r="A9" t="str">
            <v>A</v>
          </cell>
        </row>
      </sheetData>
      <sheetData sheetId="3041"/>
      <sheetData sheetId="3042">
        <row r="9">
          <cell r="A9" t="str">
            <v>A</v>
          </cell>
        </row>
      </sheetData>
      <sheetData sheetId="3043"/>
      <sheetData sheetId="3044"/>
      <sheetData sheetId="3045">
        <row r="9">
          <cell r="A9" t="str">
            <v>A</v>
          </cell>
        </row>
      </sheetData>
      <sheetData sheetId="3046">
        <row r="9">
          <cell r="A9" t="str">
            <v>A</v>
          </cell>
        </row>
      </sheetData>
      <sheetData sheetId="3047"/>
      <sheetData sheetId="3048"/>
      <sheetData sheetId="3049">
        <row r="9">
          <cell r="A9" t="str">
            <v>A</v>
          </cell>
        </row>
      </sheetData>
      <sheetData sheetId="3050">
        <row r="9">
          <cell r="A9" t="str">
            <v>A</v>
          </cell>
        </row>
      </sheetData>
      <sheetData sheetId="3051"/>
      <sheetData sheetId="3052"/>
      <sheetData sheetId="3053">
        <row r="9">
          <cell r="A9" t="str">
            <v>A</v>
          </cell>
        </row>
      </sheetData>
      <sheetData sheetId="3054"/>
      <sheetData sheetId="3055"/>
      <sheetData sheetId="3056"/>
      <sheetData sheetId="3057">
        <row r="9">
          <cell r="A9" t="str">
            <v>A</v>
          </cell>
        </row>
      </sheetData>
      <sheetData sheetId="3058"/>
      <sheetData sheetId="3059"/>
      <sheetData sheetId="3060"/>
      <sheetData sheetId="3061"/>
      <sheetData sheetId="3062"/>
      <sheetData sheetId="3063">
        <row r="9">
          <cell r="A9" t="str">
            <v>A</v>
          </cell>
        </row>
      </sheetData>
      <sheetData sheetId="3064"/>
      <sheetData sheetId="3065">
        <row r="9">
          <cell r="A9" t="str">
            <v>A</v>
          </cell>
        </row>
      </sheetData>
      <sheetData sheetId="3066">
        <row r="9">
          <cell r="A9" t="str">
            <v>A</v>
          </cell>
        </row>
      </sheetData>
      <sheetData sheetId="3067">
        <row r="9">
          <cell r="A9" t="str">
            <v>A</v>
          </cell>
        </row>
      </sheetData>
      <sheetData sheetId="3068"/>
      <sheetData sheetId="3069">
        <row r="9">
          <cell r="A9" t="str">
            <v>A</v>
          </cell>
        </row>
      </sheetData>
      <sheetData sheetId="3070"/>
      <sheetData sheetId="3071"/>
      <sheetData sheetId="3072"/>
      <sheetData sheetId="3073"/>
      <sheetData sheetId="3074">
        <row r="9">
          <cell r="A9" t="str">
            <v>A</v>
          </cell>
        </row>
      </sheetData>
      <sheetData sheetId="3075"/>
      <sheetData sheetId="3076"/>
      <sheetData sheetId="3077"/>
      <sheetData sheetId="3078">
        <row r="9">
          <cell r="A9" t="str">
            <v>A</v>
          </cell>
        </row>
      </sheetData>
      <sheetData sheetId="3079"/>
      <sheetData sheetId="3080"/>
      <sheetData sheetId="3081">
        <row r="9">
          <cell r="A9" t="str">
            <v>A</v>
          </cell>
        </row>
      </sheetData>
      <sheetData sheetId="3082"/>
      <sheetData sheetId="3083"/>
      <sheetData sheetId="3084"/>
      <sheetData sheetId="3085">
        <row r="9">
          <cell r="A9" t="str">
            <v>A</v>
          </cell>
        </row>
      </sheetData>
      <sheetData sheetId="3086"/>
      <sheetData sheetId="3087"/>
      <sheetData sheetId="3088"/>
      <sheetData sheetId="3089">
        <row r="9">
          <cell r="A9" t="str">
            <v>A</v>
          </cell>
        </row>
      </sheetData>
      <sheetData sheetId="3090">
        <row r="9">
          <cell r="A9" t="str">
            <v>A</v>
          </cell>
        </row>
      </sheetData>
      <sheetData sheetId="3091"/>
      <sheetData sheetId="3092">
        <row r="9">
          <cell r="A9" t="str">
            <v>A</v>
          </cell>
        </row>
      </sheetData>
      <sheetData sheetId="3093">
        <row r="9">
          <cell r="A9" t="str">
            <v>A</v>
          </cell>
        </row>
      </sheetData>
      <sheetData sheetId="3094">
        <row r="9">
          <cell r="A9" t="str">
            <v>A</v>
          </cell>
        </row>
      </sheetData>
      <sheetData sheetId="3095"/>
      <sheetData sheetId="3096">
        <row r="9">
          <cell r="A9" t="str">
            <v>A</v>
          </cell>
        </row>
      </sheetData>
      <sheetData sheetId="3097"/>
      <sheetData sheetId="3098"/>
      <sheetData sheetId="3099"/>
      <sheetData sheetId="3100">
        <row r="9">
          <cell r="A9" t="str">
            <v>A</v>
          </cell>
        </row>
      </sheetData>
      <sheetData sheetId="3101"/>
      <sheetData sheetId="3102">
        <row r="9">
          <cell r="A9" t="str">
            <v>A</v>
          </cell>
        </row>
      </sheetData>
      <sheetData sheetId="3103"/>
      <sheetData sheetId="3104"/>
      <sheetData sheetId="3105"/>
      <sheetData sheetId="3106">
        <row r="9">
          <cell r="A9" t="str">
            <v>A</v>
          </cell>
        </row>
      </sheetData>
      <sheetData sheetId="3107"/>
      <sheetData sheetId="3108">
        <row r="9">
          <cell r="A9" t="str">
            <v>A</v>
          </cell>
        </row>
      </sheetData>
      <sheetData sheetId="3109"/>
      <sheetData sheetId="3110">
        <row r="9">
          <cell r="A9" t="str">
            <v>A</v>
          </cell>
        </row>
      </sheetData>
      <sheetData sheetId="3111"/>
      <sheetData sheetId="3112"/>
      <sheetData sheetId="3113"/>
      <sheetData sheetId="3114"/>
      <sheetData sheetId="3115"/>
      <sheetData sheetId="3116"/>
      <sheetData sheetId="3117">
        <row r="9">
          <cell r="A9" t="str">
            <v>A</v>
          </cell>
        </row>
      </sheetData>
      <sheetData sheetId="3118"/>
      <sheetData sheetId="3119"/>
      <sheetData sheetId="3120"/>
      <sheetData sheetId="3121">
        <row r="9">
          <cell r="A9" t="str">
            <v>A</v>
          </cell>
        </row>
      </sheetData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>
        <row r="9">
          <cell r="A9" t="str">
            <v>A</v>
          </cell>
        </row>
      </sheetData>
      <sheetData sheetId="3134">
        <row r="9">
          <cell r="A9" t="str">
            <v>A</v>
          </cell>
        </row>
      </sheetData>
      <sheetData sheetId="3135"/>
      <sheetData sheetId="3136"/>
      <sheetData sheetId="3137">
        <row r="9">
          <cell r="A9" t="str">
            <v>A</v>
          </cell>
        </row>
      </sheetData>
      <sheetData sheetId="3138">
        <row r="9">
          <cell r="A9" t="str">
            <v>A</v>
          </cell>
        </row>
      </sheetData>
      <sheetData sheetId="3139"/>
      <sheetData sheetId="3140"/>
      <sheetData sheetId="3141"/>
      <sheetData sheetId="3142"/>
      <sheetData sheetId="3143">
        <row r="9">
          <cell r="A9" t="str">
            <v>A</v>
          </cell>
        </row>
      </sheetData>
      <sheetData sheetId="3144"/>
      <sheetData sheetId="3145"/>
      <sheetData sheetId="3146"/>
      <sheetData sheetId="3147">
        <row r="9">
          <cell r="A9" t="str">
            <v>A</v>
          </cell>
        </row>
      </sheetData>
      <sheetData sheetId="3148"/>
      <sheetData sheetId="3149"/>
      <sheetData sheetId="3150"/>
      <sheetData sheetId="3151"/>
      <sheetData sheetId="3152"/>
      <sheetData sheetId="3153"/>
      <sheetData sheetId="3154">
        <row r="9">
          <cell r="A9" t="str">
            <v>A</v>
          </cell>
        </row>
      </sheetData>
      <sheetData sheetId="3155"/>
      <sheetData sheetId="3156"/>
      <sheetData sheetId="3157"/>
      <sheetData sheetId="3158"/>
      <sheetData sheetId="3159"/>
      <sheetData sheetId="3160">
        <row r="9">
          <cell r="A9" t="str">
            <v>A</v>
          </cell>
        </row>
      </sheetData>
      <sheetData sheetId="3161"/>
      <sheetData sheetId="3162"/>
      <sheetData sheetId="3163"/>
      <sheetData sheetId="3164">
        <row r="9">
          <cell r="A9" t="str">
            <v>A</v>
          </cell>
        </row>
      </sheetData>
      <sheetData sheetId="3165"/>
      <sheetData sheetId="3166"/>
      <sheetData sheetId="3167"/>
      <sheetData sheetId="3168"/>
      <sheetData sheetId="3169"/>
      <sheetData sheetId="3170"/>
      <sheetData sheetId="3171">
        <row r="9">
          <cell r="A9" t="str">
            <v>A</v>
          </cell>
        </row>
      </sheetData>
      <sheetData sheetId="3172"/>
      <sheetData sheetId="3173"/>
      <sheetData sheetId="3174"/>
      <sheetData sheetId="3175">
        <row r="9">
          <cell r="A9" t="str">
            <v>A</v>
          </cell>
        </row>
      </sheetData>
      <sheetData sheetId="3176"/>
      <sheetData sheetId="3177"/>
      <sheetData sheetId="3178">
        <row r="9">
          <cell r="A9" t="str">
            <v>A</v>
          </cell>
        </row>
      </sheetData>
      <sheetData sheetId="3179"/>
      <sheetData sheetId="3180"/>
      <sheetData sheetId="3181"/>
      <sheetData sheetId="3182"/>
      <sheetData sheetId="3183">
        <row r="9">
          <cell r="A9" t="str">
            <v>A</v>
          </cell>
        </row>
      </sheetData>
      <sheetData sheetId="3184"/>
      <sheetData sheetId="3185">
        <row r="9">
          <cell r="A9" t="str">
            <v>A</v>
          </cell>
        </row>
      </sheetData>
      <sheetData sheetId="3186"/>
      <sheetData sheetId="3187">
        <row r="9">
          <cell r="A9" t="str">
            <v>A</v>
          </cell>
        </row>
      </sheetData>
      <sheetData sheetId="3188"/>
      <sheetData sheetId="3189">
        <row r="9">
          <cell r="A9" t="str">
            <v>A</v>
          </cell>
        </row>
      </sheetData>
      <sheetData sheetId="3190"/>
      <sheetData sheetId="3191">
        <row r="9">
          <cell r="A9" t="str">
            <v>A</v>
          </cell>
        </row>
      </sheetData>
      <sheetData sheetId="3192"/>
      <sheetData sheetId="3193"/>
      <sheetData sheetId="3194"/>
      <sheetData sheetId="3195">
        <row r="9">
          <cell r="A9" t="str">
            <v>A</v>
          </cell>
        </row>
      </sheetData>
      <sheetData sheetId="3196"/>
      <sheetData sheetId="3197"/>
      <sheetData sheetId="3198"/>
      <sheetData sheetId="3199"/>
      <sheetData sheetId="3200"/>
      <sheetData sheetId="3201">
        <row r="9">
          <cell r="A9" t="str">
            <v>A</v>
          </cell>
        </row>
      </sheetData>
      <sheetData sheetId="3202">
        <row r="9">
          <cell r="A9" t="str">
            <v>A</v>
          </cell>
        </row>
      </sheetData>
      <sheetData sheetId="3203"/>
      <sheetData sheetId="3204"/>
      <sheetData sheetId="3205"/>
      <sheetData sheetId="3206">
        <row r="9">
          <cell r="A9" t="str">
            <v>A</v>
          </cell>
        </row>
      </sheetData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>
        <row r="9">
          <cell r="A9" t="str">
            <v>A</v>
          </cell>
        </row>
      </sheetData>
      <sheetData sheetId="3219">
        <row r="9">
          <cell r="A9" t="str">
            <v>A</v>
          </cell>
        </row>
      </sheetData>
      <sheetData sheetId="3220">
        <row r="9">
          <cell r="A9" t="str">
            <v>A</v>
          </cell>
        </row>
      </sheetData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 refreshError="1"/>
      <sheetData sheetId="3294" refreshError="1"/>
      <sheetData sheetId="3295">
        <row r="9">
          <cell r="A9" t="str">
            <v>A</v>
          </cell>
        </row>
      </sheetData>
      <sheetData sheetId="3296"/>
      <sheetData sheetId="3297" refreshError="1"/>
      <sheetData sheetId="3298"/>
      <sheetData sheetId="3299"/>
      <sheetData sheetId="3300"/>
      <sheetData sheetId="3301" refreshError="1"/>
      <sheetData sheetId="3302" refreshError="1"/>
      <sheetData sheetId="3303" refreshError="1"/>
      <sheetData sheetId="3304"/>
      <sheetData sheetId="3305" refreshError="1"/>
      <sheetData sheetId="3306"/>
      <sheetData sheetId="3307"/>
      <sheetData sheetId="3308"/>
      <sheetData sheetId="3309" refreshError="1"/>
      <sheetData sheetId="3310" refreshError="1"/>
      <sheetData sheetId="3311"/>
      <sheetData sheetId="3312">
        <row r="9">
          <cell r="A9" t="str">
            <v>A</v>
          </cell>
        </row>
      </sheetData>
      <sheetData sheetId="3313"/>
      <sheetData sheetId="3314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/>
      <sheetData sheetId="3344"/>
      <sheetData sheetId="3345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/>
      <sheetData sheetId="3356"/>
      <sheetData sheetId="3357"/>
      <sheetData sheetId="3358"/>
      <sheetData sheetId="3359"/>
      <sheetData sheetId="3360">
        <row r="9">
          <cell r="A9" t="str">
            <v>A</v>
          </cell>
        </row>
      </sheetData>
      <sheetData sheetId="3361"/>
      <sheetData sheetId="3362"/>
      <sheetData sheetId="3363">
        <row r="9">
          <cell r="A9" t="str">
            <v>A</v>
          </cell>
        </row>
      </sheetData>
      <sheetData sheetId="3364">
        <row r="9">
          <cell r="A9" t="str">
            <v>A</v>
          </cell>
        </row>
      </sheetData>
      <sheetData sheetId="3365">
        <row r="9">
          <cell r="A9" t="str">
            <v>A</v>
          </cell>
        </row>
      </sheetData>
      <sheetData sheetId="3366">
        <row r="9">
          <cell r="A9" t="str">
            <v>A</v>
          </cell>
        </row>
      </sheetData>
      <sheetData sheetId="3367"/>
      <sheetData sheetId="3368" refreshError="1"/>
      <sheetData sheetId="3369" refreshError="1"/>
      <sheetData sheetId="3370" refreshError="1"/>
      <sheetData sheetId="3371" refreshError="1"/>
      <sheetData sheetId="3372"/>
      <sheetData sheetId="3373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/>
      <sheetData sheetId="3385"/>
      <sheetData sheetId="3386"/>
      <sheetData sheetId="3387">
        <row r="9">
          <cell r="A9" t="str">
            <v>A</v>
          </cell>
        </row>
      </sheetData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 refreshError="1"/>
      <sheetData sheetId="3411" refreshError="1"/>
      <sheetData sheetId="3412"/>
      <sheetData sheetId="3413" refreshError="1"/>
      <sheetData sheetId="3414"/>
      <sheetData sheetId="3415"/>
      <sheetData sheetId="3416"/>
      <sheetData sheetId="3417">
        <row r="9">
          <cell r="A9" t="str">
            <v>A</v>
          </cell>
        </row>
      </sheetData>
      <sheetData sheetId="3418"/>
      <sheetData sheetId="3419">
        <row r="9">
          <cell r="A9" t="str">
            <v>A</v>
          </cell>
        </row>
      </sheetData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 refreshError="1"/>
      <sheetData sheetId="3432"/>
      <sheetData sheetId="3433" refreshError="1"/>
      <sheetData sheetId="3434" refreshError="1"/>
      <sheetData sheetId="3435" refreshError="1"/>
      <sheetData sheetId="3436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/>
      <sheetData sheetId="3452"/>
      <sheetData sheetId="3453"/>
      <sheetData sheetId="3454"/>
      <sheetData sheetId="3455"/>
      <sheetData sheetId="3456"/>
      <sheetData sheetId="3457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/>
      <sheetData sheetId="3499"/>
      <sheetData sheetId="3500"/>
      <sheetData sheetId="3501"/>
      <sheetData sheetId="3502"/>
      <sheetData sheetId="3503"/>
      <sheetData sheetId="3504"/>
      <sheetData sheetId="3505" refreshError="1"/>
      <sheetData sheetId="3506" refreshError="1"/>
      <sheetData sheetId="3507">
        <row r="9">
          <cell r="A9" t="str">
            <v>A</v>
          </cell>
        </row>
      </sheetData>
      <sheetData sheetId="3508">
        <row r="9">
          <cell r="A9" t="str">
            <v>A</v>
          </cell>
        </row>
      </sheetData>
      <sheetData sheetId="3509"/>
      <sheetData sheetId="3510"/>
      <sheetData sheetId="3511"/>
      <sheetData sheetId="3512"/>
      <sheetData sheetId="3513"/>
      <sheetData sheetId="3514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/>
      <sheetData sheetId="3524"/>
      <sheetData sheetId="3525" refreshError="1"/>
      <sheetData sheetId="3526">
        <row r="9">
          <cell r="A9" t="str">
            <v>A</v>
          </cell>
        </row>
      </sheetData>
      <sheetData sheetId="3527">
        <row r="9">
          <cell r="A9" t="str">
            <v>A</v>
          </cell>
        </row>
      </sheetData>
      <sheetData sheetId="3528"/>
      <sheetData sheetId="3529">
        <row r="9">
          <cell r="A9" t="str">
            <v>A</v>
          </cell>
        </row>
      </sheetData>
      <sheetData sheetId="3530"/>
      <sheetData sheetId="3531" refreshError="1"/>
      <sheetData sheetId="3532" refreshError="1"/>
      <sheetData sheetId="3533" refreshError="1"/>
      <sheetData sheetId="3534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>
        <row r="9">
          <cell r="A9" t="str">
            <v>A</v>
          </cell>
        </row>
      </sheetData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>
        <row r="9">
          <cell r="A9" t="str">
            <v>A</v>
          </cell>
        </row>
      </sheetData>
      <sheetData sheetId="3592"/>
      <sheetData sheetId="3593"/>
      <sheetData sheetId="3594">
        <row r="9">
          <cell r="A9" t="str">
            <v>A</v>
          </cell>
        </row>
      </sheetData>
      <sheetData sheetId="3595"/>
      <sheetData sheetId="3596">
        <row r="9">
          <cell r="A9" t="str">
            <v>A</v>
          </cell>
        </row>
      </sheetData>
      <sheetData sheetId="3597">
        <row r="9">
          <cell r="A9" t="str">
            <v>A</v>
          </cell>
        </row>
      </sheetData>
      <sheetData sheetId="3598"/>
      <sheetData sheetId="3599">
        <row r="9">
          <cell r="A9" t="str">
            <v>A</v>
          </cell>
        </row>
      </sheetData>
      <sheetData sheetId="3600">
        <row r="9">
          <cell r="A9" t="str">
            <v>A</v>
          </cell>
        </row>
      </sheetData>
      <sheetData sheetId="3601"/>
      <sheetData sheetId="3602"/>
      <sheetData sheetId="3603"/>
      <sheetData sheetId="3604">
        <row r="9">
          <cell r="A9" t="str">
            <v>A</v>
          </cell>
        </row>
      </sheetData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>
        <row r="9">
          <cell r="A9" t="str">
            <v>A</v>
          </cell>
        </row>
      </sheetData>
      <sheetData sheetId="3624"/>
      <sheetData sheetId="3625"/>
      <sheetData sheetId="3626"/>
      <sheetData sheetId="3627"/>
      <sheetData sheetId="3628" refreshError="1"/>
      <sheetData sheetId="3629"/>
      <sheetData sheetId="3630">
        <row r="9">
          <cell r="A9" t="str">
            <v>A</v>
          </cell>
        </row>
      </sheetData>
      <sheetData sheetId="3631"/>
      <sheetData sheetId="3632" refreshError="1"/>
      <sheetData sheetId="3633" refreshError="1"/>
      <sheetData sheetId="3634"/>
      <sheetData sheetId="3635"/>
      <sheetData sheetId="3636"/>
      <sheetData sheetId="3637"/>
      <sheetData sheetId="3638">
        <row r="9">
          <cell r="A9" t="str">
            <v>A</v>
          </cell>
        </row>
      </sheetData>
      <sheetData sheetId="3639">
        <row r="9">
          <cell r="A9" t="str">
            <v>A</v>
          </cell>
        </row>
      </sheetData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>
        <row r="9">
          <cell r="A9" t="str">
            <v>A</v>
          </cell>
        </row>
      </sheetData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 refreshError="1"/>
      <sheetData sheetId="3660" refreshError="1"/>
      <sheetData sheetId="3661"/>
      <sheetData sheetId="3662"/>
      <sheetData sheetId="3663"/>
      <sheetData sheetId="3664"/>
      <sheetData sheetId="3665" refreshError="1"/>
      <sheetData sheetId="3666" refreshError="1"/>
      <sheetData sheetId="3667"/>
      <sheetData sheetId="3668"/>
      <sheetData sheetId="3669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>
        <row r="9">
          <cell r="A9" t="str">
            <v>A</v>
          </cell>
        </row>
      </sheetData>
      <sheetData sheetId="3689"/>
      <sheetData sheetId="3690">
        <row r="9">
          <cell r="A9" t="str">
            <v>A</v>
          </cell>
        </row>
      </sheetData>
      <sheetData sheetId="3691"/>
      <sheetData sheetId="3692"/>
      <sheetData sheetId="3693">
        <row r="9">
          <cell r="A9" t="str">
            <v>A</v>
          </cell>
        </row>
      </sheetData>
      <sheetData sheetId="3694">
        <row r="9">
          <cell r="A9" t="str">
            <v>A</v>
          </cell>
        </row>
      </sheetData>
      <sheetData sheetId="3695">
        <row r="9">
          <cell r="A9" t="str">
            <v>A</v>
          </cell>
        </row>
      </sheetData>
      <sheetData sheetId="3696">
        <row r="9">
          <cell r="A9" t="str">
            <v>A</v>
          </cell>
        </row>
      </sheetData>
      <sheetData sheetId="3697">
        <row r="9">
          <cell r="A9" t="str">
            <v>A</v>
          </cell>
        </row>
      </sheetData>
      <sheetData sheetId="3698" refreshError="1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 refreshError="1"/>
      <sheetData sheetId="3708"/>
      <sheetData sheetId="3709"/>
      <sheetData sheetId="3710"/>
      <sheetData sheetId="3711"/>
      <sheetData sheetId="3712" refreshError="1"/>
      <sheetData sheetId="3713"/>
      <sheetData sheetId="3714">
        <row r="9">
          <cell r="A9" t="str">
            <v>A</v>
          </cell>
        </row>
      </sheetData>
      <sheetData sheetId="3715">
        <row r="9">
          <cell r="A9" t="str">
            <v>A</v>
          </cell>
        </row>
      </sheetData>
      <sheetData sheetId="3716">
        <row r="9">
          <cell r="A9" t="str">
            <v>A</v>
          </cell>
        </row>
      </sheetData>
      <sheetData sheetId="3717">
        <row r="9">
          <cell r="A9" t="str">
            <v>A</v>
          </cell>
        </row>
      </sheetData>
      <sheetData sheetId="3718"/>
      <sheetData sheetId="3719"/>
      <sheetData sheetId="3720"/>
      <sheetData sheetId="3721"/>
      <sheetData sheetId="3722">
        <row r="9">
          <cell r="A9" t="str">
            <v>A</v>
          </cell>
        </row>
      </sheetData>
      <sheetData sheetId="3723"/>
      <sheetData sheetId="3724">
        <row r="9">
          <cell r="A9" t="str">
            <v>A</v>
          </cell>
        </row>
      </sheetData>
      <sheetData sheetId="3725">
        <row r="9">
          <cell r="A9" t="str">
            <v>A</v>
          </cell>
        </row>
      </sheetData>
      <sheetData sheetId="3726"/>
      <sheetData sheetId="3727">
        <row r="9">
          <cell r="A9" t="str">
            <v>A</v>
          </cell>
        </row>
      </sheetData>
      <sheetData sheetId="3728">
        <row r="9">
          <cell r="A9" t="str">
            <v>A</v>
          </cell>
        </row>
      </sheetData>
      <sheetData sheetId="3729">
        <row r="9">
          <cell r="A9" t="str">
            <v>A</v>
          </cell>
        </row>
      </sheetData>
      <sheetData sheetId="3730">
        <row r="9">
          <cell r="A9" t="str">
            <v>A</v>
          </cell>
        </row>
      </sheetData>
      <sheetData sheetId="3731">
        <row r="9">
          <cell r="A9" t="str">
            <v>A</v>
          </cell>
        </row>
      </sheetData>
      <sheetData sheetId="3732">
        <row r="9">
          <cell r="A9" t="str">
            <v>A</v>
          </cell>
        </row>
      </sheetData>
      <sheetData sheetId="3733">
        <row r="9">
          <cell r="A9" t="str">
            <v>A</v>
          </cell>
        </row>
      </sheetData>
      <sheetData sheetId="3734">
        <row r="9">
          <cell r="A9" t="str">
            <v>A</v>
          </cell>
        </row>
      </sheetData>
      <sheetData sheetId="3735">
        <row r="9">
          <cell r="A9" t="str">
            <v>A</v>
          </cell>
        </row>
      </sheetData>
      <sheetData sheetId="3736">
        <row r="9">
          <cell r="A9" t="str">
            <v>A</v>
          </cell>
        </row>
      </sheetData>
      <sheetData sheetId="3737">
        <row r="9">
          <cell r="A9" t="str">
            <v>A</v>
          </cell>
        </row>
      </sheetData>
      <sheetData sheetId="3738">
        <row r="9">
          <cell r="A9" t="str">
            <v>A</v>
          </cell>
        </row>
      </sheetData>
      <sheetData sheetId="3739">
        <row r="9">
          <cell r="A9" t="str">
            <v>A</v>
          </cell>
        </row>
      </sheetData>
      <sheetData sheetId="3740">
        <row r="9">
          <cell r="A9" t="str">
            <v>A</v>
          </cell>
        </row>
      </sheetData>
      <sheetData sheetId="3741">
        <row r="9">
          <cell r="A9" t="str">
            <v>A</v>
          </cell>
        </row>
      </sheetData>
      <sheetData sheetId="3742">
        <row r="9">
          <cell r="A9" t="str">
            <v>A</v>
          </cell>
        </row>
      </sheetData>
      <sheetData sheetId="3743">
        <row r="9">
          <cell r="A9" t="str">
            <v>A</v>
          </cell>
        </row>
      </sheetData>
      <sheetData sheetId="3744">
        <row r="9">
          <cell r="A9" t="str">
            <v>A</v>
          </cell>
        </row>
      </sheetData>
      <sheetData sheetId="3745">
        <row r="9">
          <cell r="A9" t="str">
            <v>A</v>
          </cell>
        </row>
      </sheetData>
      <sheetData sheetId="3746">
        <row r="9">
          <cell r="A9" t="str">
            <v>A</v>
          </cell>
        </row>
      </sheetData>
      <sheetData sheetId="3747">
        <row r="9">
          <cell r="A9" t="str">
            <v>A</v>
          </cell>
        </row>
      </sheetData>
      <sheetData sheetId="3748">
        <row r="9">
          <cell r="A9" t="str">
            <v>A</v>
          </cell>
        </row>
      </sheetData>
      <sheetData sheetId="3749">
        <row r="9">
          <cell r="A9" t="str">
            <v>A</v>
          </cell>
        </row>
      </sheetData>
      <sheetData sheetId="3750">
        <row r="9">
          <cell r="A9" t="str">
            <v>A</v>
          </cell>
        </row>
      </sheetData>
      <sheetData sheetId="3751"/>
      <sheetData sheetId="3752"/>
      <sheetData sheetId="3753"/>
      <sheetData sheetId="3754"/>
      <sheetData sheetId="3755">
        <row r="9">
          <cell r="A9" t="str">
            <v>A</v>
          </cell>
        </row>
      </sheetData>
      <sheetData sheetId="3756">
        <row r="9">
          <cell r="A9" t="str">
            <v>A</v>
          </cell>
        </row>
      </sheetData>
      <sheetData sheetId="3757"/>
      <sheetData sheetId="3758">
        <row r="9">
          <cell r="A9" t="str">
            <v>A</v>
          </cell>
        </row>
      </sheetData>
      <sheetData sheetId="3759">
        <row r="9">
          <cell r="A9" t="str">
            <v>A</v>
          </cell>
        </row>
      </sheetData>
      <sheetData sheetId="3760"/>
      <sheetData sheetId="3761"/>
      <sheetData sheetId="3762">
        <row r="9">
          <cell r="A9" t="str">
            <v>A</v>
          </cell>
        </row>
      </sheetData>
      <sheetData sheetId="3763">
        <row r="9">
          <cell r="A9" t="str">
            <v>A</v>
          </cell>
        </row>
      </sheetData>
      <sheetData sheetId="3764"/>
      <sheetData sheetId="3765"/>
      <sheetData sheetId="3766"/>
      <sheetData sheetId="3767"/>
      <sheetData sheetId="3768">
        <row r="9">
          <cell r="A9" t="str">
            <v>A</v>
          </cell>
        </row>
      </sheetData>
      <sheetData sheetId="3769">
        <row r="9">
          <cell r="A9" t="str">
            <v>A</v>
          </cell>
        </row>
      </sheetData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>
        <row r="9">
          <cell r="A9" t="str">
            <v>A</v>
          </cell>
        </row>
      </sheetData>
      <sheetData sheetId="3784">
        <row r="9">
          <cell r="A9" t="str">
            <v>A</v>
          </cell>
        </row>
      </sheetData>
      <sheetData sheetId="3785"/>
      <sheetData sheetId="3786">
        <row r="9">
          <cell r="A9" t="str">
            <v>A</v>
          </cell>
        </row>
      </sheetData>
      <sheetData sheetId="3787">
        <row r="9">
          <cell r="A9" t="str">
            <v>A</v>
          </cell>
        </row>
      </sheetData>
      <sheetData sheetId="3788">
        <row r="9">
          <cell r="A9" t="str">
            <v>A</v>
          </cell>
        </row>
      </sheetData>
      <sheetData sheetId="3789">
        <row r="9">
          <cell r="A9" t="str">
            <v>A</v>
          </cell>
        </row>
      </sheetData>
      <sheetData sheetId="3790">
        <row r="9">
          <cell r="A9" t="str">
            <v>A</v>
          </cell>
        </row>
      </sheetData>
      <sheetData sheetId="3791"/>
      <sheetData sheetId="3792">
        <row r="9">
          <cell r="A9" t="str">
            <v>A</v>
          </cell>
        </row>
      </sheetData>
      <sheetData sheetId="3793">
        <row r="9">
          <cell r="A9" t="str">
            <v>A</v>
          </cell>
        </row>
      </sheetData>
      <sheetData sheetId="3794">
        <row r="9">
          <cell r="A9" t="str">
            <v>A</v>
          </cell>
        </row>
      </sheetData>
      <sheetData sheetId="3795"/>
      <sheetData sheetId="3796"/>
      <sheetData sheetId="3797"/>
      <sheetData sheetId="3798"/>
      <sheetData sheetId="3799">
        <row r="9">
          <cell r="A9" t="str">
            <v>A</v>
          </cell>
        </row>
      </sheetData>
      <sheetData sheetId="3800">
        <row r="9">
          <cell r="A9" t="str">
            <v>A</v>
          </cell>
        </row>
      </sheetData>
      <sheetData sheetId="3801"/>
      <sheetData sheetId="3802"/>
      <sheetData sheetId="3803"/>
      <sheetData sheetId="3804">
        <row r="9">
          <cell r="A9" t="str">
            <v>A</v>
          </cell>
        </row>
      </sheetData>
      <sheetData sheetId="3805">
        <row r="9">
          <cell r="A9" t="str">
            <v>A</v>
          </cell>
        </row>
      </sheetData>
      <sheetData sheetId="3806">
        <row r="9">
          <cell r="A9" t="str">
            <v>A</v>
          </cell>
        </row>
      </sheetData>
      <sheetData sheetId="3807">
        <row r="9">
          <cell r="A9" t="str">
            <v>A</v>
          </cell>
        </row>
      </sheetData>
      <sheetData sheetId="3808">
        <row r="9">
          <cell r="A9" t="str">
            <v>A</v>
          </cell>
        </row>
      </sheetData>
      <sheetData sheetId="3809">
        <row r="9">
          <cell r="A9" t="str">
            <v>A</v>
          </cell>
        </row>
      </sheetData>
      <sheetData sheetId="3810">
        <row r="9">
          <cell r="A9" t="str">
            <v>A</v>
          </cell>
        </row>
      </sheetData>
      <sheetData sheetId="3811">
        <row r="9">
          <cell r="A9" t="str">
            <v>A</v>
          </cell>
        </row>
      </sheetData>
      <sheetData sheetId="3812">
        <row r="9">
          <cell r="A9" t="str">
            <v>A</v>
          </cell>
        </row>
      </sheetData>
      <sheetData sheetId="3813">
        <row r="9">
          <cell r="A9" t="str">
            <v>A</v>
          </cell>
        </row>
      </sheetData>
      <sheetData sheetId="3814">
        <row r="9">
          <cell r="A9" t="str">
            <v>A</v>
          </cell>
        </row>
      </sheetData>
      <sheetData sheetId="3815">
        <row r="9">
          <cell r="A9" t="str">
            <v>A</v>
          </cell>
        </row>
      </sheetData>
      <sheetData sheetId="3816">
        <row r="9">
          <cell r="A9" t="str">
            <v>A</v>
          </cell>
        </row>
      </sheetData>
      <sheetData sheetId="3817">
        <row r="9">
          <cell r="A9" t="str">
            <v>A</v>
          </cell>
        </row>
      </sheetData>
      <sheetData sheetId="3818">
        <row r="9">
          <cell r="A9" t="str">
            <v>A</v>
          </cell>
        </row>
      </sheetData>
      <sheetData sheetId="3819">
        <row r="9">
          <cell r="A9" t="str">
            <v>A</v>
          </cell>
        </row>
      </sheetData>
      <sheetData sheetId="3820">
        <row r="9">
          <cell r="A9" t="str">
            <v>A</v>
          </cell>
        </row>
      </sheetData>
      <sheetData sheetId="3821"/>
      <sheetData sheetId="3822"/>
      <sheetData sheetId="3823">
        <row r="9">
          <cell r="A9" t="str">
            <v>A</v>
          </cell>
        </row>
      </sheetData>
      <sheetData sheetId="3824">
        <row r="9">
          <cell r="A9" t="str">
            <v>A</v>
          </cell>
        </row>
      </sheetData>
      <sheetData sheetId="3825"/>
      <sheetData sheetId="3826"/>
      <sheetData sheetId="3827">
        <row r="9">
          <cell r="A9" t="str">
            <v>A</v>
          </cell>
        </row>
      </sheetData>
      <sheetData sheetId="3828">
        <row r="9">
          <cell r="A9" t="str">
            <v>A</v>
          </cell>
        </row>
      </sheetData>
      <sheetData sheetId="3829"/>
      <sheetData sheetId="3830"/>
      <sheetData sheetId="3831"/>
      <sheetData sheetId="3832"/>
      <sheetData sheetId="3833">
        <row r="9">
          <cell r="A9" t="str">
            <v>A</v>
          </cell>
        </row>
      </sheetData>
      <sheetData sheetId="3834">
        <row r="9">
          <cell r="A9" t="str">
            <v>A</v>
          </cell>
        </row>
      </sheetData>
      <sheetData sheetId="3835"/>
      <sheetData sheetId="3836">
        <row r="9">
          <cell r="A9" t="str">
            <v>A</v>
          </cell>
        </row>
      </sheetData>
      <sheetData sheetId="3837">
        <row r="9">
          <cell r="A9" t="str">
            <v>A</v>
          </cell>
        </row>
      </sheetData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>
        <row r="9">
          <cell r="A9" t="str">
            <v>A</v>
          </cell>
        </row>
      </sheetData>
      <sheetData sheetId="3849"/>
      <sheetData sheetId="3850"/>
      <sheetData sheetId="3851"/>
      <sheetData sheetId="3852">
        <row r="9">
          <cell r="A9" t="str">
            <v>A</v>
          </cell>
        </row>
      </sheetData>
      <sheetData sheetId="3853">
        <row r="9">
          <cell r="A9" t="str">
            <v>A</v>
          </cell>
        </row>
      </sheetData>
      <sheetData sheetId="3854">
        <row r="9">
          <cell r="A9" t="str">
            <v>A</v>
          </cell>
        </row>
      </sheetData>
      <sheetData sheetId="3855">
        <row r="9">
          <cell r="A9" t="str">
            <v>A</v>
          </cell>
        </row>
      </sheetData>
      <sheetData sheetId="3856">
        <row r="9">
          <cell r="A9" t="str">
            <v>A</v>
          </cell>
        </row>
      </sheetData>
      <sheetData sheetId="3857">
        <row r="9">
          <cell r="A9" t="str">
            <v>A</v>
          </cell>
        </row>
      </sheetData>
      <sheetData sheetId="3858">
        <row r="9">
          <cell r="A9" t="str">
            <v>A</v>
          </cell>
        </row>
      </sheetData>
      <sheetData sheetId="3859">
        <row r="9">
          <cell r="A9" t="str">
            <v>A</v>
          </cell>
        </row>
      </sheetData>
      <sheetData sheetId="3860">
        <row r="9">
          <cell r="A9" t="str">
            <v>A</v>
          </cell>
        </row>
      </sheetData>
      <sheetData sheetId="3861">
        <row r="9">
          <cell r="A9" t="str">
            <v>A</v>
          </cell>
        </row>
      </sheetData>
      <sheetData sheetId="3862">
        <row r="9">
          <cell r="A9" t="str">
            <v>A</v>
          </cell>
        </row>
      </sheetData>
      <sheetData sheetId="3863">
        <row r="9">
          <cell r="A9" t="str">
            <v>A</v>
          </cell>
        </row>
      </sheetData>
      <sheetData sheetId="3864"/>
      <sheetData sheetId="3865"/>
      <sheetData sheetId="3866"/>
      <sheetData sheetId="3867"/>
      <sheetData sheetId="3868"/>
      <sheetData sheetId="3869"/>
      <sheetData sheetId="3870">
        <row r="9">
          <cell r="A9" t="str">
            <v>A</v>
          </cell>
        </row>
      </sheetData>
      <sheetData sheetId="3871"/>
      <sheetData sheetId="3872">
        <row r="9">
          <cell r="A9" t="str">
            <v>A</v>
          </cell>
        </row>
      </sheetData>
      <sheetData sheetId="3873">
        <row r="9">
          <cell r="A9" t="str">
            <v>A</v>
          </cell>
        </row>
      </sheetData>
      <sheetData sheetId="3874">
        <row r="9">
          <cell r="A9" t="str">
            <v>A</v>
          </cell>
        </row>
      </sheetData>
      <sheetData sheetId="3875"/>
      <sheetData sheetId="3876"/>
      <sheetData sheetId="3877">
        <row r="9">
          <cell r="A9" t="str">
            <v>A</v>
          </cell>
        </row>
      </sheetData>
      <sheetData sheetId="3878"/>
      <sheetData sheetId="3879">
        <row r="9">
          <cell r="A9" t="str">
            <v>A</v>
          </cell>
        </row>
      </sheetData>
      <sheetData sheetId="3880">
        <row r="9">
          <cell r="A9" t="str">
            <v>A</v>
          </cell>
        </row>
      </sheetData>
      <sheetData sheetId="3881">
        <row r="9">
          <cell r="A9" t="str">
            <v>A</v>
          </cell>
        </row>
      </sheetData>
      <sheetData sheetId="3882">
        <row r="9">
          <cell r="A9" t="str">
            <v>A</v>
          </cell>
        </row>
      </sheetData>
      <sheetData sheetId="3883">
        <row r="9">
          <cell r="A9" t="str">
            <v>A</v>
          </cell>
        </row>
      </sheetData>
      <sheetData sheetId="3884"/>
      <sheetData sheetId="3885">
        <row r="9">
          <cell r="A9" t="str">
            <v>A</v>
          </cell>
        </row>
      </sheetData>
      <sheetData sheetId="3886">
        <row r="9">
          <cell r="A9" t="str">
            <v>A</v>
          </cell>
        </row>
      </sheetData>
      <sheetData sheetId="3887">
        <row r="9">
          <cell r="A9" t="str">
            <v>A</v>
          </cell>
        </row>
      </sheetData>
      <sheetData sheetId="3888">
        <row r="9">
          <cell r="A9" t="str">
            <v>A</v>
          </cell>
        </row>
      </sheetData>
      <sheetData sheetId="3889">
        <row r="9">
          <cell r="A9" t="str">
            <v>A</v>
          </cell>
        </row>
      </sheetData>
      <sheetData sheetId="3890">
        <row r="9">
          <cell r="A9" t="str">
            <v>A</v>
          </cell>
        </row>
      </sheetData>
      <sheetData sheetId="3891">
        <row r="9">
          <cell r="A9" t="str">
            <v>A</v>
          </cell>
        </row>
      </sheetData>
      <sheetData sheetId="3892">
        <row r="9">
          <cell r="A9" t="str">
            <v>A</v>
          </cell>
        </row>
      </sheetData>
      <sheetData sheetId="3893">
        <row r="9">
          <cell r="A9" t="str">
            <v>A</v>
          </cell>
        </row>
      </sheetData>
      <sheetData sheetId="3894">
        <row r="9">
          <cell r="A9" t="str">
            <v>A</v>
          </cell>
        </row>
      </sheetData>
      <sheetData sheetId="3895">
        <row r="9">
          <cell r="A9" t="str">
            <v>A</v>
          </cell>
        </row>
      </sheetData>
      <sheetData sheetId="3896">
        <row r="9">
          <cell r="A9" t="str">
            <v>A</v>
          </cell>
        </row>
      </sheetData>
      <sheetData sheetId="3897">
        <row r="9">
          <cell r="A9" t="str">
            <v>A</v>
          </cell>
        </row>
      </sheetData>
      <sheetData sheetId="3898"/>
      <sheetData sheetId="3899">
        <row r="9">
          <cell r="A9" t="str">
            <v>A</v>
          </cell>
        </row>
      </sheetData>
      <sheetData sheetId="3900">
        <row r="9">
          <cell r="A9" t="str">
            <v>A</v>
          </cell>
        </row>
      </sheetData>
      <sheetData sheetId="3901"/>
      <sheetData sheetId="3902"/>
      <sheetData sheetId="3903"/>
      <sheetData sheetId="3904">
        <row r="9">
          <cell r="A9" t="str">
            <v>A</v>
          </cell>
        </row>
      </sheetData>
      <sheetData sheetId="3905">
        <row r="9">
          <cell r="A9" t="str">
            <v>A</v>
          </cell>
        </row>
      </sheetData>
      <sheetData sheetId="3906">
        <row r="9">
          <cell r="A9" t="str">
            <v>A</v>
          </cell>
        </row>
      </sheetData>
      <sheetData sheetId="3907">
        <row r="9">
          <cell r="A9" t="str">
            <v>A</v>
          </cell>
        </row>
      </sheetData>
      <sheetData sheetId="3908">
        <row r="9">
          <cell r="A9" t="str">
            <v>A</v>
          </cell>
        </row>
      </sheetData>
      <sheetData sheetId="3909">
        <row r="9">
          <cell r="A9" t="str">
            <v>A</v>
          </cell>
        </row>
      </sheetData>
      <sheetData sheetId="3910">
        <row r="9">
          <cell r="A9" t="str">
            <v>A</v>
          </cell>
        </row>
      </sheetData>
      <sheetData sheetId="3911">
        <row r="9">
          <cell r="A9" t="str">
            <v>A</v>
          </cell>
        </row>
      </sheetData>
      <sheetData sheetId="3912">
        <row r="9">
          <cell r="A9" t="str">
            <v>A</v>
          </cell>
        </row>
      </sheetData>
      <sheetData sheetId="3913">
        <row r="9">
          <cell r="A9" t="str">
            <v>A</v>
          </cell>
        </row>
      </sheetData>
      <sheetData sheetId="3914">
        <row r="9">
          <cell r="A9" t="str">
            <v>A</v>
          </cell>
        </row>
      </sheetData>
      <sheetData sheetId="3915">
        <row r="9">
          <cell r="A9" t="str">
            <v>A</v>
          </cell>
        </row>
      </sheetData>
      <sheetData sheetId="3916">
        <row r="9">
          <cell r="A9" t="str">
            <v>A</v>
          </cell>
        </row>
      </sheetData>
      <sheetData sheetId="3917">
        <row r="9">
          <cell r="A9" t="str">
            <v>A</v>
          </cell>
        </row>
      </sheetData>
      <sheetData sheetId="3918">
        <row r="9">
          <cell r="A9" t="str">
            <v>A</v>
          </cell>
        </row>
      </sheetData>
      <sheetData sheetId="3919">
        <row r="9">
          <cell r="A9" t="str">
            <v>A</v>
          </cell>
        </row>
      </sheetData>
      <sheetData sheetId="3920">
        <row r="9">
          <cell r="A9" t="str">
            <v>A</v>
          </cell>
        </row>
      </sheetData>
      <sheetData sheetId="3921">
        <row r="9">
          <cell r="A9" t="str">
            <v>A</v>
          </cell>
        </row>
      </sheetData>
      <sheetData sheetId="3922">
        <row r="9">
          <cell r="A9" t="str">
            <v>A</v>
          </cell>
        </row>
      </sheetData>
      <sheetData sheetId="3923">
        <row r="9">
          <cell r="A9" t="str">
            <v>A</v>
          </cell>
        </row>
      </sheetData>
      <sheetData sheetId="3924"/>
      <sheetData sheetId="3925"/>
      <sheetData sheetId="3926"/>
      <sheetData sheetId="3927"/>
      <sheetData sheetId="3928">
        <row r="9">
          <cell r="A9" t="str">
            <v>A</v>
          </cell>
        </row>
      </sheetData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>
        <row r="9">
          <cell r="A9" t="str">
            <v>A</v>
          </cell>
        </row>
      </sheetData>
      <sheetData sheetId="3940">
        <row r="9">
          <cell r="A9" t="str">
            <v>A</v>
          </cell>
        </row>
      </sheetData>
      <sheetData sheetId="3941">
        <row r="9">
          <cell r="A9" t="str">
            <v>A</v>
          </cell>
        </row>
      </sheetData>
      <sheetData sheetId="3942"/>
      <sheetData sheetId="3943"/>
      <sheetData sheetId="3944"/>
      <sheetData sheetId="3945"/>
      <sheetData sheetId="3946"/>
      <sheetData sheetId="3947"/>
      <sheetData sheetId="3948">
        <row r="9">
          <cell r="A9" t="str">
            <v>A</v>
          </cell>
        </row>
      </sheetData>
      <sheetData sheetId="3949"/>
      <sheetData sheetId="3950">
        <row r="9">
          <cell r="A9" t="str">
            <v>A</v>
          </cell>
        </row>
      </sheetData>
      <sheetData sheetId="3951">
        <row r="9">
          <cell r="A9" t="str">
            <v>A</v>
          </cell>
        </row>
      </sheetData>
      <sheetData sheetId="3952">
        <row r="9">
          <cell r="A9" t="str">
            <v>A</v>
          </cell>
        </row>
      </sheetData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>
        <row r="9">
          <cell r="A9" t="str">
            <v>A</v>
          </cell>
        </row>
      </sheetData>
      <sheetData sheetId="3963">
        <row r="9">
          <cell r="A9" t="str">
            <v>A</v>
          </cell>
        </row>
      </sheetData>
      <sheetData sheetId="3964">
        <row r="9">
          <cell r="A9" t="str">
            <v>A</v>
          </cell>
        </row>
      </sheetData>
      <sheetData sheetId="3965">
        <row r="9">
          <cell r="A9" t="str">
            <v>A</v>
          </cell>
        </row>
      </sheetData>
      <sheetData sheetId="3966"/>
      <sheetData sheetId="3967"/>
      <sheetData sheetId="3968"/>
      <sheetData sheetId="3969"/>
      <sheetData sheetId="3970"/>
      <sheetData sheetId="3971"/>
      <sheetData sheetId="3972">
        <row r="9">
          <cell r="A9" t="str">
            <v>A</v>
          </cell>
        </row>
      </sheetData>
      <sheetData sheetId="3973">
        <row r="9">
          <cell r="A9" t="str">
            <v>A</v>
          </cell>
        </row>
      </sheetData>
      <sheetData sheetId="3974"/>
      <sheetData sheetId="3975"/>
      <sheetData sheetId="3976"/>
      <sheetData sheetId="3977">
        <row r="9">
          <cell r="A9" t="str">
            <v>A</v>
          </cell>
        </row>
      </sheetData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 refreshError="1"/>
      <sheetData sheetId="3988"/>
      <sheetData sheetId="3989"/>
      <sheetData sheetId="3990"/>
      <sheetData sheetId="3991"/>
      <sheetData sheetId="3992">
        <row r="9">
          <cell r="A9" t="str">
            <v>A</v>
          </cell>
        </row>
      </sheetData>
      <sheetData sheetId="3993">
        <row r="9">
          <cell r="A9" t="str">
            <v>A</v>
          </cell>
        </row>
      </sheetData>
      <sheetData sheetId="3994"/>
      <sheetData sheetId="3995"/>
      <sheetData sheetId="3996">
        <row r="9">
          <cell r="A9" t="str">
            <v>A</v>
          </cell>
        </row>
      </sheetData>
      <sheetData sheetId="3997"/>
      <sheetData sheetId="3998"/>
      <sheetData sheetId="3999" refreshError="1"/>
      <sheetData sheetId="4000"/>
      <sheetData sheetId="4001"/>
      <sheetData sheetId="4002"/>
      <sheetData sheetId="4003"/>
      <sheetData sheetId="4004"/>
      <sheetData sheetId="4005"/>
      <sheetData sheetId="4006"/>
      <sheetData sheetId="4007" refreshError="1"/>
      <sheetData sheetId="4008"/>
      <sheetData sheetId="4009"/>
      <sheetData sheetId="4010">
        <row r="9">
          <cell r="A9" t="str">
            <v>A</v>
          </cell>
        </row>
      </sheetData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>
        <row r="9">
          <cell r="A9" t="str">
            <v>A</v>
          </cell>
        </row>
      </sheetData>
      <sheetData sheetId="4028"/>
      <sheetData sheetId="4029">
        <row r="9">
          <cell r="A9" t="str">
            <v>A</v>
          </cell>
        </row>
      </sheetData>
      <sheetData sheetId="4030">
        <row r="9">
          <cell r="A9" t="str">
            <v>A</v>
          </cell>
        </row>
      </sheetData>
      <sheetData sheetId="4031">
        <row r="9">
          <cell r="A9" t="str">
            <v>A</v>
          </cell>
        </row>
      </sheetData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>
        <row r="9">
          <cell r="A9" t="str">
            <v>A</v>
          </cell>
        </row>
      </sheetData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>
        <row r="9">
          <cell r="A9" t="str">
            <v>A</v>
          </cell>
        </row>
      </sheetData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>
        <row r="9">
          <cell r="A9" t="str">
            <v>A</v>
          </cell>
        </row>
      </sheetData>
      <sheetData sheetId="4335"/>
      <sheetData sheetId="4336"/>
      <sheetData sheetId="4337"/>
      <sheetData sheetId="4338"/>
      <sheetData sheetId="4339"/>
      <sheetData sheetId="4340"/>
      <sheetData sheetId="4341"/>
      <sheetData sheetId="4342">
        <row r="9">
          <cell r="A9" t="str">
            <v>A</v>
          </cell>
        </row>
      </sheetData>
      <sheetData sheetId="4343"/>
      <sheetData sheetId="4344">
        <row r="9">
          <cell r="A9" t="str">
            <v>A</v>
          </cell>
        </row>
      </sheetData>
      <sheetData sheetId="4345">
        <row r="9">
          <cell r="A9" t="str">
            <v>A</v>
          </cell>
        </row>
      </sheetData>
      <sheetData sheetId="4346"/>
      <sheetData sheetId="4347">
        <row r="9">
          <cell r="A9" t="str">
            <v>A</v>
          </cell>
        </row>
      </sheetData>
      <sheetData sheetId="4348"/>
      <sheetData sheetId="4349">
        <row r="9">
          <cell r="A9" t="str">
            <v>A</v>
          </cell>
        </row>
      </sheetData>
      <sheetData sheetId="4350"/>
      <sheetData sheetId="4351"/>
      <sheetData sheetId="4352">
        <row r="9">
          <cell r="A9" t="str">
            <v>A</v>
          </cell>
        </row>
      </sheetData>
      <sheetData sheetId="4353"/>
      <sheetData sheetId="4354">
        <row r="9">
          <cell r="A9" t="str">
            <v>A</v>
          </cell>
        </row>
      </sheetData>
      <sheetData sheetId="4355"/>
      <sheetData sheetId="4356">
        <row r="9">
          <cell r="A9" t="str">
            <v>A</v>
          </cell>
        </row>
      </sheetData>
      <sheetData sheetId="4357">
        <row r="9">
          <cell r="A9" t="str">
            <v>A</v>
          </cell>
        </row>
      </sheetData>
      <sheetData sheetId="4358">
        <row r="9">
          <cell r="A9" t="str">
            <v>A</v>
          </cell>
        </row>
      </sheetData>
      <sheetData sheetId="4359">
        <row r="9">
          <cell r="A9" t="str">
            <v>A</v>
          </cell>
        </row>
      </sheetData>
      <sheetData sheetId="4360"/>
      <sheetData sheetId="4361">
        <row r="9">
          <cell r="A9" t="str">
            <v>A</v>
          </cell>
        </row>
      </sheetData>
      <sheetData sheetId="4362"/>
      <sheetData sheetId="4363">
        <row r="9">
          <cell r="A9" t="str">
            <v>A</v>
          </cell>
        </row>
      </sheetData>
      <sheetData sheetId="4364"/>
      <sheetData sheetId="4365">
        <row r="9">
          <cell r="A9" t="str">
            <v>A</v>
          </cell>
        </row>
      </sheetData>
      <sheetData sheetId="4366">
        <row r="9">
          <cell r="A9" t="str">
            <v>A</v>
          </cell>
        </row>
      </sheetData>
      <sheetData sheetId="4367">
        <row r="9">
          <cell r="A9" t="str">
            <v>A</v>
          </cell>
        </row>
      </sheetData>
      <sheetData sheetId="4368">
        <row r="9">
          <cell r="A9" t="str">
            <v>A</v>
          </cell>
        </row>
      </sheetData>
      <sheetData sheetId="4369">
        <row r="9">
          <cell r="A9" t="str">
            <v>A</v>
          </cell>
        </row>
      </sheetData>
      <sheetData sheetId="4370">
        <row r="9">
          <cell r="A9" t="str">
            <v>A</v>
          </cell>
        </row>
      </sheetData>
      <sheetData sheetId="4371"/>
      <sheetData sheetId="4372">
        <row r="9">
          <cell r="A9" t="str">
            <v>A</v>
          </cell>
        </row>
      </sheetData>
      <sheetData sheetId="4373"/>
      <sheetData sheetId="4374">
        <row r="9">
          <cell r="A9" t="str">
            <v>A</v>
          </cell>
        </row>
      </sheetData>
      <sheetData sheetId="4375">
        <row r="9">
          <cell r="A9" t="str">
            <v>A</v>
          </cell>
        </row>
      </sheetData>
      <sheetData sheetId="4376"/>
      <sheetData sheetId="4377">
        <row r="9">
          <cell r="A9" t="str">
            <v>A</v>
          </cell>
        </row>
      </sheetData>
      <sheetData sheetId="4378"/>
      <sheetData sheetId="4379">
        <row r="9">
          <cell r="A9" t="str">
            <v>A</v>
          </cell>
        </row>
      </sheetData>
      <sheetData sheetId="4380"/>
      <sheetData sheetId="4381">
        <row r="9">
          <cell r="A9" t="str">
            <v>A</v>
          </cell>
        </row>
      </sheetData>
      <sheetData sheetId="4382">
        <row r="9">
          <cell r="A9" t="str">
            <v>A</v>
          </cell>
        </row>
      </sheetData>
      <sheetData sheetId="4383">
        <row r="9">
          <cell r="A9" t="str">
            <v>A</v>
          </cell>
        </row>
      </sheetData>
      <sheetData sheetId="4384">
        <row r="9">
          <cell r="A9" t="str">
            <v>A</v>
          </cell>
        </row>
      </sheetData>
      <sheetData sheetId="4385"/>
      <sheetData sheetId="4386">
        <row r="9">
          <cell r="A9" t="str">
            <v>A</v>
          </cell>
        </row>
      </sheetData>
      <sheetData sheetId="4387">
        <row r="9">
          <cell r="A9" t="str">
            <v>A</v>
          </cell>
        </row>
      </sheetData>
      <sheetData sheetId="4388">
        <row r="9">
          <cell r="A9" t="str">
            <v>A</v>
          </cell>
        </row>
      </sheetData>
      <sheetData sheetId="4389">
        <row r="9">
          <cell r="A9" t="str">
            <v>A</v>
          </cell>
        </row>
      </sheetData>
      <sheetData sheetId="4390">
        <row r="9">
          <cell r="A9" t="str">
            <v>A</v>
          </cell>
        </row>
      </sheetData>
      <sheetData sheetId="4391">
        <row r="9">
          <cell r="A9" t="str">
            <v>A</v>
          </cell>
        </row>
      </sheetData>
      <sheetData sheetId="4392"/>
      <sheetData sheetId="4393">
        <row r="9">
          <cell r="A9" t="str">
            <v>A</v>
          </cell>
        </row>
      </sheetData>
      <sheetData sheetId="4394"/>
      <sheetData sheetId="4395">
        <row r="9">
          <cell r="A9" t="str">
            <v>A</v>
          </cell>
        </row>
      </sheetData>
      <sheetData sheetId="4396"/>
      <sheetData sheetId="4397"/>
      <sheetData sheetId="4398"/>
      <sheetData sheetId="4399"/>
      <sheetData sheetId="4400">
        <row r="9">
          <cell r="A9" t="str">
            <v>A</v>
          </cell>
        </row>
      </sheetData>
      <sheetData sheetId="4401"/>
      <sheetData sheetId="4402">
        <row r="9">
          <cell r="A9" t="str">
            <v>A</v>
          </cell>
        </row>
      </sheetData>
      <sheetData sheetId="4403"/>
      <sheetData sheetId="4404">
        <row r="9">
          <cell r="A9" t="str">
            <v>A</v>
          </cell>
        </row>
      </sheetData>
      <sheetData sheetId="4405"/>
      <sheetData sheetId="4406"/>
      <sheetData sheetId="4407"/>
      <sheetData sheetId="4408"/>
      <sheetData sheetId="4409"/>
      <sheetData sheetId="4410"/>
      <sheetData sheetId="4411">
        <row r="9">
          <cell r="A9" t="str">
            <v>A</v>
          </cell>
        </row>
      </sheetData>
      <sheetData sheetId="4412"/>
      <sheetData sheetId="4413"/>
      <sheetData sheetId="4414"/>
      <sheetData sheetId="4415"/>
      <sheetData sheetId="4416">
        <row r="9">
          <cell r="A9" t="str">
            <v>A</v>
          </cell>
        </row>
      </sheetData>
      <sheetData sheetId="4417"/>
      <sheetData sheetId="4418">
        <row r="9">
          <cell r="A9" t="str">
            <v>A</v>
          </cell>
        </row>
      </sheetData>
      <sheetData sheetId="4419"/>
      <sheetData sheetId="4420">
        <row r="9">
          <cell r="A9" t="str">
            <v>A</v>
          </cell>
        </row>
      </sheetData>
      <sheetData sheetId="4421">
        <row r="9">
          <cell r="A9" t="str">
            <v>A</v>
          </cell>
        </row>
      </sheetData>
      <sheetData sheetId="4422">
        <row r="9">
          <cell r="A9" t="str">
            <v>A</v>
          </cell>
        </row>
      </sheetData>
      <sheetData sheetId="4423"/>
      <sheetData sheetId="4424"/>
      <sheetData sheetId="4425">
        <row r="9">
          <cell r="A9" t="str">
            <v>A</v>
          </cell>
        </row>
      </sheetData>
      <sheetData sheetId="4426"/>
      <sheetData sheetId="4427">
        <row r="9">
          <cell r="A9" t="str">
            <v>A</v>
          </cell>
        </row>
      </sheetData>
      <sheetData sheetId="4428"/>
      <sheetData sheetId="4429"/>
      <sheetData sheetId="4430"/>
      <sheetData sheetId="4431"/>
      <sheetData sheetId="4432">
        <row r="9">
          <cell r="A9" t="str">
            <v>A</v>
          </cell>
        </row>
      </sheetData>
      <sheetData sheetId="4433"/>
      <sheetData sheetId="4434">
        <row r="9">
          <cell r="A9" t="str">
            <v>A</v>
          </cell>
        </row>
      </sheetData>
      <sheetData sheetId="4435"/>
      <sheetData sheetId="4436"/>
      <sheetData sheetId="4437">
        <row r="9">
          <cell r="A9" t="str">
            <v>A</v>
          </cell>
        </row>
      </sheetData>
      <sheetData sheetId="4438"/>
      <sheetData sheetId="4439">
        <row r="9">
          <cell r="A9" t="str">
            <v>A</v>
          </cell>
        </row>
      </sheetData>
      <sheetData sheetId="4440"/>
      <sheetData sheetId="4441">
        <row r="9">
          <cell r="A9" t="str">
            <v>A</v>
          </cell>
        </row>
      </sheetData>
      <sheetData sheetId="4442">
        <row r="9">
          <cell r="A9" t="str">
            <v>A</v>
          </cell>
        </row>
      </sheetData>
      <sheetData sheetId="4443"/>
      <sheetData sheetId="4444">
        <row r="9">
          <cell r="A9" t="str">
            <v>A</v>
          </cell>
        </row>
      </sheetData>
      <sheetData sheetId="4445">
        <row r="9">
          <cell r="A9" t="str">
            <v>A</v>
          </cell>
        </row>
      </sheetData>
      <sheetData sheetId="4446">
        <row r="9">
          <cell r="A9" t="str">
            <v>A</v>
          </cell>
        </row>
      </sheetData>
      <sheetData sheetId="4447"/>
      <sheetData sheetId="4448">
        <row r="9">
          <cell r="A9" t="str">
            <v>A</v>
          </cell>
        </row>
      </sheetData>
      <sheetData sheetId="4449">
        <row r="9">
          <cell r="A9" t="str">
            <v>A</v>
          </cell>
        </row>
      </sheetData>
      <sheetData sheetId="4450">
        <row r="9">
          <cell r="A9" t="str">
            <v>A</v>
          </cell>
        </row>
      </sheetData>
      <sheetData sheetId="4451"/>
      <sheetData sheetId="4452"/>
      <sheetData sheetId="4453">
        <row r="9">
          <cell r="A9" t="str">
            <v>A</v>
          </cell>
        </row>
      </sheetData>
      <sheetData sheetId="4454"/>
      <sheetData sheetId="4455">
        <row r="9">
          <cell r="A9" t="str">
            <v>A</v>
          </cell>
        </row>
      </sheetData>
      <sheetData sheetId="4456">
        <row r="9">
          <cell r="A9" t="str">
            <v>A</v>
          </cell>
        </row>
      </sheetData>
      <sheetData sheetId="4457">
        <row r="9">
          <cell r="A9" t="str">
            <v>A</v>
          </cell>
        </row>
      </sheetData>
      <sheetData sheetId="4458">
        <row r="9">
          <cell r="A9" t="str">
            <v>A</v>
          </cell>
        </row>
      </sheetData>
      <sheetData sheetId="4459">
        <row r="9">
          <cell r="A9" t="str">
            <v>A</v>
          </cell>
        </row>
      </sheetData>
      <sheetData sheetId="4460">
        <row r="9">
          <cell r="A9" t="str">
            <v>A</v>
          </cell>
        </row>
      </sheetData>
      <sheetData sheetId="4461"/>
      <sheetData sheetId="4462">
        <row r="9">
          <cell r="A9" t="str">
            <v>A</v>
          </cell>
        </row>
      </sheetData>
      <sheetData sheetId="4463"/>
      <sheetData sheetId="4464">
        <row r="9">
          <cell r="A9" t="str">
            <v>A</v>
          </cell>
        </row>
      </sheetData>
      <sheetData sheetId="4465">
        <row r="9">
          <cell r="A9" t="str">
            <v>A</v>
          </cell>
        </row>
      </sheetData>
      <sheetData sheetId="4466"/>
      <sheetData sheetId="4467">
        <row r="9">
          <cell r="A9" t="str">
            <v>A</v>
          </cell>
        </row>
      </sheetData>
      <sheetData sheetId="4468">
        <row r="9">
          <cell r="A9" t="str">
            <v>A</v>
          </cell>
        </row>
      </sheetData>
      <sheetData sheetId="4469">
        <row r="9">
          <cell r="A9" t="str">
            <v>A</v>
          </cell>
        </row>
      </sheetData>
      <sheetData sheetId="4470">
        <row r="9">
          <cell r="A9" t="str">
            <v>A</v>
          </cell>
        </row>
      </sheetData>
      <sheetData sheetId="4471">
        <row r="9">
          <cell r="A9" t="str">
            <v>A</v>
          </cell>
        </row>
      </sheetData>
      <sheetData sheetId="4472"/>
      <sheetData sheetId="4473">
        <row r="9">
          <cell r="A9" t="str">
            <v>A</v>
          </cell>
        </row>
      </sheetData>
      <sheetData sheetId="4474">
        <row r="9">
          <cell r="A9" t="str">
            <v>A</v>
          </cell>
        </row>
      </sheetData>
      <sheetData sheetId="4475">
        <row r="9">
          <cell r="A9" t="str">
            <v>A</v>
          </cell>
        </row>
      </sheetData>
      <sheetData sheetId="4476">
        <row r="9">
          <cell r="A9" t="str">
            <v>A</v>
          </cell>
        </row>
      </sheetData>
      <sheetData sheetId="4477">
        <row r="9">
          <cell r="A9" t="str">
            <v>A</v>
          </cell>
        </row>
      </sheetData>
      <sheetData sheetId="4478">
        <row r="9">
          <cell r="A9" t="str">
            <v>A</v>
          </cell>
        </row>
      </sheetData>
      <sheetData sheetId="4479">
        <row r="9">
          <cell r="A9" t="str">
            <v>A</v>
          </cell>
        </row>
      </sheetData>
      <sheetData sheetId="4480">
        <row r="9">
          <cell r="A9" t="str">
            <v>A</v>
          </cell>
        </row>
      </sheetData>
      <sheetData sheetId="4481">
        <row r="9">
          <cell r="A9" t="str">
            <v>A</v>
          </cell>
        </row>
      </sheetData>
      <sheetData sheetId="4482">
        <row r="9">
          <cell r="A9" t="str">
            <v>A</v>
          </cell>
        </row>
      </sheetData>
      <sheetData sheetId="4483">
        <row r="9">
          <cell r="A9" t="str">
            <v>A</v>
          </cell>
        </row>
      </sheetData>
      <sheetData sheetId="4484">
        <row r="9">
          <cell r="A9" t="str">
            <v>A</v>
          </cell>
        </row>
      </sheetData>
      <sheetData sheetId="4485">
        <row r="9">
          <cell r="A9" t="str">
            <v>A</v>
          </cell>
        </row>
      </sheetData>
      <sheetData sheetId="4486"/>
      <sheetData sheetId="4487"/>
      <sheetData sheetId="4488">
        <row r="9">
          <cell r="A9" t="str">
            <v>A</v>
          </cell>
        </row>
      </sheetData>
      <sheetData sheetId="4489">
        <row r="9">
          <cell r="A9" t="str">
            <v>A</v>
          </cell>
        </row>
      </sheetData>
      <sheetData sheetId="4490">
        <row r="9">
          <cell r="A9" t="str">
            <v>A</v>
          </cell>
        </row>
      </sheetData>
      <sheetData sheetId="4491">
        <row r="9">
          <cell r="A9" t="str">
            <v>A</v>
          </cell>
        </row>
      </sheetData>
      <sheetData sheetId="4492"/>
      <sheetData sheetId="4493">
        <row r="9">
          <cell r="A9" t="str">
            <v>A</v>
          </cell>
        </row>
      </sheetData>
      <sheetData sheetId="4494">
        <row r="9">
          <cell r="A9" t="str">
            <v>A</v>
          </cell>
        </row>
      </sheetData>
      <sheetData sheetId="4495">
        <row r="9">
          <cell r="A9" t="str">
            <v>A</v>
          </cell>
        </row>
      </sheetData>
      <sheetData sheetId="4496">
        <row r="9">
          <cell r="A9" t="str">
            <v>A</v>
          </cell>
        </row>
      </sheetData>
      <sheetData sheetId="4497"/>
      <sheetData sheetId="4498"/>
      <sheetData sheetId="4499">
        <row r="9">
          <cell r="A9" t="str">
            <v>A</v>
          </cell>
        </row>
      </sheetData>
      <sheetData sheetId="4500"/>
      <sheetData sheetId="4501"/>
      <sheetData sheetId="4502"/>
      <sheetData sheetId="4503"/>
      <sheetData sheetId="4504"/>
      <sheetData sheetId="4505">
        <row r="9">
          <cell r="A9" t="str">
            <v>A</v>
          </cell>
        </row>
      </sheetData>
      <sheetData sheetId="4506"/>
      <sheetData sheetId="4507"/>
      <sheetData sheetId="4508"/>
      <sheetData sheetId="4509"/>
      <sheetData sheetId="4510"/>
      <sheetData sheetId="4511">
        <row r="9">
          <cell r="A9" t="str">
            <v>A</v>
          </cell>
        </row>
      </sheetData>
      <sheetData sheetId="4512"/>
      <sheetData sheetId="4513">
        <row r="9">
          <cell r="A9" t="str">
            <v>A</v>
          </cell>
        </row>
      </sheetData>
      <sheetData sheetId="4514">
        <row r="9">
          <cell r="A9" t="str">
            <v>A</v>
          </cell>
        </row>
      </sheetData>
      <sheetData sheetId="4515">
        <row r="9">
          <cell r="A9" t="str">
            <v>A</v>
          </cell>
        </row>
      </sheetData>
      <sheetData sheetId="4516"/>
      <sheetData sheetId="4517"/>
      <sheetData sheetId="4518">
        <row r="9">
          <cell r="A9" t="str">
            <v>A</v>
          </cell>
        </row>
      </sheetData>
      <sheetData sheetId="4519">
        <row r="9">
          <cell r="A9" t="str">
            <v>A</v>
          </cell>
        </row>
      </sheetData>
      <sheetData sheetId="4520">
        <row r="9">
          <cell r="A9" t="str">
            <v>A</v>
          </cell>
        </row>
      </sheetData>
      <sheetData sheetId="4521"/>
      <sheetData sheetId="4522"/>
      <sheetData sheetId="4523">
        <row r="9">
          <cell r="A9" t="str">
            <v>A</v>
          </cell>
        </row>
      </sheetData>
      <sheetData sheetId="4524">
        <row r="9">
          <cell r="A9" t="str">
            <v>A</v>
          </cell>
        </row>
      </sheetData>
      <sheetData sheetId="4525">
        <row r="9">
          <cell r="A9" t="str">
            <v>A</v>
          </cell>
        </row>
      </sheetData>
      <sheetData sheetId="4526"/>
      <sheetData sheetId="4527"/>
      <sheetData sheetId="4528">
        <row r="9">
          <cell r="A9" t="str">
            <v>A</v>
          </cell>
        </row>
      </sheetData>
      <sheetData sheetId="4529"/>
      <sheetData sheetId="4530"/>
      <sheetData sheetId="4531"/>
      <sheetData sheetId="4532"/>
      <sheetData sheetId="4533">
        <row r="9">
          <cell r="A9" t="str">
            <v>A</v>
          </cell>
        </row>
      </sheetData>
      <sheetData sheetId="4534">
        <row r="9">
          <cell r="A9" t="str">
            <v>A</v>
          </cell>
        </row>
      </sheetData>
      <sheetData sheetId="4535">
        <row r="9">
          <cell r="A9" t="str">
            <v>A</v>
          </cell>
        </row>
      </sheetData>
      <sheetData sheetId="4536"/>
      <sheetData sheetId="4537"/>
      <sheetData sheetId="4538"/>
      <sheetData sheetId="4539">
        <row r="9">
          <cell r="A9" t="str">
            <v>A</v>
          </cell>
        </row>
      </sheetData>
      <sheetData sheetId="4540">
        <row r="9">
          <cell r="A9" t="str">
            <v>A</v>
          </cell>
        </row>
      </sheetData>
      <sheetData sheetId="4541"/>
      <sheetData sheetId="4542"/>
      <sheetData sheetId="4543"/>
      <sheetData sheetId="4544">
        <row r="9">
          <cell r="A9" t="str">
            <v>A</v>
          </cell>
        </row>
      </sheetData>
      <sheetData sheetId="4545">
        <row r="9">
          <cell r="A9" t="str">
            <v>A</v>
          </cell>
        </row>
      </sheetData>
      <sheetData sheetId="4546"/>
      <sheetData sheetId="4547">
        <row r="9">
          <cell r="A9" t="str">
            <v>A</v>
          </cell>
        </row>
      </sheetData>
      <sheetData sheetId="4548"/>
      <sheetData sheetId="4549"/>
      <sheetData sheetId="4550">
        <row r="9">
          <cell r="A9" t="str">
            <v>A</v>
          </cell>
        </row>
      </sheetData>
      <sheetData sheetId="4551"/>
      <sheetData sheetId="4552">
        <row r="9">
          <cell r="A9" t="str">
            <v>A</v>
          </cell>
        </row>
      </sheetData>
      <sheetData sheetId="4553"/>
      <sheetData sheetId="4554"/>
      <sheetData sheetId="4555"/>
      <sheetData sheetId="4556">
        <row r="9">
          <cell r="A9" t="str">
            <v>A</v>
          </cell>
        </row>
      </sheetData>
      <sheetData sheetId="4557">
        <row r="9">
          <cell r="A9" t="str">
            <v>A</v>
          </cell>
        </row>
      </sheetData>
      <sheetData sheetId="4558"/>
      <sheetData sheetId="4559"/>
      <sheetData sheetId="4560"/>
      <sheetData sheetId="4561">
        <row r="9">
          <cell r="A9" t="str">
            <v>A</v>
          </cell>
        </row>
      </sheetData>
      <sheetData sheetId="4562"/>
      <sheetData sheetId="4563"/>
      <sheetData sheetId="4564">
        <row r="9">
          <cell r="A9" t="str">
            <v>A</v>
          </cell>
        </row>
      </sheetData>
      <sheetData sheetId="4565"/>
      <sheetData sheetId="4566">
        <row r="9">
          <cell r="A9" t="str">
            <v>A</v>
          </cell>
        </row>
      </sheetData>
      <sheetData sheetId="4567"/>
      <sheetData sheetId="4568"/>
      <sheetData sheetId="4569">
        <row r="9">
          <cell r="A9" t="str">
            <v>A</v>
          </cell>
        </row>
      </sheetData>
      <sheetData sheetId="4570"/>
      <sheetData sheetId="4571">
        <row r="9">
          <cell r="A9" t="str">
            <v>A</v>
          </cell>
        </row>
      </sheetData>
      <sheetData sheetId="4572">
        <row r="9">
          <cell r="A9" t="str">
            <v>A</v>
          </cell>
        </row>
      </sheetData>
      <sheetData sheetId="4573">
        <row r="9">
          <cell r="A9" t="str">
            <v>A</v>
          </cell>
        </row>
      </sheetData>
      <sheetData sheetId="4574">
        <row r="9">
          <cell r="A9" t="str">
            <v>A</v>
          </cell>
        </row>
      </sheetData>
      <sheetData sheetId="4575"/>
      <sheetData sheetId="4576">
        <row r="9">
          <cell r="A9" t="str">
            <v>A</v>
          </cell>
        </row>
      </sheetData>
      <sheetData sheetId="4577">
        <row r="9">
          <cell r="A9" t="str">
            <v>A</v>
          </cell>
        </row>
      </sheetData>
      <sheetData sheetId="4578">
        <row r="9">
          <cell r="A9" t="str">
            <v>A</v>
          </cell>
        </row>
      </sheetData>
      <sheetData sheetId="4579">
        <row r="9">
          <cell r="A9" t="str">
            <v>A</v>
          </cell>
        </row>
      </sheetData>
      <sheetData sheetId="4580"/>
      <sheetData sheetId="4581">
        <row r="9">
          <cell r="A9" t="str">
            <v>A</v>
          </cell>
        </row>
      </sheetData>
      <sheetData sheetId="4582">
        <row r="9">
          <cell r="A9" t="str">
            <v>A</v>
          </cell>
        </row>
      </sheetData>
      <sheetData sheetId="4583">
        <row r="9">
          <cell r="A9" t="str">
            <v>A</v>
          </cell>
        </row>
      </sheetData>
      <sheetData sheetId="4584">
        <row r="9">
          <cell r="A9" t="str">
            <v>A</v>
          </cell>
        </row>
      </sheetData>
      <sheetData sheetId="4585"/>
      <sheetData sheetId="4586"/>
      <sheetData sheetId="4587">
        <row r="9">
          <cell r="A9" t="str">
            <v>A</v>
          </cell>
        </row>
      </sheetData>
      <sheetData sheetId="4588"/>
      <sheetData sheetId="4589">
        <row r="9">
          <cell r="A9" t="str">
            <v>A</v>
          </cell>
        </row>
      </sheetData>
      <sheetData sheetId="4590"/>
      <sheetData sheetId="4591"/>
      <sheetData sheetId="4592">
        <row r="9">
          <cell r="A9" t="str">
            <v>A</v>
          </cell>
        </row>
      </sheetData>
      <sheetData sheetId="4593">
        <row r="9">
          <cell r="A9" t="str">
            <v>A</v>
          </cell>
        </row>
      </sheetData>
      <sheetData sheetId="4594">
        <row r="9">
          <cell r="A9" t="str">
            <v>A</v>
          </cell>
        </row>
      </sheetData>
      <sheetData sheetId="4595">
        <row r="9">
          <cell r="A9" t="str">
            <v>A</v>
          </cell>
        </row>
      </sheetData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 refreshError="1"/>
      <sheetData sheetId="4620" refreshError="1"/>
      <sheetData sheetId="4621" refreshError="1"/>
      <sheetData sheetId="4622" refreshError="1"/>
      <sheetData sheetId="4623" refreshError="1"/>
      <sheetData sheetId="4624" refreshError="1"/>
      <sheetData sheetId="4625" refreshError="1"/>
      <sheetData sheetId="4626" refreshError="1"/>
      <sheetData sheetId="4627" refreshError="1"/>
      <sheetData sheetId="4628" refreshError="1"/>
      <sheetData sheetId="4629" refreshError="1"/>
      <sheetData sheetId="4630" refreshError="1"/>
      <sheetData sheetId="4631" refreshError="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>
        <row r="9">
          <cell r="A9" t="str">
            <v>A</v>
          </cell>
        </row>
      </sheetData>
      <sheetData sheetId="4647"/>
      <sheetData sheetId="4648"/>
      <sheetData sheetId="4649">
        <row r="9">
          <cell r="A9" t="str">
            <v>A</v>
          </cell>
        </row>
      </sheetData>
      <sheetData sheetId="4650">
        <row r="9">
          <cell r="A9" t="str">
            <v>A</v>
          </cell>
        </row>
      </sheetData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 refreshError="1"/>
      <sheetData sheetId="4666"/>
      <sheetData sheetId="4667"/>
      <sheetData sheetId="4668"/>
      <sheetData sheetId="4669"/>
      <sheetData sheetId="4670"/>
      <sheetData sheetId="4671"/>
      <sheetData sheetId="4672">
        <row r="9">
          <cell r="A9" t="str">
            <v>A</v>
          </cell>
        </row>
      </sheetData>
      <sheetData sheetId="4673">
        <row r="9">
          <cell r="A9" t="str">
            <v>A</v>
          </cell>
        </row>
      </sheetData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>
        <row r="9">
          <cell r="A9" t="str">
            <v>A</v>
          </cell>
        </row>
      </sheetData>
      <sheetData sheetId="4687"/>
      <sheetData sheetId="4688"/>
      <sheetData sheetId="4689"/>
      <sheetData sheetId="4690">
        <row r="9">
          <cell r="A9" t="str">
            <v>A</v>
          </cell>
        </row>
      </sheetData>
      <sheetData sheetId="4691">
        <row r="9">
          <cell r="A9" t="str">
            <v>A</v>
          </cell>
        </row>
      </sheetData>
      <sheetData sheetId="4692">
        <row r="9">
          <cell r="A9" t="str">
            <v>A</v>
          </cell>
        </row>
      </sheetData>
      <sheetData sheetId="4693">
        <row r="9">
          <cell r="A9" t="str">
            <v>A</v>
          </cell>
        </row>
      </sheetData>
      <sheetData sheetId="4694">
        <row r="9">
          <cell r="A9" t="str">
            <v>A</v>
          </cell>
        </row>
      </sheetData>
      <sheetData sheetId="4695"/>
      <sheetData sheetId="4696">
        <row r="9">
          <cell r="A9" t="str">
            <v>A</v>
          </cell>
        </row>
      </sheetData>
      <sheetData sheetId="4697"/>
      <sheetData sheetId="4698"/>
      <sheetData sheetId="4699">
        <row r="9">
          <cell r="A9" t="str">
            <v>A</v>
          </cell>
        </row>
      </sheetData>
      <sheetData sheetId="4700">
        <row r="9">
          <cell r="A9" t="str">
            <v>A</v>
          </cell>
        </row>
      </sheetData>
      <sheetData sheetId="4701">
        <row r="9">
          <cell r="A9" t="str">
            <v>A</v>
          </cell>
        </row>
      </sheetData>
      <sheetData sheetId="4702">
        <row r="9">
          <cell r="A9" t="str">
            <v>A</v>
          </cell>
        </row>
      </sheetData>
      <sheetData sheetId="4703">
        <row r="9">
          <cell r="A9" t="str">
            <v>A</v>
          </cell>
        </row>
      </sheetData>
      <sheetData sheetId="4704">
        <row r="9">
          <cell r="A9" t="str">
            <v>A</v>
          </cell>
        </row>
      </sheetData>
      <sheetData sheetId="4705">
        <row r="9">
          <cell r="A9" t="str">
            <v>A</v>
          </cell>
        </row>
      </sheetData>
      <sheetData sheetId="4706">
        <row r="9">
          <cell r="A9" t="str">
            <v>A</v>
          </cell>
        </row>
      </sheetData>
      <sheetData sheetId="4707"/>
      <sheetData sheetId="4708">
        <row r="9">
          <cell r="A9" t="str">
            <v>A</v>
          </cell>
        </row>
      </sheetData>
      <sheetData sheetId="4709"/>
      <sheetData sheetId="4710">
        <row r="9">
          <cell r="A9" t="str">
            <v>A</v>
          </cell>
        </row>
      </sheetData>
      <sheetData sheetId="4711">
        <row r="9">
          <cell r="A9" t="str">
            <v>A</v>
          </cell>
        </row>
      </sheetData>
      <sheetData sheetId="4712">
        <row r="9">
          <cell r="A9" t="str">
            <v>A</v>
          </cell>
        </row>
      </sheetData>
      <sheetData sheetId="4713">
        <row r="9">
          <cell r="A9" t="str">
            <v>A</v>
          </cell>
        </row>
      </sheetData>
      <sheetData sheetId="4714">
        <row r="9">
          <cell r="A9" t="str">
            <v>A</v>
          </cell>
        </row>
      </sheetData>
      <sheetData sheetId="4715">
        <row r="9">
          <cell r="A9" t="str">
            <v>A</v>
          </cell>
        </row>
      </sheetData>
      <sheetData sheetId="4716"/>
      <sheetData sheetId="4717">
        <row r="9">
          <cell r="A9" t="str">
            <v>A</v>
          </cell>
        </row>
      </sheetData>
      <sheetData sheetId="4718">
        <row r="9">
          <cell r="A9" t="str">
            <v>A</v>
          </cell>
        </row>
      </sheetData>
      <sheetData sheetId="4719">
        <row r="9">
          <cell r="A9" t="str">
            <v>A</v>
          </cell>
        </row>
      </sheetData>
      <sheetData sheetId="4720">
        <row r="9">
          <cell r="A9" t="str">
            <v>A</v>
          </cell>
        </row>
      </sheetData>
      <sheetData sheetId="4721">
        <row r="9">
          <cell r="A9" t="str">
            <v>A</v>
          </cell>
        </row>
      </sheetData>
      <sheetData sheetId="4722">
        <row r="9">
          <cell r="A9" t="str">
            <v>A</v>
          </cell>
        </row>
      </sheetData>
      <sheetData sheetId="4723">
        <row r="9">
          <cell r="A9" t="str">
            <v>A</v>
          </cell>
        </row>
      </sheetData>
      <sheetData sheetId="4724">
        <row r="9">
          <cell r="A9" t="str">
            <v>A</v>
          </cell>
        </row>
      </sheetData>
      <sheetData sheetId="4725">
        <row r="9">
          <cell r="A9" t="str">
            <v>A</v>
          </cell>
        </row>
      </sheetData>
      <sheetData sheetId="4726"/>
      <sheetData sheetId="4727"/>
      <sheetData sheetId="4728"/>
      <sheetData sheetId="4729"/>
      <sheetData sheetId="4730">
        <row r="9">
          <cell r="A9" t="str">
            <v>A</v>
          </cell>
        </row>
      </sheetData>
      <sheetData sheetId="4731">
        <row r="9">
          <cell r="A9" t="str">
            <v>A</v>
          </cell>
        </row>
      </sheetData>
      <sheetData sheetId="4732">
        <row r="9">
          <cell r="A9" t="str">
            <v>A</v>
          </cell>
        </row>
      </sheetData>
      <sheetData sheetId="4733">
        <row r="9">
          <cell r="A9" t="str">
            <v>A</v>
          </cell>
        </row>
      </sheetData>
      <sheetData sheetId="4734">
        <row r="9">
          <cell r="A9" t="str">
            <v>A</v>
          </cell>
        </row>
      </sheetData>
      <sheetData sheetId="4735">
        <row r="9">
          <cell r="A9" t="str">
            <v>A</v>
          </cell>
        </row>
      </sheetData>
      <sheetData sheetId="4736">
        <row r="9">
          <cell r="A9" t="str">
            <v>A</v>
          </cell>
        </row>
      </sheetData>
      <sheetData sheetId="4737">
        <row r="9">
          <cell r="A9" t="str">
            <v>A</v>
          </cell>
        </row>
      </sheetData>
      <sheetData sheetId="4738">
        <row r="9">
          <cell r="A9" t="str">
            <v>A</v>
          </cell>
        </row>
      </sheetData>
      <sheetData sheetId="4739">
        <row r="9">
          <cell r="A9" t="str">
            <v>A</v>
          </cell>
        </row>
      </sheetData>
      <sheetData sheetId="4740">
        <row r="9">
          <cell r="A9" t="str">
            <v>A</v>
          </cell>
        </row>
      </sheetData>
      <sheetData sheetId="4741">
        <row r="9">
          <cell r="A9" t="str">
            <v>A</v>
          </cell>
        </row>
      </sheetData>
      <sheetData sheetId="4742">
        <row r="9">
          <cell r="A9" t="str">
            <v>A</v>
          </cell>
        </row>
      </sheetData>
      <sheetData sheetId="4743">
        <row r="9">
          <cell r="A9" t="str">
            <v>A</v>
          </cell>
        </row>
      </sheetData>
      <sheetData sheetId="4744">
        <row r="9">
          <cell r="A9" t="str">
            <v>A</v>
          </cell>
        </row>
      </sheetData>
      <sheetData sheetId="4745">
        <row r="9">
          <cell r="A9" t="str">
            <v>A</v>
          </cell>
        </row>
      </sheetData>
      <sheetData sheetId="4746">
        <row r="9">
          <cell r="A9" t="str">
            <v>A</v>
          </cell>
        </row>
      </sheetData>
      <sheetData sheetId="4747"/>
      <sheetData sheetId="4748">
        <row r="9">
          <cell r="A9" t="str">
            <v>A</v>
          </cell>
        </row>
      </sheetData>
      <sheetData sheetId="4749">
        <row r="9">
          <cell r="A9" t="str">
            <v>A</v>
          </cell>
        </row>
      </sheetData>
      <sheetData sheetId="4750">
        <row r="9">
          <cell r="A9" t="str">
            <v>A</v>
          </cell>
        </row>
      </sheetData>
      <sheetData sheetId="4751">
        <row r="9">
          <cell r="A9" t="str">
            <v>A</v>
          </cell>
        </row>
      </sheetData>
      <sheetData sheetId="4752">
        <row r="9">
          <cell r="A9" t="str">
            <v>A</v>
          </cell>
        </row>
      </sheetData>
      <sheetData sheetId="4753">
        <row r="9">
          <cell r="A9" t="str">
            <v>A</v>
          </cell>
        </row>
      </sheetData>
      <sheetData sheetId="4754">
        <row r="9">
          <cell r="A9" t="str">
            <v>A</v>
          </cell>
        </row>
      </sheetData>
      <sheetData sheetId="4755">
        <row r="9">
          <cell r="A9" t="str">
            <v>A</v>
          </cell>
        </row>
      </sheetData>
      <sheetData sheetId="4756">
        <row r="9">
          <cell r="A9" t="str">
            <v>A</v>
          </cell>
        </row>
      </sheetData>
      <sheetData sheetId="4757">
        <row r="9">
          <cell r="A9" t="str">
            <v>A</v>
          </cell>
        </row>
      </sheetData>
      <sheetData sheetId="4758">
        <row r="9">
          <cell r="A9" t="str">
            <v>A</v>
          </cell>
        </row>
      </sheetData>
      <sheetData sheetId="4759">
        <row r="9">
          <cell r="A9" t="str">
            <v>A</v>
          </cell>
        </row>
      </sheetData>
      <sheetData sheetId="4760">
        <row r="9">
          <cell r="A9" t="str">
            <v>A</v>
          </cell>
        </row>
      </sheetData>
      <sheetData sheetId="4761">
        <row r="9">
          <cell r="A9" t="str">
            <v>A</v>
          </cell>
        </row>
      </sheetData>
      <sheetData sheetId="4762">
        <row r="9">
          <cell r="A9" t="str">
            <v>A</v>
          </cell>
        </row>
      </sheetData>
      <sheetData sheetId="4763">
        <row r="9">
          <cell r="A9" t="str">
            <v>A</v>
          </cell>
        </row>
      </sheetData>
      <sheetData sheetId="4764">
        <row r="9">
          <cell r="A9" t="str">
            <v>A</v>
          </cell>
        </row>
      </sheetData>
      <sheetData sheetId="4765">
        <row r="9">
          <cell r="A9" t="str">
            <v>A</v>
          </cell>
        </row>
      </sheetData>
      <sheetData sheetId="4766">
        <row r="9">
          <cell r="A9" t="str">
            <v>A</v>
          </cell>
        </row>
      </sheetData>
      <sheetData sheetId="4767">
        <row r="9">
          <cell r="A9" t="str">
            <v>A</v>
          </cell>
        </row>
      </sheetData>
      <sheetData sheetId="4768">
        <row r="9">
          <cell r="A9" t="str">
            <v>A</v>
          </cell>
        </row>
      </sheetData>
      <sheetData sheetId="4769">
        <row r="9">
          <cell r="A9" t="str">
            <v>A</v>
          </cell>
        </row>
      </sheetData>
      <sheetData sheetId="4770">
        <row r="9">
          <cell r="A9" t="str">
            <v>A</v>
          </cell>
        </row>
      </sheetData>
      <sheetData sheetId="4771">
        <row r="9">
          <cell r="A9" t="str">
            <v>A</v>
          </cell>
        </row>
      </sheetData>
      <sheetData sheetId="4772">
        <row r="9">
          <cell r="A9" t="str">
            <v>A</v>
          </cell>
        </row>
      </sheetData>
      <sheetData sheetId="4773">
        <row r="9">
          <cell r="A9" t="str">
            <v>A</v>
          </cell>
        </row>
      </sheetData>
      <sheetData sheetId="4774">
        <row r="9">
          <cell r="A9" t="str">
            <v>A</v>
          </cell>
        </row>
      </sheetData>
      <sheetData sheetId="4775">
        <row r="9">
          <cell r="A9" t="str">
            <v>A</v>
          </cell>
        </row>
      </sheetData>
      <sheetData sheetId="4776">
        <row r="9">
          <cell r="A9" t="str">
            <v>A</v>
          </cell>
        </row>
      </sheetData>
      <sheetData sheetId="4777">
        <row r="9">
          <cell r="A9" t="str">
            <v>A</v>
          </cell>
        </row>
      </sheetData>
      <sheetData sheetId="4778">
        <row r="9">
          <cell r="A9" t="str">
            <v>A</v>
          </cell>
        </row>
      </sheetData>
      <sheetData sheetId="4779">
        <row r="9">
          <cell r="A9" t="str">
            <v>A</v>
          </cell>
        </row>
      </sheetData>
      <sheetData sheetId="4780">
        <row r="9">
          <cell r="A9" t="str">
            <v>A</v>
          </cell>
        </row>
      </sheetData>
      <sheetData sheetId="4781">
        <row r="9">
          <cell r="A9" t="str">
            <v>A</v>
          </cell>
        </row>
      </sheetData>
      <sheetData sheetId="4782">
        <row r="9">
          <cell r="A9" t="str">
            <v>A</v>
          </cell>
        </row>
      </sheetData>
      <sheetData sheetId="4783">
        <row r="9">
          <cell r="A9" t="str">
            <v>A</v>
          </cell>
        </row>
      </sheetData>
      <sheetData sheetId="4784">
        <row r="9">
          <cell r="A9" t="str">
            <v>A</v>
          </cell>
        </row>
      </sheetData>
      <sheetData sheetId="4785">
        <row r="9">
          <cell r="A9" t="str">
            <v>A</v>
          </cell>
        </row>
      </sheetData>
      <sheetData sheetId="4786">
        <row r="9">
          <cell r="A9" t="str">
            <v>A</v>
          </cell>
        </row>
      </sheetData>
      <sheetData sheetId="4787">
        <row r="9">
          <cell r="A9" t="str">
            <v>A</v>
          </cell>
        </row>
      </sheetData>
      <sheetData sheetId="4788">
        <row r="9">
          <cell r="A9" t="str">
            <v>A</v>
          </cell>
        </row>
      </sheetData>
      <sheetData sheetId="4789">
        <row r="9">
          <cell r="A9" t="str">
            <v>A</v>
          </cell>
        </row>
      </sheetData>
      <sheetData sheetId="4790">
        <row r="9">
          <cell r="A9" t="str">
            <v>A</v>
          </cell>
        </row>
      </sheetData>
      <sheetData sheetId="4791">
        <row r="9">
          <cell r="A9" t="str">
            <v>A</v>
          </cell>
        </row>
      </sheetData>
      <sheetData sheetId="4792">
        <row r="9">
          <cell r="A9" t="str">
            <v>A</v>
          </cell>
        </row>
      </sheetData>
      <sheetData sheetId="4793">
        <row r="9">
          <cell r="A9" t="str">
            <v>A</v>
          </cell>
        </row>
      </sheetData>
      <sheetData sheetId="4794">
        <row r="9">
          <cell r="A9" t="str">
            <v>A</v>
          </cell>
        </row>
      </sheetData>
      <sheetData sheetId="4795">
        <row r="9">
          <cell r="A9" t="str">
            <v>A</v>
          </cell>
        </row>
      </sheetData>
      <sheetData sheetId="4796">
        <row r="9">
          <cell r="A9" t="str">
            <v>A</v>
          </cell>
        </row>
      </sheetData>
      <sheetData sheetId="4797">
        <row r="9">
          <cell r="A9" t="str">
            <v>A</v>
          </cell>
        </row>
      </sheetData>
      <sheetData sheetId="4798">
        <row r="9">
          <cell r="A9" t="str">
            <v>A</v>
          </cell>
        </row>
      </sheetData>
      <sheetData sheetId="4799"/>
      <sheetData sheetId="4800">
        <row r="9">
          <cell r="A9" t="str">
            <v>A</v>
          </cell>
        </row>
      </sheetData>
      <sheetData sheetId="4801">
        <row r="9">
          <cell r="A9" t="str">
            <v>A</v>
          </cell>
        </row>
      </sheetData>
      <sheetData sheetId="4802">
        <row r="9">
          <cell r="A9" t="str">
            <v>A</v>
          </cell>
        </row>
      </sheetData>
      <sheetData sheetId="4803">
        <row r="9">
          <cell r="A9" t="str">
            <v>A</v>
          </cell>
        </row>
      </sheetData>
      <sheetData sheetId="4804">
        <row r="9">
          <cell r="A9" t="str">
            <v>A</v>
          </cell>
        </row>
      </sheetData>
      <sheetData sheetId="4805">
        <row r="9">
          <cell r="A9" t="str">
            <v>A</v>
          </cell>
        </row>
      </sheetData>
      <sheetData sheetId="4806">
        <row r="9">
          <cell r="A9" t="str">
            <v>A</v>
          </cell>
        </row>
      </sheetData>
      <sheetData sheetId="4807">
        <row r="9">
          <cell r="A9" t="str">
            <v>A</v>
          </cell>
        </row>
      </sheetData>
      <sheetData sheetId="4808">
        <row r="9">
          <cell r="A9" t="str">
            <v>A</v>
          </cell>
        </row>
      </sheetData>
      <sheetData sheetId="4809">
        <row r="9">
          <cell r="A9" t="str">
            <v>A</v>
          </cell>
        </row>
      </sheetData>
      <sheetData sheetId="4810">
        <row r="9">
          <cell r="A9" t="str">
            <v>A</v>
          </cell>
        </row>
      </sheetData>
      <sheetData sheetId="4811">
        <row r="9">
          <cell r="A9" t="str">
            <v>A</v>
          </cell>
        </row>
      </sheetData>
      <sheetData sheetId="4812">
        <row r="9">
          <cell r="A9" t="str">
            <v>A</v>
          </cell>
        </row>
      </sheetData>
      <sheetData sheetId="4813">
        <row r="9">
          <cell r="A9" t="str">
            <v>A</v>
          </cell>
        </row>
      </sheetData>
      <sheetData sheetId="4814">
        <row r="9">
          <cell r="A9" t="str">
            <v>A</v>
          </cell>
        </row>
      </sheetData>
      <sheetData sheetId="4815">
        <row r="9">
          <cell r="A9" t="str">
            <v>A</v>
          </cell>
        </row>
      </sheetData>
      <sheetData sheetId="4816">
        <row r="9">
          <cell r="A9" t="str">
            <v>A</v>
          </cell>
        </row>
      </sheetData>
      <sheetData sheetId="4817">
        <row r="9">
          <cell r="A9" t="str">
            <v>A</v>
          </cell>
        </row>
      </sheetData>
      <sheetData sheetId="4818">
        <row r="9">
          <cell r="A9" t="str">
            <v>A</v>
          </cell>
        </row>
      </sheetData>
      <sheetData sheetId="4819">
        <row r="9">
          <cell r="A9" t="str">
            <v>A</v>
          </cell>
        </row>
      </sheetData>
      <sheetData sheetId="4820">
        <row r="9">
          <cell r="A9" t="str">
            <v>A</v>
          </cell>
        </row>
      </sheetData>
      <sheetData sheetId="4821">
        <row r="9">
          <cell r="A9" t="str">
            <v>A</v>
          </cell>
        </row>
      </sheetData>
      <sheetData sheetId="4822">
        <row r="9">
          <cell r="A9" t="str">
            <v>A</v>
          </cell>
        </row>
      </sheetData>
      <sheetData sheetId="4823">
        <row r="9">
          <cell r="A9" t="str">
            <v>A</v>
          </cell>
        </row>
      </sheetData>
      <sheetData sheetId="4824">
        <row r="9">
          <cell r="A9" t="str">
            <v>A</v>
          </cell>
        </row>
      </sheetData>
      <sheetData sheetId="4825">
        <row r="9">
          <cell r="A9" t="str">
            <v>A</v>
          </cell>
        </row>
      </sheetData>
      <sheetData sheetId="4826">
        <row r="9">
          <cell r="A9" t="str">
            <v>A</v>
          </cell>
        </row>
      </sheetData>
      <sheetData sheetId="4827">
        <row r="9">
          <cell r="A9" t="str">
            <v>A</v>
          </cell>
        </row>
      </sheetData>
      <sheetData sheetId="4828">
        <row r="9">
          <cell r="A9" t="str">
            <v>A</v>
          </cell>
        </row>
      </sheetData>
      <sheetData sheetId="4829">
        <row r="9">
          <cell r="A9" t="str">
            <v>A</v>
          </cell>
        </row>
      </sheetData>
      <sheetData sheetId="4830">
        <row r="9">
          <cell r="A9" t="str">
            <v>A</v>
          </cell>
        </row>
      </sheetData>
      <sheetData sheetId="4831">
        <row r="9">
          <cell r="A9" t="str">
            <v>A</v>
          </cell>
        </row>
      </sheetData>
      <sheetData sheetId="4832">
        <row r="9">
          <cell r="A9" t="str">
            <v>A</v>
          </cell>
        </row>
      </sheetData>
      <sheetData sheetId="4833">
        <row r="9">
          <cell r="A9" t="str">
            <v>A</v>
          </cell>
        </row>
      </sheetData>
      <sheetData sheetId="4834">
        <row r="9">
          <cell r="A9" t="str">
            <v>A</v>
          </cell>
        </row>
      </sheetData>
      <sheetData sheetId="4835">
        <row r="9">
          <cell r="A9" t="str">
            <v>A</v>
          </cell>
        </row>
      </sheetData>
      <sheetData sheetId="4836">
        <row r="9">
          <cell r="A9" t="str">
            <v>A</v>
          </cell>
        </row>
      </sheetData>
      <sheetData sheetId="4837">
        <row r="9">
          <cell r="A9" t="str">
            <v>A</v>
          </cell>
        </row>
      </sheetData>
      <sheetData sheetId="4838">
        <row r="9">
          <cell r="A9" t="str">
            <v>A</v>
          </cell>
        </row>
      </sheetData>
      <sheetData sheetId="4839">
        <row r="9">
          <cell r="A9" t="str">
            <v>A</v>
          </cell>
        </row>
      </sheetData>
      <sheetData sheetId="4840">
        <row r="9">
          <cell r="A9" t="str">
            <v>A</v>
          </cell>
        </row>
      </sheetData>
      <sheetData sheetId="4841"/>
      <sheetData sheetId="4842">
        <row r="9">
          <cell r="A9" t="str">
            <v>A</v>
          </cell>
        </row>
      </sheetData>
      <sheetData sheetId="4843">
        <row r="9">
          <cell r="A9" t="str">
            <v>A</v>
          </cell>
        </row>
      </sheetData>
      <sheetData sheetId="4844">
        <row r="9">
          <cell r="A9" t="str">
            <v>A</v>
          </cell>
        </row>
      </sheetData>
      <sheetData sheetId="4845">
        <row r="9">
          <cell r="A9" t="str">
            <v>A</v>
          </cell>
        </row>
      </sheetData>
      <sheetData sheetId="4846">
        <row r="9">
          <cell r="A9" t="str">
            <v>A</v>
          </cell>
        </row>
      </sheetData>
      <sheetData sheetId="4847">
        <row r="9">
          <cell r="A9" t="str">
            <v>A</v>
          </cell>
        </row>
      </sheetData>
      <sheetData sheetId="4848">
        <row r="9">
          <cell r="A9" t="str">
            <v>A</v>
          </cell>
        </row>
      </sheetData>
      <sheetData sheetId="4849">
        <row r="9">
          <cell r="A9" t="str">
            <v>A</v>
          </cell>
        </row>
      </sheetData>
      <sheetData sheetId="4850">
        <row r="9">
          <cell r="A9" t="str">
            <v>A</v>
          </cell>
        </row>
      </sheetData>
      <sheetData sheetId="4851">
        <row r="9">
          <cell r="A9" t="str">
            <v>A</v>
          </cell>
        </row>
      </sheetData>
      <sheetData sheetId="4852">
        <row r="9">
          <cell r="A9" t="str">
            <v>A</v>
          </cell>
        </row>
      </sheetData>
      <sheetData sheetId="4853">
        <row r="9">
          <cell r="A9" t="str">
            <v>A</v>
          </cell>
        </row>
      </sheetData>
      <sheetData sheetId="4854">
        <row r="9">
          <cell r="A9" t="str">
            <v>A</v>
          </cell>
        </row>
      </sheetData>
      <sheetData sheetId="4855">
        <row r="9">
          <cell r="A9" t="str">
            <v>A</v>
          </cell>
        </row>
      </sheetData>
      <sheetData sheetId="4856">
        <row r="9">
          <cell r="A9" t="str">
            <v>A</v>
          </cell>
        </row>
      </sheetData>
      <sheetData sheetId="4857">
        <row r="9">
          <cell r="A9" t="str">
            <v>A</v>
          </cell>
        </row>
      </sheetData>
      <sheetData sheetId="4858">
        <row r="9">
          <cell r="A9" t="str">
            <v>A</v>
          </cell>
        </row>
      </sheetData>
      <sheetData sheetId="4859">
        <row r="9">
          <cell r="A9" t="str">
            <v>A</v>
          </cell>
        </row>
      </sheetData>
      <sheetData sheetId="4860">
        <row r="9">
          <cell r="A9" t="str">
            <v>A</v>
          </cell>
        </row>
      </sheetData>
      <sheetData sheetId="4861">
        <row r="9">
          <cell r="A9" t="str">
            <v>A</v>
          </cell>
        </row>
      </sheetData>
      <sheetData sheetId="4862">
        <row r="9">
          <cell r="A9" t="str">
            <v>A</v>
          </cell>
        </row>
      </sheetData>
      <sheetData sheetId="4863">
        <row r="9">
          <cell r="A9" t="str">
            <v>A</v>
          </cell>
        </row>
      </sheetData>
      <sheetData sheetId="4864">
        <row r="9">
          <cell r="A9" t="str">
            <v>A</v>
          </cell>
        </row>
      </sheetData>
      <sheetData sheetId="4865">
        <row r="9">
          <cell r="A9" t="str">
            <v>A</v>
          </cell>
        </row>
      </sheetData>
      <sheetData sheetId="4866">
        <row r="9">
          <cell r="A9" t="str">
            <v>A</v>
          </cell>
        </row>
      </sheetData>
      <sheetData sheetId="4867">
        <row r="9">
          <cell r="A9" t="str">
            <v>A</v>
          </cell>
        </row>
      </sheetData>
      <sheetData sheetId="4868">
        <row r="9">
          <cell r="A9" t="str">
            <v>A</v>
          </cell>
        </row>
      </sheetData>
      <sheetData sheetId="4869">
        <row r="9">
          <cell r="A9" t="str">
            <v>A</v>
          </cell>
        </row>
      </sheetData>
      <sheetData sheetId="4870">
        <row r="9">
          <cell r="A9" t="str">
            <v>A</v>
          </cell>
        </row>
      </sheetData>
      <sheetData sheetId="4871">
        <row r="9">
          <cell r="A9" t="str">
            <v>A</v>
          </cell>
        </row>
      </sheetData>
      <sheetData sheetId="4872">
        <row r="9">
          <cell r="A9" t="str">
            <v>A</v>
          </cell>
        </row>
      </sheetData>
      <sheetData sheetId="4873">
        <row r="9">
          <cell r="A9" t="str">
            <v>A</v>
          </cell>
        </row>
      </sheetData>
      <sheetData sheetId="4874">
        <row r="9">
          <cell r="A9" t="str">
            <v>A</v>
          </cell>
        </row>
      </sheetData>
      <sheetData sheetId="4875">
        <row r="9">
          <cell r="A9" t="str">
            <v>A</v>
          </cell>
        </row>
      </sheetData>
      <sheetData sheetId="4876">
        <row r="9">
          <cell r="A9" t="str">
            <v>A</v>
          </cell>
        </row>
      </sheetData>
      <sheetData sheetId="4877">
        <row r="9">
          <cell r="A9" t="str">
            <v>A</v>
          </cell>
        </row>
      </sheetData>
      <sheetData sheetId="4878">
        <row r="9">
          <cell r="A9" t="str">
            <v>A</v>
          </cell>
        </row>
      </sheetData>
      <sheetData sheetId="4879">
        <row r="9">
          <cell r="A9" t="str">
            <v>A</v>
          </cell>
        </row>
      </sheetData>
      <sheetData sheetId="4880">
        <row r="9">
          <cell r="A9" t="str">
            <v>A</v>
          </cell>
        </row>
      </sheetData>
      <sheetData sheetId="4881">
        <row r="9">
          <cell r="A9" t="str">
            <v>A</v>
          </cell>
        </row>
      </sheetData>
      <sheetData sheetId="4882">
        <row r="9">
          <cell r="A9" t="str">
            <v>A</v>
          </cell>
        </row>
      </sheetData>
      <sheetData sheetId="4883">
        <row r="9">
          <cell r="A9" t="str">
            <v>A</v>
          </cell>
        </row>
      </sheetData>
      <sheetData sheetId="4884">
        <row r="9">
          <cell r="A9" t="str">
            <v>A</v>
          </cell>
        </row>
      </sheetData>
      <sheetData sheetId="4885">
        <row r="9">
          <cell r="A9" t="str">
            <v>A</v>
          </cell>
        </row>
      </sheetData>
      <sheetData sheetId="4886">
        <row r="9">
          <cell r="A9" t="str">
            <v>A</v>
          </cell>
        </row>
      </sheetData>
      <sheetData sheetId="4887">
        <row r="9">
          <cell r="A9" t="str">
            <v>A</v>
          </cell>
        </row>
      </sheetData>
      <sheetData sheetId="4888">
        <row r="9">
          <cell r="A9" t="str">
            <v>A</v>
          </cell>
        </row>
      </sheetData>
      <sheetData sheetId="4889">
        <row r="9">
          <cell r="A9" t="str">
            <v>A</v>
          </cell>
        </row>
      </sheetData>
      <sheetData sheetId="4890">
        <row r="9">
          <cell r="A9" t="str">
            <v>A</v>
          </cell>
        </row>
      </sheetData>
      <sheetData sheetId="4891">
        <row r="9">
          <cell r="A9" t="str">
            <v>A</v>
          </cell>
        </row>
      </sheetData>
      <sheetData sheetId="4892">
        <row r="9">
          <cell r="A9" t="str">
            <v>A</v>
          </cell>
        </row>
      </sheetData>
      <sheetData sheetId="4893">
        <row r="9">
          <cell r="A9" t="str">
            <v>A</v>
          </cell>
        </row>
      </sheetData>
      <sheetData sheetId="4894">
        <row r="9">
          <cell r="A9" t="str">
            <v>A</v>
          </cell>
        </row>
      </sheetData>
      <sheetData sheetId="4895">
        <row r="9">
          <cell r="A9" t="str">
            <v>A</v>
          </cell>
        </row>
      </sheetData>
      <sheetData sheetId="4896">
        <row r="9">
          <cell r="A9" t="str">
            <v>A</v>
          </cell>
        </row>
      </sheetData>
      <sheetData sheetId="4897">
        <row r="9">
          <cell r="A9" t="str">
            <v>A</v>
          </cell>
        </row>
      </sheetData>
      <sheetData sheetId="4898">
        <row r="9">
          <cell r="A9" t="str">
            <v>A</v>
          </cell>
        </row>
      </sheetData>
      <sheetData sheetId="4899">
        <row r="9">
          <cell r="A9" t="str">
            <v>A</v>
          </cell>
        </row>
      </sheetData>
      <sheetData sheetId="4900">
        <row r="9">
          <cell r="A9" t="str">
            <v>A</v>
          </cell>
        </row>
      </sheetData>
      <sheetData sheetId="4901">
        <row r="9">
          <cell r="A9" t="str">
            <v>A</v>
          </cell>
        </row>
      </sheetData>
      <sheetData sheetId="4902">
        <row r="9">
          <cell r="A9" t="str">
            <v>A</v>
          </cell>
        </row>
      </sheetData>
      <sheetData sheetId="4903">
        <row r="9">
          <cell r="A9" t="str">
            <v>A</v>
          </cell>
        </row>
      </sheetData>
      <sheetData sheetId="4904">
        <row r="9">
          <cell r="A9" t="str">
            <v>A</v>
          </cell>
        </row>
      </sheetData>
      <sheetData sheetId="4905">
        <row r="9">
          <cell r="A9" t="str">
            <v>A</v>
          </cell>
        </row>
      </sheetData>
      <sheetData sheetId="4906">
        <row r="9">
          <cell r="A9" t="str">
            <v>A</v>
          </cell>
        </row>
      </sheetData>
      <sheetData sheetId="4907">
        <row r="9">
          <cell r="A9" t="str">
            <v>A</v>
          </cell>
        </row>
      </sheetData>
      <sheetData sheetId="4908">
        <row r="9">
          <cell r="A9" t="str">
            <v>A</v>
          </cell>
        </row>
      </sheetData>
      <sheetData sheetId="4909">
        <row r="9">
          <cell r="A9" t="str">
            <v>A</v>
          </cell>
        </row>
      </sheetData>
      <sheetData sheetId="4910">
        <row r="9">
          <cell r="A9" t="str">
            <v>A</v>
          </cell>
        </row>
      </sheetData>
      <sheetData sheetId="4911">
        <row r="9">
          <cell r="A9" t="str">
            <v>A</v>
          </cell>
        </row>
      </sheetData>
      <sheetData sheetId="4912">
        <row r="9">
          <cell r="A9" t="str">
            <v>A</v>
          </cell>
        </row>
      </sheetData>
      <sheetData sheetId="4913">
        <row r="9">
          <cell r="A9" t="str">
            <v>A</v>
          </cell>
        </row>
      </sheetData>
      <sheetData sheetId="4914">
        <row r="9">
          <cell r="A9" t="str">
            <v>A</v>
          </cell>
        </row>
      </sheetData>
      <sheetData sheetId="4915">
        <row r="9">
          <cell r="A9" t="str">
            <v>A</v>
          </cell>
        </row>
      </sheetData>
      <sheetData sheetId="4916">
        <row r="9">
          <cell r="A9" t="str">
            <v>A</v>
          </cell>
        </row>
      </sheetData>
      <sheetData sheetId="4917">
        <row r="9">
          <cell r="A9" t="str">
            <v>A</v>
          </cell>
        </row>
      </sheetData>
      <sheetData sheetId="4918">
        <row r="9">
          <cell r="A9" t="str">
            <v>A</v>
          </cell>
        </row>
      </sheetData>
      <sheetData sheetId="4919">
        <row r="9">
          <cell r="A9" t="str">
            <v>A</v>
          </cell>
        </row>
      </sheetData>
      <sheetData sheetId="4920">
        <row r="9">
          <cell r="A9" t="str">
            <v>A</v>
          </cell>
        </row>
      </sheetData>
      <sheetData sheetId="4921">
        <row r="9">
          <cell r="A9" t="str">
            <v>A</v>
          </cell>
        </row>
      </sheetData>
      <sheetData sheetId="4922">
        <row r="9">
          <cell r="A9" t="str">
            <v>A</v>
          </cell>
        </row>
      </sheetData>
      <sheetData sheetId="4923">
        <row r="9">
          <cell r="A9" t="str">
            <v>A</v>
          </cell>
        </row>
      </sheetData>
      <sheetData sheetId="4924">
        <row r="9">
          <cell r="A9" t="str">
            <v>A</v>
          </cell>
        </row>
      </sheetData>
      <sheetData sheetId="4925">
        <row r="9">
          <cell r="A9" t="str">
            <v>A</v>
          </cell>
        </row>
      </sheetData>
      <sheetData sheetId="4926">
        <row r="9">
          <cell r="A9" t="str">
            <v>A</v>
          </cell>
        </row>
      </sheetData>
      <sheetData sheetId="4927">
        <row r="9">
          <cell r="A9" t="str">
            <v>A</v>
          </cell>
        </row>
      </sheetData>
      <sheetData sheetId="4928">
        <row r="9">
          <cell r="A9" t="str">
            <v>A</v>
          </cell>
        </row>
      </sheetData>
      <sheetData sheetId="4929">
        <row r="9">
          <cell r="A9" t="str">
            <v>A</v>
          </cell>
        </row>
      </sheetData>
      <sheetData sheetId="4930">
        <row r="9">
          <cell r="A9" t="str">
            <v>A</v>
          </cell>
        </row>
      </sheetData>
      <sheetData sheetId="4931">
        <row r="9">
          <cell r="A9" t="str">
            <v>A</v>
          </cell>
        </row>
      </sheetData>
      <sheetData sheetId="4932">
        <row r="9">
          <cell r="A9" t="str">
            <v>A</v>
          </cell>
        </row>
      </sheetData>
      <sheetData sheetId="4933">
        <row r="9">
          <cell r="A9" t="str">
            <v>A</v>
          </cell>
        </row>
      </sheetData>
      <sheetData sheetId="4934">
        <row r="9">
          <cell r="A9" t="str">
            <v>A</v>
          </cell>
        </row>
      </sheetData>
      <sheetData sheetId="4935">
        <row r="9">
          <cell r="A9" t="str">
            <v>A</v>
          </cell>
        </row>
      </sheetData>
      <sheetData sheetId="4936">
        <row r="9">
          <cell r="A9" t="str">
            <v>A</v>
          </cell>
        </row>
      </sheetData>
      <sheetData sheetId="4937">
        <row r="9">
          <cell r="A9" t="str">
            <v>A</v>
          </cell>
        </row>
      </sheetData>
      <sheetData sheetId="4938">
        <row r="9">
          <cell r="A9" t="str">
            <v>A</v>
          </cell>
        </row>
      </sheetData>
      <sheetData sheetId="4939">
        <row r="9">
          <cell r="A9" t="str">
            <v>A</v>
          </cell>
        </row>
      </sheetData>
      <sheetData sheetId="4940">
        <row r="9">
          <cell r="A9" t="str">
            <v>A</v>
          </cell>
        </row>
      </sheetData>
      <sheetData sheetId="4941">
        <row r="9">
          <cell r="A9" t="str">
            <v>A</v>
          </cell>
        </row>
      </sheetData>
      <sheetData sheetId="4942">
        <row r="9">
          <cell r="A9" t="str">
            <v>A</v>
          </cell>
        </row>
      </sheetData>
      <sheetData sheetId="4943">
        <row r="9">
          <cell r="A9" t="str">
            <v>A</v>
          </cell>
        </row>
      </sheetData>
      <sheetData sheetId="4944">
        <row r="9">
          <cell r="A9" t="str">
            <v>A</v>
          </cell>
        </row>
      </sheetData>
      <sheetData sheetId="4945">
        <row r="9">
          <cell r="A9" t="str">
            <v>A</v>
          </cell>
        </row>
      </sheetData>
      <sheetData sheetId="4946">
        <row r="9">
          <cell r="A9" t="str">
            <v>A</v>
          </cell>
        </row>
      </sheetData>
      <sheetData sheetId="4947">
        <row r="9">
          <cell r="A9" t="str">
            <v>A</v>
          </cell>
        </row>
      </sheetData>
      <sheetData sheetId="4948">
        <row r="9">
          <cell r="A9" t="str">
            <v>A</v>
          </cell>
        </row>
      </sheetData>
      <sheetData sheetId="4949">
        <row r="9">
          <cell r="A9" t="str">
            <v>A</v>
          </cell>
        </row>
      </sheetData>
      <sheetData sheetId="4950">
        <row r="9">
          <cell r="A9" t="str">
            <v>A</v>
          </cell>
        </row>
      </sheetData>
      <sheetData sheetId="4951">
        <row r="9">
          <cell r="A9" t="str">
            <v>A</v>
          </cell>
        </row>
      </sheetData>
      <sheetData sheetId="4952">
        <row r="9">
          <cell r="A9" t="str">
            <v>A</v>
          </cell>
        </row>
      </sheetData>
      <sheetData sheetId="4953">
        <row r="9">
          <cell r="A9" t="str">
            <v>A</v>
          </cell>
        </row>
      </sheetData>
      <sheetData sheetId="4954">
        <row r="9">
          <cell r="A9" t="str">
            <v>A</v>
          </cell>
        </row>
      </sheetData>
      <sheetData sheetId="4955">
        <row r="9">
          <cell r="A9" t="str">
            <v>A</v>
          </cell>
        </row>
      </sheetData>
      <sheetData sheetId="4956">
        <row r="9">
          <cell r="A9" t="str">
            <v>A</v>
          </cell>
        </row>
      </sheetData>
      <sheetData sheetId="4957">
        <row r="9">
          <cell r="A9" t="str">
            <v>A</v>
          </cell>
        </row>
      </sheetData>
      <sheetData sheetId="4958">
        <row r="9">
          <cell r="A9" t="str">
            <v>A</v>
          </cell>
        </row>
      </sheetData>
      <sheetData sheetId="4959">
        <row r="9">
          <cell r="A9" t="str">
            <v>A</v>
          </cell>
        </row>
      </sheetData>
      <sheetData sheetId="4960">
        <row r="9">
          <cell r="A9" t="str">
            <v>A</v>
          </cell>
        </row>
      </sheetData>
      <sheetData sheetId="4961"/>
      <sheetData sheetId="4962"/>
      <sheetData sheetId="4963">
        <row r="9">
          <cell r="A9" t="str">
            <v>A</v>
          </cell>
        </row>
      </sheetData>
      <sheetData sheetId="4964">
        <row r="9">
          <cell r="A9" t="str">
            <v>A</v>
          </cell>
        </row>
      </sheetData>
      <sheetData sheetId="4965">
        <row r="9">
          <cell r="A9" t="str">
            <v>A</v>
          </cell>
        </row>
      </sheetData>
      <sheetData sheetId="4966">
        <row r="9">
          <cell r="A9" t="str">
            <v>A</v>
          </cell>
        </row>
      </sheetData>
      <sheetData sheetId="4967">
        <row r="9">
          <cell r="A9" t="str">
            <v>A</v>
          </cell>
        </row>
      </sheetData>
      <sheetData sheetId="4968">
        <row r="9">
          <cell r="A9" t="str">
            <v>A</v>
          </cell>
        </row>
      </sheetData>
      <sheetData sheetId="4969">
        <row r="9">
          <cell r="A9" t="str">
            <v>A</v>
          </cell>
        </row>
      </sheetData>
      <sheetData sheetId="4970">
        <row r="9">
          <cell r="A9" t="str">
            <v>A</v>
          </cell>
        </row>
      </sheetData>
      <sheetData sheetId="4971">
        <row r="9">
          <cell r="A9" t="str">
            <v>A</v>
          </cell>
        </row>
      </sheetData>
      <sheetData sheetId="4972">
        <row r="9">
          <cell r="A9" t="str">
            <v>A</v>
          </cell>
        </row>
      </sheetData>
      <sheetData sheetId="4973">
        <row r="9">
          <cell r="A9" t="str">
            <v>A</v>
          </cell>
        </row>
      </sheetData>
      <sheetData sheetId="4974"/>
      <sheetData sheetId="4975">
        <row r="9">
          <cell r="A9" t="str">
            <v>A</v>
          </cell>
        </row>
      </sheetData>
      <sheetData sheetId="4976">
        <row r="9">
          <cell r="A9" t="str">
            <v>A</v>
          </cell>
        </row>
      </sheetData>
      <sheetData sheetId="4977">
        <row r="9">
          <cell r="A9" t="str">
            <v>A</v>
          </cell>
        </row>
      </sheetData>
      <sheetData sheetId="4978">
        <row r="9">
          <cell r="A9" t="str">
            <v>A</v>
          </cell>
        </row>
      </sheetData>
      <sheetData sheetId="4979">
        <row r="9">
          <cell r="A9" t="str">
            <v>A</v>
          </cell>
        </row>
      </sheetData>
      <sheetData sheetId="4980">
        <row r="9">
          <cell r="A9" t="str">
            <v>A</v>
          </cell>
        </row>
      </sheetData>
      <sheetData sheetId="4981">
        <row r="9">
          <cell r="A9" t="str">
            <v>A</v>
          </cell>
        </row>
      </sheetData>
      <sheetData sheetId="4982">
        <row r="9">
          <cell r="A9" t="str">
            <v>A</v>
          </cell>
        </row>
      </sheetData>
      <sheetData sheetId="4983"/>
      <sheetData sheetId="4984">
        <row r="9">
          <cell r="A9" t="str">
            <v>A</v>
          </cell>
        </row>
      </sheetData>
      <sheetData sheetId="4985">
        <row r="9">
          <cell r="A9" t="str">
            <v>A</v>
          </cell>
        </row>
      </sheetData>
      <sheetData sheetId="4986">
        <row r="9">
          <cell r="A9" t="str">
            <v>A</v>
          </cell>
        </row>
      </sheetData>
      <sheetData sheetId="4987">
        <row r="9">
          <cell r="A9" t="str">
            <v>A</v>
          </cell>
        </row>
      </sheetData>
      <sheetData sheetId="4988">
        <row r="9">
          <cell r="A9" t="str">
            <v>A</v>
          </cell>
        </row>
      </sheetData>
      <sheetData sheetId="4989">
        <row r="9">
          <cell r="A9" t="str">
            <v>A</v>
          </cell>
        </row>
      </sheetData>
      <sheetData sheetId="4990">
        <row r="9">
          <cell r="A9" t="str">
            <v>A</v>
          </cell>
        </row>
      </sheetData>
      <sheetData sheetId="4991">
        <row r="9">
          <cell r="A9" t="str">
            <v>A</v>
          </cell>
        </row>
      </sheetData>
      <sheetData sheetId="4992">
        <row r="9">
          <cell r="A9" t="str">
            <v>A</v>
          </cell>
        </row>
      </sheetData>
      <sheetData sheetId="4993">
        <row r="9">
          <cell r="A9" t="str">
            <v>A</v>
          </cell>
        </row>
      </sheetData>
      <sheetData sheetId="4994"/>
      <sheetData sheetId="4995">
        <row r="9">
          <cell r="A9" t="str">
            <v>A</v>
          </cell>
        </row>
      </sheetData>
      <sheetData sheetId="4996"/>
      <sheetData sheetId="4997">
        <row r="9">
          <cell r="A9" t="str">
            <v>A</v>
          </cell>
        </row>
      </sheetData>
      <sheetData sheetId="4998">
        <row r="9">
          <cell r="A9" t="str">
            <v>A</v>
          </cell>
        </row>
      </sheetData>
      <sheetData sheetId="4999"/>
      <sheetData sheetId="5000"/>
      <sheetData sheetId="5001">
        <row r="9">
          <cell r="A9" t="str">
            <v>A</v>
          </cell>
        </row>
      </sheetData>
      <sheetData sheetId="5002"/>
      <sheetData sheetId="5003"/>
      <sheetData sheetId="5004">
        <row r="9">
          <cell r="A9" t="str">
            <v>A</v>
          </cell>
        </row>
      </sheetData>
      <sheetData sheetId="5005"/>
      <sheetData sheetId="5006">
        <row r="9">
          <cell r="A9" t="str">
            <v>A</v>
          </cell>
        </row>
      </sheetData>
      <sheetData sheetId="5007">
        <row r="9">
          <cell r="A9" t="str">
            <v>A</v>
          </cell>
        </row>
      </sheetData>
      <sheetData sheetId="5008">
        <row r="9">
          <cell r="A9" t="str">
            <v>A</v>
          </cell>
        </row>
      </sheetData>
      <sheetData sheetId="5009">
        <row r="9">
          <cell r="A9" t="str">
            <v>A</v>
          </cell>
        </row>
      </sheetData>
      <sheetData sheetId="5010"/>
      <sheetData sheetId="5011"/>
      <sheetData sheetId="5012"/>
      <sheetData sheetId="5013">
        <row r="9">
          <cell r="A9" t="str">
            <v>A</v>
          </cell>
        </row>
      </sheetData>
      <sheetData sheetId="5014"/>
      <sheetData sheetId="5015">
        <row r="9">
          <cell r="A9" t="str">
            <v>A</v>
          </cell>
        </row>
      </sheetData>
      <sheetData sheetId="5016">
        <row r="9">
          <cell r="A9" t="str">
            <v>A</v>
          </cell>
        </row>
      </sheetData>
      <sheetData sheetId="5017"/>
      <sheetData sheetId="5018"/>
      <sheetData sheetId="5019"/>
      <sheetData sheetId="5020">
        <row r="9">
          <cell r="A9" t="str">
            <v>A</v>
          </cell>
        </row>
      </sheetData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>
        <row r="9">
          <cell r="A9" t="str">
            <v>A</v>
          </cell>
        </row>
      </sheetData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>
        <row r="9">
          <cell r="A9" t="str">
            <v>A</v>
          </cell>
        </row>
      </sheetData>
      <sheetData sheetId="5067"/>
      <sheetData sheetId="5068"/>
      <sheetData sheetId="5069"/>
      <sheetData sheetId="5070">
        <row r="9">
          <cell r="A9" t="str">
            <v>A</v>
          </cell>
        </row>
      </sheetData>
      <sheetData sheetId="5071"/>
      <sheetData sheetId="5072"/>
      <sheetData sheetId="5073"/>
      <sheetData sheetId="5074"/>
      <sheetData sheetId="5075"/>
      <sheetData sheetId="5076"/>
      <sheetData sheetId="5077">
        <row r="9">
          <cell r="A9" t="str">
            <v>A</v>
          </cell>
        </row>
      </sheetData>
      <sheetData sheetId="5078">
        <row r="9">
          <cell r="A9" t="str">
            <v>A</v>
          </cell>
        </row>
      </sheetData>
      <sheetData sheetId="5079"/>
      <sheetData sheetId="5080"/>
      <sheetData sheetId="5081"/>
      <sheetData sheetId="5082"/>
      <sheetData sheetId="5083"/>
      <sheetData sheetId="5084">
        <row r="9">
          <cell r="A9" t="str">
            <v>A</v>
          </cell>
        </row>
      </sheetData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>
        <row r="9">
          <cell r="A9" t="str">
            <v>A</v>
          </cell>
        </row>
      </sheetData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>
        <row r="9">
          <cell r="A9" t="str">
            <v>A</v>
          </cell>
        </row>
      </sheetData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>
        <row r="9">
          <cell r="A9" t="str">
            <v>A</v>
          </cell>
        </row>
      </sheetData>
      <sheetData sheetId="5272">
        <row r="9">
          <cell r="A9" t="str">
            <v>A</v>
          </cell>
        </row>
      </sheetData>
      <sheetData sheetId="5273"/>
      <sheetData sheetId="5274"/>
      <sheetData sheetId="5275"/>
      <sheetData sheetId="5276"/>
      <sheetData sheetId="5277"/>
      <sheetData sheetId="5278">
        <row r="9">
          <cell r="A9" t="str">
            <v>A</v>
          </cell>
        </row>
      </sheetData>
      <sheetData sheetId="5279">
        <row r="9">
          <cell r="A9" t="str">
            <v>A</v>
          </cell>
        </row>
      </sheetData>
      <sheetData sheetId="5280">
        <row r="9">
          <cell r="A9" t="str">
            <v>A</v>
          </cell>
        </row>
      </sheetData>
      <sheetData sheetId="5281">
        <row r="9">
          <cell r="A9" t="str">
            <v>A</v>
          </cell>
        </row>
      </sheetData>
      <sheetData sheetId="5282">
        <row r="9">
          <cell r="A9" t="str">
            <v>A</v>
          </cell>
        </row>
      </sheetData>
      <sheetData sheetId="5283"/>
      <sheetData sheetId="5284">
        <row r="9">
          <cell r="A9" t="str">
            <v>A</v>
          </cell>
        </row>
      </sheetData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>
        <row r="9">
          <cell r="A9" t="str">
            <v>A</v>
          </cell>
        </row>
      </sheetData>
      <sheetData sheetId="5344"/>
      <sheetData sheetId="5345"/>
      <sheetData sheetId="5346">
        <row r="9">
          <cell r="A9" t="str">
            <v>A</v>
          </cell>
        </row>
      </sheetData>
      <sheetData sheetId="5347"/>
      <sheetData sheetId="5348"/>
      <sheetData sheetId="5349">
        <row r="9">
          <cell r="A9" t="str">
            <v>A</v>
          </cell>
        </row>
      </sheetData>
      <sheetData sheetId="5350">
        <row r="9">
          <cell r="A9" t="str">
            <v>A</v>
          </cell>
        </row>
      </sheetData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>
        <row r="9">
          <cell r="A9" t="str">
            <v>A</v>
          </cell>
        </row>
      </sheetData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>
        <row r="9">
          <cell r="A9" t="str">
            <v>A</v>
          </cell>
        </row>
      </sheetData>
      <sheetData sheetId="5373">
        <row r="9">
          <cell r="A9" t="str">
            <v>A</v>
          </cell>
        </row>
      </sheetData>
      <sheetData sheetId="5374">
        <row r="9">
          <cell r="A9" t="str">
            <v>A</v>
          </cell>
        </row>
      </sheetData>
      <sheetData sheetId="5375"/>
      <sheetData sheetId="5376">
        <row r="9">
          <cell r="A9" t="str">
            <v>A</v>
          </cell>
        </row>
      </sheetData>
      <sheetData sheetId="5377">
        <row r="9">
          <cell r="A9" t="str">
            <v>A</v>
          </cell>
        </row>
      </sheetData>
      <sheetData sheetId="5378"/>
      <sheetData sheetId="5379">
        <row r="9">
          <cell r="A9" t="str">
            <v>A</v>
          </cell>
        </row>
      </sheetData>
      <sheetData sheetId="5380"/>
      <sheetData sheetId="5381">
        <row r="9">
          <cell r="A9" t="str">
            <v>A</v>
          </cell>
        </row>
      </sheetData>
      <sheetData sheetId="5382">
        <row r="9">
          <cell r="A9" t="str">
            <v>A</v>
          </cell>
        </row>
      </sheetData>
      <sheetData sheetId="5383">
        <row r="9">
          <cell r="A9" t="str">
            <v>A</v>
          </cell>
        </row>
      </sheetData>
      <sheetData sheetId="5384">
        <row r="9">
          <cell r="A9" t="str">
            <v>A</v>
          </cell>
        </row>
      </sheetData>
      <sheetData sheetId="5385"/>
      <sheetData sheetId="5386"/>
      <sheetData sheetId="5387"/>
      <sheetData sheetId="5388"/>
      <sheetData sheetId="5389">
        <row r="9">
          <cell r="A9" t="str">
            <v>A</v>
          </cell>
        </row>
      </sheetData>
      <sheetData sheetId="5390">
        <row r="9">
          <cell r="A9" t="str">
            <v>A</v>
          </cell>
        </row>
      </sheetData>
      <sheetData sheetId="5391">
        <row r="9">
          <cell r="A9" t="str">
            <v>A</v>
          </cell>
        </row>
      </sheetData>
      <sheetData sheetId="5392">
        <row r="9">
          <cell r="A9" t="str">
            <v>A</v>
          </cell>
        </row>
      </sheetData>
      <sheetData sheetId="5393"/>
      <sheetData sheetId="5394">
        <row r="9">
          <cell r="A9" t="str">
            <v>A</v>
          </cell>
        </row>
      </sheetData>
      <sheetData sheetId="5395">
        <row r="9">
          <cell r="A9" t="str">
            <v>A</v>
          </cell>
        </row>
      </sheetData>
      <sheetData sheetId="5396"/>
      <sheetData sheetId="5397"/>
      <sheetData sheetId="5398"/>
      <sheetData sheetId="5399">
        <row r="9">
          <cell r="A9" t="str">
            <v>A</v>
          </cell>
        </row>
      </sheetData>
      <sheetData sheetId="5400"/>
      <sheetData sheetId="5401"/>
      <sheetData sheetId="5402"/>
      <sheetData sheetId="5403"/>
      <sheetData sheetId="5404"/>
      <sheetData sheetId="5405">
        <row r="9">
          <cell r="A9" t="str">
            <v>A</v>
          </cell>
        </row>
      </sheetData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>
        <row r="9">
          <cell r="A9" t="str">
            <v>A</v>
          </cell>
        </row>
      </sheetData>
      <sheetData sheetId="5420">
        <row r="9">
          <cell r="A9" t="str">
            <v>A</v>
          </cell>
        </row>
      </sheetData>
      <sheetData sheetId="5421">
        <row r="9">
          <cell r="A9" t="str">
            <v>A</v>
          </cell>
        </row>
      </sheetData>
      <sheetData sheetId="5422"/>
      <sheetData sheetId="5423">
        <row r="9">
          <cell r="A9" t="str">
            <v>A</v>
          </cell>
        </row>
      </sheetData>
      <sheetData sheetId="5424"/>
      <sheetData sheetId="5425">
        <row r="9">
          <cell r="A9" t="str">
            <v>A</v>
          </cell>
        </row>
      </sheetData>
      <sheetData sheetId="5426">
        <row r="9">
          <cell r="A9" t="str">
            <v>A</v>
          </cell>
        </row>
      </sheetData>
      <sheetData sheetId="5427">
        <row r="9">
          <cell r="A9" t="str">
            <v>A</v>
          </cell>
        </row>
      </sheetData>
      <sheetData sheetId="5428">
        <row r="9">
          <cell r="A9" t="str">
            <v>A</v>
          </cell>
        </row>
      </sheetData>
      <sheetData sheetId="5429">
        <row r="9">
          <cell r="A9" t="str">
            <v>A</v>
          </cell>
        </row>
      </sheetData>
      <sheetData sheetId="5430">
        <row r="9">
          <cell r="A9" t="str">
            <v>A</v>
          </cell>
        </row>
      </sheetData>
      <sheetData sheetId="5431"/>
      <sheetData sheetId="5432">
        <row r="9">
          <cell r="A9" t="str">
            <v>A</v>
          </cell>
        </row>
      </sheetData>
      <sheetData sheetId="5433"/>
      <sheetData sheetId="5434">
        <row r="9">
          <cell r="A9" t="str">
            <v>A</v>
          </cell>
        </row>
      </sheetData>
      <sheetData sheetId="5435"/>
      <sheetData sheetId="5436">
        <row r="9">
          <cell r="A9" t="str">
            <v>A</v>
          </cell>
        </row>
      </sheetData>
      <sheetData sheetId="5437">
        <row r="9">
          <cell r="A9" t="str">
            <v>A</v>
          </cell>
        </row>
      </sheetData>
      <sheetData sheetId="5438">
        <row r="9">
          <cell r="A9" t="str">
            <v>A</v>
          </cell>
        </row>
      </sheetData>
      <sheetData sheetId="5439">
        <row r="9">
          <cell r="A9" t="str">
            <v>A</v>
          </cell>
        </row>
      </sheetData>
      <sheetData sheetId="5440"/>
      <sheetData sheetId="5441"/>
      <sheetData sheetId="5442">
        <row r="9">
          <cell r="A9" t="str">
            <v>A</v>
          </cell>
        </row>
      </sheetData>
      <sheetData sheetId="5443">
        <row r="9">
          <cell r="A9" t="str">
            <v>A</v>
          </cell>
        </row>
      </sheetData>
      <sheetData sheetId="5444">
        <row r="9">
          <cell r="A9" t="str">
            <v>A</v>
          </cell>
        </row>
      </sheetData>
      <sheetData sheetId="5445">
        <row r="9">
          <cell r="A9" t="str">
            <v>A</v>
          </cell>
        </row>
      </sheetData>
      <sheetData sheetId="5446">
        <row r="9">
          <cell r="A9" t="str">
            <v>A</v>
          </cell>
        </row>
      </sheetData>
      <sheetData sheetId="5447">
        <row r="9">
          <cell r="A9" t="str">
            <v>A</v>
          </cell>
        </row>
      </sheetData>
      <sheetData sheetId="5448">
        <row r="9">
          <cell r="A9" t="str">
            <v>A</v>
          </cell>
        </row>
      </sheetData>
      <sheetData sheetId="5449">
        <row r="9">
          <cell r="A9" t="str">
            <v>A</v>
          </cell>
        </row>
      </sheetData>
      <sheetData sheetId="5450"/>
      <sheetData sheetId="5451">
        <row r="9">
          <cell r="A9" t="str">
            <v>A</v>
          </cell>
        </row>
      </sheetData>
      <sheetData sheetId="5452"/>
      <sheetData sheetId="5453">
        <row r="9">
          <cell r="A9" t="str">
            <v>A</v>
          </cell>
        </row>
      </sheetData>
      <sheetData sheetId="5454">
        <row r="9">
          <cell r="A9" t="str">
            <v>A</v>
          </cell>
        </row>
      </sheetData>
      <sheetData sheetId="5455">
        <row r="9">
          <cell r="A9" t="str">
            <v>A</v>
          </cell>
        </row>
      </sheetData>
      <sheetData sheetId="5456">
        <row r="9">
          <cell r="A9" t="str">
            <v>A</v>
          </cell>
        </row>
      </sheetData>
      <sheetData sheetId="5457">
        <row r="9">
          <cell r="A9" t="str">
            <v>A</v>
          </cell>
        </row>
      </sheetData>
      <sheetData sheetId="5458">
        <row r="9">
          <cell r="A9" t="str">
            <v>A</v>
          </cell>
        </row>
      </sheetData>
      <sheetData sheetId="5459">
        <row r="9">
          <cell r="A9" t="str">
            <v>A</v>
          </cell>
        </row>
      </sheetData>
      <sheetData sheetId="5460">
        <row r="9">
          <cell r="A9" t="str">
            <v>A</v>
          </cell>
        </row>
      </sheetData>
      <sheetData sheetId="5461"/>
      <sheetData sheetId="5462">
        <row r="9">
          <cell r="A9" t="str">
            <v>A</v>
          </cell>
        </row>
      </sheetData>
      <sheetData sheetId="5463">
        <row r="9">
          <cell r="A9" t="str">
            <v>A</v>
          </cell>
        </row>
      </sheetData>
      <sheetData sheetId="5464">
        <row r="9">
          <cell r="A9" t="str">
            <v>A</v>
          </cell>
        </row>
      </sheetData>
      <sheetData sheetId="5465">
        <row r="9">
          <cell r="A9" t="str">
            <v>A</v>
          </cell>
        </row>
      </sheetData>
      <sheetData sheetId="5466">
        <row r="9">
          <cell r="A9" t="str">
            <v>A</v>
          </cell>
        </row>
      </sheetData>
      <sheetData sheetId="5467">
        <row r="9">
          <cell r="A9" t="str">
            <v>A</v>
          </cell>
        </row>
      </sheetData>
      <sheetData sheetId="5468">
        <row r="9">
          <cell r="A9" t="str">
            <v>A</v>
          </cell>
        </row>
      </sheetData>
      <sheetData sheetId="5469"/>
      <sheetData sheetId="5470">
        <row r="9">
          <cell r="A9" t="str">
            <v>A</v>
          </cell>
        </row>
      </sheetData>
      <sheetData sheetId="5471">
        <row r="9">
          <cell r="A9" t="str">
            <v>A</v>
          </cell>
        </row>
      </sheetData>
      <sheetData sheetId="5472">
        <row r="9">
          <cell r="A9" t="str">
            <v>A</v>
          </cell>
        </row>
      </sheetData>
      <sheetData sheetId="5473">
        <row r="9">
          <cell r="A9" t="str">
            <v>A</v>
          </cell>
        </row>
      </sheetData>
      <sheetData sheetId="5474"/>
      <sheetData sheetId="5475"/>
      <sheetData sheetId="5476">
        <row r="9">
          <cell r="A9" t="str">
            <v>A</v>
          </cell>
        </row>
      </sheetData>
      <sheetData sheetId="5477">
        <row r="9">
          <cell r="A9" t="str">
            <v>A</v>
          </cell>
        </row>
      </sheetData>
      <sheetData sheetId="5478">
        <row r="9">
          <cell r="A9" t="str">
            <v>A</v>
          </cell>
        </row>
      </sheetData>
      <sheetData sheetId="5479"/>
      <sheetData sheetId="5480">
        <row r="9">
          <cell r="A9" t="str">
            <v>A</v>
          </cell>
        </row>
      </sheetData>
      <sheetData sheetId="5481">
        <row r="9">
          <cell r="A9" t="str">
            <v>A</v>
          </cell>
        </row>
      </sheetData>
      <sheetData sheetId="5482">
        <row r="9">
          <cell r="A9" t="str">
            <v>A</v>
          </cell>
        </row>
      </sheetData>
      <sheetData sheetId="5483">
        <row r="9">
          <cell r="A9" t="str">
            <v>A</v>
          </cell>
        </row>
      </sheetData>
      <sheetData sheetId="5484">
        <row r="9">
          <cell r="A9" t="str">
            <v>A</v>
          </cell>
        </row>
      </sheetData>
      <sheetData sheetId="5485">
        <row r="9">
          <cell r="A9" t="str">
            <v>A</v>
          </cell>
        </row>
      </sheetData>
      <sheetData sheetId="5486">
        <row r="9">
          <cell r="A9" t="str">
            <v>A</v>
          </cell>
        </row>
      </sheetData>
      <sheetData sheetId="5487">
        <row r="9">
          <cell r="A9" t="str">
            <v>A</v>
          </cell>
        </row>
      </sheetData>
      <sheetData sheetId="5488">
        <row r="9">
          <cell r="A9" t="str">
            <v>A</v>
          </cell>
        </row>
      </sheetData>
      <sheetData sheetId="5489"/>
      <sheetData sheetId="5490">
        <row r="9">
          <cell r="A9" t="str">
            <v>A</v>
          </cell>
        </row>
      </sheetData>
      <sheetData sheetId="5491">
        <row r="9">
          <cell r="A9" t="str">
            <v>A</v>
          </cell>
        </row>
      </sheetData>
      <sheetData sheetId="5492">
        <row r="9">
          <cell r="A9" t="str">
            <v>A</v>
          </cell>
        </row>
      </sheetData>
      <sheetData sheetId="5493">
        <row r="9">
          <cell r="A9" t="str">
            <v>A</v>
          </cell>
        </row>
      </sheetData>
      <sheetData sheetId="5494">
        <row r="9">
          <cell r="A9" t="str">
            <v>A</v>
          </cell>
        </row>
      </sheetData>
      <sheetData sheetId="5495">
        <row r="9">
          <cell r="A9" t="str">
            <v>A</v>
          </cell>
        </row>
      </sheetData>
      <sheetData sheetId="5496">
        <row r="9">
          <cell r="A9" t="str">
            <v>A</v>
          </cell>
        </row>
      </sheetData>
      <sheetData sheetId="5497">
        <row r="9">
          <cell r="A9" t="str">
            <v>A</v>
          </cell>
        </row>
      </sheetData>
      <sheetData sheetId="5498"/>
      <sheetData sheetId="5499">
        <row r="9">
          <cell r="A9" t="str">
            <v>A</v>
          </cell>
        </row>
      </sheetData>
      <sheetData sheetId="5500">
        <row r="9">
          <cell r="A9" t="str">
            <v>A</v>
          </cell>
        </row>
      </sheetData>
      <sheetData sheetId="5501">
        <row r="9">
          <cell r="A9" t="str">
            <v>A</v>
          </cell>
        </row>
      </sheetData>
      <sheetData sheetId="5502">
        <row r="9">
          <cell r="A9" t="str">
            <v>A</v>
          </cell>
        </row>
      </sheetData>
      <sheetData sheetId="5503">
        <row r="9">
          <cell r="A9" t="str">
            <v>A</v>
          </cell>
        </row>
      </sheetData>
      <sheetData sheetId="5504">
        <row r="9">
          <cell r="A9" t="str">
            <v>A</v>
          </cell>
        </row>
      </sheetData>
      <sheetData sheetId="5505">
        <row r="9">
          <cell r="A9" t="str">
            <v>A</v>
          </cell>
        </row>
      </sheetData>
      <sheetData sheetId="5506"/>
      <sheetData sheetId="5507">
        <row r="9">
          <cell r="A9" t="str">
            <v>A</v>
          </cell>
        </row>
      </sheetData>
      <sheetData sheetId="5508">
        <row r="9">
          <cell r="A9" t="str">
            <v>A</v>
          </cell>
        </row>
      </sheetData>
      <sheetData sheetId="5509"/>
      <sheetData sheetId="5510"/>
      <sheetData sheetId="5511"/>
      <sheetData sheetId="5512"/>
      <sheetData sheetId="5513"/>
      <sheetData sheetId="5514">
        <row r="9">
          <cell r="A9" t="str">
            <v>A</v>
          </cell>
        </row>
      </sheetData>
      <sheetData sheetId="5515"/>
      <sheetData sheetId="5516">
        <row r="9">
          <cell r="A9" t="str">
            <v>A</v>
          </cell>
        </row>
      </sheetData>
      <sheetData sheetId="5517"/>
      <sheetData sheetId="5518">
        <row r="9">
          <cell r="A9" t="str">
            <v>A</v>
          </cell>
        </row>
      </sheetData>
      <sheetData sheetId="5519">
        <row r="9">
          <cell r="A9" t="str">
            <v>A</v>
          </cell>
        </row>
      </sheetData>
      <sheetData sheetId="5520">
        <row r="9">
          <cell r="A9" t="str">
            <v>A</v>
          </cell>
        </row>
      </sheetData>
      <sheetData sheetId="5521"/>
      <sheetData sheetId="5522">
        <row r="9">
          <cell r="A9" t="str">
            <v>A</v>
          </cell>
        </row>
      </sheetData>
      <sheetData sheetId="5523"/>
      <sheetData sheetId="5524">
        <row r="9">
          <cell r="A9" t="str">
            <v>A</v>
          </cell>
        </row>
      </sheetData>
      <sheetData sheetId="5525">
        <row r="9">
          <cell r="A9" t="str">
            <v>A</v>
          </cell>
        </row>
      </sheetData>
      <sheetData sheetId="5526">
        <row r="9">
          <cell r="A9" t="str">
            <v>A</v>
          </cell>
        </row>
      </sheetData>
      <sheetData sheetId="5527">
        <row r="9">
          <cell r="A9" t="str">
            <v>A</v>
          </cell>
        </row>
      </sheetData>
      <sheetData sheetId="5528"/>
      <sheetData sheetId="5529"/>
      <sheetData sheetId="5530"/>
      <sheetData sheetId="5531">
        <row r="9">
          <cell r="A9" t="str">
            <v>A</v>
          </cell>
        </row>
      </sheetData>
      <sheetData sheetId="5532">
        <row r="9">
          <cell r="A9" t="str">
            <v>A</v>
          </cell>
        </row>
      </sheetData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>
        <row r="9">
          <cell r="A9" t="str">
            <v>A</v>
          </cell>
        </row>
      </sheetData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/>
      <sheetData sheetId="5627"/>
      <sheetData sheetId="5628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/>
      <sheetData sheetId="5649"/>
      <sheetData sheetId="5650"/>
      <sheetData sheetId="5651"/>
      <sheetData sheetId="5652"/>
      <sheetData sheetId="5653"/>
      <sheetData sheetId="5654"/>
      <sheetData sheetId="5655"/>
      <sheetData sheetId="5656"/>
      <sheetData sheetId="5657"/>
      <sheetData sheetId="5658"/>
      <sheetData sheetId="5659"/>
      <sheetData sheetId="5660"/>
      <sheetData sheetId="5661"/>
      <sheetData sheetId="5662"/>
      <sheetData sheetId="5663"/>
      <sheetData sheetId="5664"/>
      <sheetData sheetId="5665"/>
      <sheetData sheetId="5666"/>
      <sheetData sheetId="5667"/>
      <sheetData sheetId="5668"/>
      <sheetData sheetId="5669"/>
      <sheetData sheetId="5670"/>
      <sheetData sheetId="5671"/>
      <sheetData sheetId="5672"/>
      <sheetData sheetId="5673"/>
      <sheetData sheetId="5674"/>
      <sheetData sheetId="5675"/>
      <sheetData sheetId="5676"/>
      <sheetData sheetId="5677"/>
      <sheetData sheetId="5678"/>
      <sheetData sheetId="5679"/>
      <sheetData sheetId="5680"/>
      <sheetData sheetId="5681"/>
      <sheetData sheetId="5682"/>
      <sheetData sheetId="5683"/>
      <sheetData sheetId="5684"/>
      <sheetData sheetId="5685"/>
      <sheetData sheetId="5686"/>
      <sheetData sheetId="5687"/>
      <sheetData sheetId="5688"/>
      <sheetData sheetId="5689"/>
      <sheetData sheetId="5690"/>
      <sheetData sheetId="5691"/>
      <sheetData sheetId="5692"/>
      <sheetData sheetId="5693"/>
      <sheetData sheetId="5694"/>
      <sheetData sheetId="5695"/>
      <sheetData sheetId="5696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>
        <row r="9">
          <cell r="A9" t="str">
            <v>A</v>
          </cell>
        </row>
      </sheetData>
      <sheetData sheetId="5910">
        <row r="9">
          <cell r="A9" t="str">
            <v>A</v>
          </cell>
        </row>
      </sheetData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>
        <row r="9">
          <cell r="A9" t="str">
            <v>A</v>
          </cell>
        </row>
      </sheetData>
      <sheetData sheetId="6015">
        <row r="9">
          <cell r="A9" t="str">
            <v>A</v>
          </cell>
        </row>
      </sheetData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>
        <row r="9">
          <cell r="A9" t="str">
            <v>A</v>
          </cell>
        </row>
      </sheetData>
      <sheetData sheetId="6069">
        <row r="9">
          <cell r="A9" t="str">
            <v>A</v>
          </cell>
        </row>
      </sheetData>
      <sheetData sheetId="6070">
        <row r="9">
          <cell r="A9" t="str">
            <v>A</v>
          </cell>
        </row>
      </sheetData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/>
      <sheetData sheetId="6472"/>
      <sheetData sheetId="6473"/>
      <sheetData sheetId="6474"/>
      <sheetData sheetId="6475"/>
      <sheetData sheetId="6476"/>
      <sheetData sheetId="6477"/>
      <sheetData sheetId="6478"/>
      <sheetData sheetId="6479"/>
      <sheetData sheetId="6480"/>
      <sheetData sheetId="6481"/>
      <sheetData sheetId="6482"/>
      <sheetData sheetId="6483"/>
      <sheetData sheetId="6484"/>
      <sheetData sheetId="6485"/>
      <sheetData sheetId="6486"/>
      <sheetData sheetId="6487"/>
      <sheetData sheetId="6488"/>
      <sheetData sheetId="6489"/>
      <sheetData sheetId="6490"/>
      <sheetData sheetId="6491"/>
      <sheetData sheetId="6492"/>
      <sheetData sheetId="6493"/>
      <sheetData sheetId="6494"/>
      <sheetData sheetId="6495"/>
      <sheetData sheetId="6496"/>
      <sheetData sheetId="6497"/>
      <sheetData sheetId="6498"/>
      <sheetData sheetId="6499"/>
      <sheetData sheetId="6500"/>
      <sheetData sheetId="6501"/>
      <sheetData sheetId="6502"/>
      <sheetData sheetId="6503"/>
      <sheetData sheetId="6504"/>
      <sheetData sheetId="6505"/>
      <sheetData sheetId="6506"/>
      <sheetData sheetId="6507"/>
      <sheetData sheetId="6508"/>
      <sheetData sheetId="6509"/>
      <sheetData sheetId="6510"/>
      <sheetData sheetId="6511"/>
      <sheetData sheetId="6512"/>
      <sheetData sheetId="6513"/>
      <sheetData sheetId="6514"/>
      <sheetData sheetId="6515"/>
      <sheetData sheetId="6516"/>
      <sheetData sheetId="6517"/>
      <sheetData sheetId="6518"/>
      <sheetData sheetId="6519"/>
      <sheetData sheetId="6520"/>
      <sheetData sheetId="6521"/>
      <sheetData sheetId="6522"/>
      <sheetData sheetId="6523"/>
      <sheetData sheetId="6524"/>
      <sheetData sheetId="6525"/>
      <sheetData sheetId="6526"/>
      <sheetData sheetId="6527"/>
      <sheetData sheetId="6528"/>
      <sheetData sheetId="6529"/>
      <sheetData sheetId="6530"/>
      <sheetData sheetId="6531"/>
      <sheetData sheetId="6532"/>
      <sheetData sheetId="6533"/>
      <sheetData sheetId="6534"/>
      <sheetData sheetId="6535"/>
      <sheetData sheetId="6536"/>
      <sheetData sheetId="6537"/>
      <sheetData sheetId="6538"/>
      <sheetData sheetId="6539"/>
      <sheetData sheetId="6540"/>
      <sheetData sheetId="6541"/>
      <sheetData sheetId="6542"/>
      <sheetData sheetId="6543"/>
      <sheetData sheetId="6544"/>
      <sheetData sheetId="6545"/>
      <sheetData sheetId="6546"/>
      <sheetData sheetId="6547"/>
      <sheetData sheetId="6548"/>
      <sheetData sheetId="6549"/>
      <sheetData sheetId="6550"/>
      <sheetData sheetId="6551"/>
      <sheetData sheetId="6552"/>
      <sheetData sheetId="6553"/>
      <sheetData sheetId="6554"/>
      <sheetData sheetId="6555"/>
      <sheetData sheetId="6556"/>
      <sheetData sheetId="6557"/>
      <sheetData sheetId="6558"/>
      <sheetData sheetId="6559"/>
      <sheetData sheetId="6560"/>
      <sheetData sheetId="6561"/>
      <sheetData sheetId="6562"/>
      <sheetData sheetId="6563"/>
      <sheetData sheetId="6564"/>
      <sheetData sheetId="6565"/>
      <sheetData sheetId="6566"/>
      <sheetData sheetId="6567"/>
      <sheetData sheetId="6568"/>
      <sheetData sheetId="6569"/>
      <sheetData sheetId="6570"/>
      <sheetData sheetId="6571"/>
      <sheetData sheetId="6572"/>
      <sheetData sheetId="6573"/>
      <sheetData sheetId="6574"/>
      <sheetData sheetId="6575"/>
      <sheetData sheetId="6576"/>
      <sheetData sheetId="6577"/>
      <sheetData sheetId="6578"/>
      <sheetData sheetId="6579"/>
      <sheetData sheetId="6580"/>
      <sheetData sheetId="6581"/>
      <sheetData sheetId="6582"/>
      <sheetData sheetId="6583"/>
      <sheetData sheetId="6584"/>
      <sheetData sheetId="6585"/>
      <sheetData sheetId="6586"/>
      <sheetData sheetId="6587"/>
      <sheetData sheetId="6588"/>
      <sheetData sheetId="6589"/>
      <sheetData sheetId="6590"/>
      <sheetData sheetId="6591"/>
      <sheetData sheetId="6592"/>
      <sheetData sheetId="6593"/>
      <sheetData sheetId="6594"/>
      <sheetData sheetId="6595"/>
      <sheetData sheetId="6596"/>
      <sheetData sheetId="6597"/>
      <sheetData sheetId="6598"/>
      <sheetData sheetId="6599"/>
      <sheetData sheetId="6600"/>
      <sheetData sheetId="6601"/>
      <sheetData sheetId="6602"/>
      <sheetData sheetId="6603"/>
      <sheetData sheetId="6604"/>
      <sheetData sheetId="6605"/>
      <sheetData sheetId="6606"/>
      <sheetData sheetId="6607"/>
      <sheetData sheetId="6608"/>
      <sheetData sheetId="6609"/>
      <sheetData sheetId="6610"/>
      <sheetData sheetId="6611"/>
      <sheetData sheetId="6612"/>
      <sheetData sheetId="6613"/>
      <sheetData sheetId="6614"/>
      <sheetData sheetId="6615"/>
      <sheetData sheetId="6616"/>
      <sheetData sheetId="6617"/>
      <sheetData sheetId="6618"/>
      <sheetData sheetId="6619"/>
      <sheetData sheetId="6620"/>
      <sheetData sheetId="6621"/>
      <sheetData sheetId="6622"/>
      <sheetData sheetId="6623"/>
      <sheetData sheetId="6624"/>
      <sheetData sheetId="6625"/>
      <sheetData sheetId="6626"/>
      <sheetData sheetId="6627"/>
      <sheetData sheetId="6628"/>
      <sheetData sheetId="6629"/>
      <sheetData sheetId="6630"/>
      <sheetData sheetId="6631"/>
      <sheetData sheetId="6632"/>
      <sheetData sheetId="6633"/>
      <sheetData sheetId="6634"/>
      <sheetData sheetId="6635"/>
      <sheetData sheetId="6636"/>
      <sheetData sheetId="6637"/>
      <sheetData sheetId="6638"/>
      <sheetData sheetId="6639"/>
      <sheetData sheetId="6640"/>
      <sheetData sheetId="6641"/>
      <sheetData sheetId="6642"/>
      <sheetData sheetId="6643"/>
      <sheetData sheetId="6644"/>
      <sheetData sheetId="6645"/>
      <sheetData sheetId="6646"/>
      <sheetData sheetId="6647"/>
      <sheetData sheetId="6648"/>
      <sheetData sheetId="6649"/>
      <sheetData sheetId="6650"/>
      <sheetData sheetId="6651"/>
      <sheetData sheetId="6652"/>
      <sheetData sheetId="6653"/>
      <sheetData sheetId="6654"/>
      <sheetData sheetId="6655"/>
      <sheetData sheetId="6656"/>
      <sheetData sheetId="6657"/>
      <sheetData sheetId="6658"/>
      <sheetData sheetId="6659"/>
      <sheetData sheetId="6660"/>
      <sheetData sheetId="6661"/>
      <sheetData sheetId="6662"/>
      <sheetData sheetId="6663"/>
      <sheetData sheetId="6664"/>
      <sheetData sheetId="6665"/>
      <sheetData sheetId="6666"/>
      <sheetData sheetId="6667"/>
      <sheetData sheetId="6668"/>
      <sheetData sheetId="6669"/>
      <sheetData sheetId="6670"/>
      <sheetData sheetId="6671"/>
      <sheetData sheetId="6672"/>
      <sheetData sheetId="6673"/>
      <sheetData sheetId="6674"/>
      <sheetData sheetId="6675">
        <row r="9">
          <cell r="A9" t="str">
            <v>A</v>
          </cell>
        </row>
      </sheetData>
      <sheetData sheetId="6676"/>
      <sheetData sheetId="6677"/>
      <sheetData sheetId="6678"/>
      <sheetData sheetId="6679"/>
      <sheetData sheetId="6680"/>
      <sheetData sheetId="6681"/>
      <sheetData sheetId="6682"/>
      <sheetData sheetId="6683"/>
      <sheetData sheetId="6684"/>
      <sheetData sheetId="6685"/>
      <sheetData sheetId="6686"/>
      <sheetData sheetId="6687"/>
      <sheetData sheetId="6688"/>
      <sheetData sheetId="6689"/>
      <sheetData sheetId="6690"/>
      <sheetData sheetId="6691"/>
      <sheetData sheetId="6692"/>
      <sheetData sheetId="6693"/>
      <sheetData sheetId="6694"/>
      <sheetData sheetId="6695">
        <row r="9">
          <cell r="A9" t="str">
            <v>A</v>
          </cell>
        </row>
      </sheetData>
      <sheetData sheetId="6696"/>
      <sheetData sheetId="6697"/>
      <sheetData sheetId="6698"/>
      <sheetData sheetId="6699"/>
      <sheetData sheetId="6700">
        <row r="9">
          <cell r="A9" t="str">
            <v>A</v>
          </cell>
        </row>
      </sheetData>
      <sheetData sheetId="6701"/>
      <sheetData sheetId="6702"/>
      <sheetData sheetId="6703">
        <row r="9">
          <cell r="A9" t="str">
            <v>A</v>
          </cell>
        </row>
      </sheetData>
      <sheetData sheetId="6704"/>
      <sheetData sheetId="6705"/>
      <sheetData sheetId="6706"/>
      <sheetData sheetId="6707"/>
      <sheetData sheetId="6708"/>
      <sheetData sheetId="6709"/>
      <sheetData sheetId="6710"/>
      <sheetData sheetId="6711"/>
      <sheetData sheetId="6712"/>
      <sheetData sheetId="6713"/>
      <sheetData sheetId="6714"/>
      <sheetData sheetId="6715"/>
      <sheetData sheetId="6716"/>
      <sheetData sheetId="6717"/>
      <sheetData sheetId="6718"/>
      <sheetData sheetId="6719">
        <row r="9">
          <cell r="A9" t="str">
            <v>A</v>
          </cell>
        </row>
      </sheetData>
      <sheetData sheetId="6720"/>
      <sheetData sheetId="6721"/>
      <sheetData sheetId="6722">
        <row r="9">
          <cell r="A9" t="str">
            <v>A</v>
          </cell>
        </row>
      </sheetData>
      <sheetData sheetId="6723"/>
      <sheetData sheetId="6724"/>
      <sheetData sheetId="6725">
        <row r="9">
          <cell r="A9" t="str">
            <v>A</v>
          </cell>
        </row>
      </sheetData>
      <sheetData sheetId="6726">
        <row r="9">
          <cell r="A9" t="str">
            <v>A</v>
          </cell>
        </row>
      </sheetData>
      <sheetData sheetId="6727">
        <row r="9">
          <cell r="A9" t="str">
            <v>A</v>
          </cell>
        </row>
      </sheetData>
      <sheetData sheetId="6728">
        <row r="9">
          <cell r="A9" t="str">
            <v>A</v>
          </cell>
        </row>
      </sheetData>
      <sheetData sheetId="6729"/>
      <sheetData sheetId="6730"/>
      <sheetData sheetId="6731"/>
      <sheetData sheetId="6732"/>
      <sheetData sheetId="6733">
        <row r="9">
          <cell r="A9" t="str">
            <v>A</v>
          </cell>
        </row>
      </sheetData>
      <sheetData sheetId="6734"/>
      <sheetData sheetId="6735"/>
      <sheetData sheetId="6736">
        <row r="9">
          <cell r="A9" t="str">
            <v>A</v>
          </cell>
        </row>
      </sheetData>
      <sheetData sheetId="6737"/>
      <sheetData sheetId="6738"/>
      <sheetData sheetId="6739"/>
      <sheetData sheetId="6740">
        <row r="9">
          <cell r="A9" t="str">
            <v>A</v>
          </cell>
        </row>
      </sheetData>
      <sheetData sheetId="6741">
        <row r="9">
          <cell r="A9" t="str">
            <v>A</v>
          </cell>
        </row>
      </sheetData>
      <sheetData sheetId="6742"/>
      <sheetData sheetId="6743">
        <row r="9">
          <cell r="A9" t="str">
            <v>A</v>
          </cell>
        </row>
      </sheetData>
      <sheetData sheetId="6744">
        <row r="9">
          <cell r="A9" t="str">
            <v>A</v>
          </cell>
        </row>
      </sheetData>
      <sheetData sheetId="6745"/>
      <sheetData sheetId="6746"/>
      <sheetData sheetId="6747">
        <row r="9">
          <cell r="A9" t="str">
            <v>A</v>
          </cell>
        </row>
      </sheetData>
      <sheetData sheetId="6748"/>
      <sheetData sheetId="6749">
        <row r="9">
          <cell r="A9" t="str">
            <v>A</v>
          </cell>
        </row>
      </sheetData>
      <sheetData sheetId="6750">
        <row r="9">
          <cell r="A9" t="str">
            <v>A</v>
          </cell>
        </row>
      </sheetData>
      <sheetData sheetId="6751"/>
      <sheetData sheetId="6752"/>
      <sheetData sheetId="6753"/>
      <sheetData sheetId="6754"/>
      <sheetData sheetId="6755"/>
      <sheetData sheetId="6756"/>
      <sheetData sheetId="6757">
        <row r="9">
          <cell r="A9" t="str">
            <v>A</v>
          </cell>
        </row>
      </sheetData>
      <sheetData sheetId="6758"/>
      <sheetData sheetId="6759">
        <row r="9">
          <cell r="A9" t="str">
            <v>A</v>
          </cell>
        </row>
      </sheetData>
      <sheetData sheetId="6760">
        <row r="9">
          <cell r="A9" t="str">
            <v>A</v>
          </cell>
        </row>
      </sheetData>
      <sheetData sheetId="6761"/>
      <sheetData sheetId="6762">
        <row r="9">
          <cell r="A9" t="str">
            <v>A</v>
          </cell>
        </row>
      </sheetData>
      <sheetData sheetId="6763"/>
      <sheetData sheetId="6764">
        <row r="9">
          <cell r="A9" t="str">
            <v>A</v>
          </cell>
        </row>
      </sheetData>
      <sheetData sheetId="6765"/>
      <sheetData sheetId="6766">
        <row r="9">
          <cell r="A9" t="str">
            <v>A</v>
          </cell>
        </row>
      </sheetData>
      <sheetData sheetId="6767"/>
      <sheetData sheetId="6768"/>
      <sheetData sheetId="6769"/>
      <sheetData sheetId="6770"/>
      <sheetData sheetId="6771"/>
      <sheetData sheetId="6772"/>
      <sheetData sheetId="6773"/>
      <sheetData sheetId="6774"/>
      <sheetData sheetId="6775"/>
      <sheetData sheetId="6776"/>
      <sheetData sheetId="6777"/>
      <sheetData sheetId="6778"/>
      <sheetData sheetId="6779"/>
      <sheetData sheetId="6780"/>
      <sheetData sheetId="6781"/>
      <sheetData sheetId="6782"/>
      <sheetData sheetId="6783">
        <row r="9">
          <cell r="A9" t="str">
            <v>A</v>
          </cell>
        </row>
      </sheetData>
      <sheetData sheetId="6784"/>
      <sheetData sheetId="6785"/>
      <sheetData sheetId="6786"/>
      <sheetData sheetId="6787"/>
      <sheetData sheetId="6788"/>
      <sheetData sheetId="6789">
        <row r="9">
          <cell r="A9" t="str">
            <v>A</v>
          </cell>
        </row>
      </sheetData>
      <sheetData sheetId="6790"/>
      <sheetData sheetId="6791"/>
      <sheetData sheetId="6792"/>
      <sheetData sheetId="6793"/>
      <sheetData sheetId="6794"/>
      <sheetData sheetId="6795"/>
      <sheetData sheetId="6796"/>
      <sheetData sheetId="6797"/>
      <sheetData sheetId="6798">
        <row r="9">
          <cell r="A9" t="str">
            <v>A</v>
          </cell>
        </row>
      </sheetData>
      <sheetData sheetId="6799">
        <row r="9">
          <cell r="A9" t="str">
            <v>A</v>
          </cell>
        </row>
      </sheetData>
      <sheetData sheetId="6800">
        <row r="9">
          <cell r="A9" t="str">
            <v>A</v>
          </cell>
        </row>
      </sheetData>
      <sheetData sheetId="6801">
        <row r="9">
          <cell r="A9" t="str">
            <v>A</v>
          </cell>
        </row>
      </sheetData>
      <sheetData sheetId="6802">
        <row r="9">
          <cell r="A9" t="str">
            <v>A</v>
          </cell>
        </row>
      </sheetData>
      <sheetData sheetId="6803">
        <row r="9">
          <cell r="A9" t="str">
            <v>A</v>
          </cell>
        </row>
      </sheetData>
      <sheetData sheetId="6804">
        <row r="9">
          <cell r="A9" t="str">
            <v>A</v>
          </cell>
        </row>
      </sheetData>
      <sheetData sheetId="6805">
        <row r="9">
          <cell r="A9" t="str">
            <v>A</v>
          </cell>
        </row>
      </sheetData>
      <sheetData sheetId="6806"/>
      <sheetData sheetId="6807">
        <row r="9">
          <cell r="A9" t="str">
            <v>A</v>
          </cell>
        </row>
      </sheetData>
      <sheetData sheetId="6808">
        <row r="9">
          <cell r="A9" t="str">
            <v>A</v>
          </cell>
        </row>
      </sheetData>
      <sheetData sheetId="6809"/>
      <sheetData sheetId="6810"/>
      <sheetData sheetId="6811"/>
      <sheetData sheetId="6812"/>
      <sheetData sheetId="6813" refreshError="1"/>
      <sheetData sheetId="6814"/>
      <sheetData sheetId="6815"/>
      <sheetData sheetId="6816"/>
      <sheetData sheetId="6817">
        <row r="9">
          <cell r="A9" t="str">
            <v>A</v>
          </cell>
        </row>
      </sheetData>
      <sheetData sheetId="6818"/>
      <sheetData sheetId="6819">
        <row r="9">
          <cell r="A9" t="str">
            <v>A</v>
          </cell>
        </row>
      </sheetData>
      <sheetData sheetId="6820">
        <row r="9">
          <cell r="A9" t="str">
            <v>A</v>
          </cell>
        </row>
      </sheetData>
      <sheetData sheetId="6821"/>
      <sheetData sheetId="6822"/>
      <sheetData sheetId="6823">
        <row r="9">
          <cell r="A9" t="str">
            <v>A</v>
          </cell>
        </row>
      </sheetData>
      <sheetData sheetId="6824"/>
      <sheetData sheetId="6825"/>
      <sheetData sheetId="6826"/>
      <sheetData sheetId="6827"/>
      <sheetData sheetId="6828"/>
      <sheetData sheetId="6829"/>
      <sheetData sheetId="6830"/>
      <sheetData sheetId="6831"/>
      <sheetData sheetId="6832"/>
      <sheetData sheetId="6833"/>
      <sheetData sheetId="6834"/>
      <sheetData sheetId="6835"/>
      <sheetData sheetId="6836">
        <row r="9">
          <cell r="A9" t="str">
            <v>A</v>
          </cell>
        </row>
      </sheetData>
      <sheetData sheetId="6837">
        <row r="9">
          <cell r="A9" t="str">
            <v>A</v>
          </cell>
        </row>
      </sheetData>
      <sheetData sheetId="6838"/>
      <sheetData sheetId="6839">
        <row r="9">
          <cell r="A9" t="str">
            <v>A</v>
          </cell>
        </row>
      </sheetData>
      <sheetData sheetId="6840"/>
      <sheetData sheetId="6841"/>
      <sheetData sheetId="6842">
        <row r="9">
          <cell r="A9" t="str">
            <v>A</v>
          </cell>
        </row>
      </sheetData>
      <sheetData sheetId="6843">
        <row r="9">
          <cell r="A9" t="str">
            <v>A</v>
          </cell>
        </row>
      </sheetData>
      <sheetData sheetId="6844">
        <row r="9">
          <cell r="A9" t="str">
            <v>A</v>
          </cell>
        </row>
      </sheetData>
      <sheetData sheetId="6845">
        <row r="9">
          <cell r="A9" t="str">
            <v>A</v>
          </cell>
        </row>
      </sheetData>
      <sheetData sheetId="6846">
        <row r="9">
          <cell r="A9" t="str">
            <v>A</v>
          </cell>
        </row>
      </sheetData>
      <sheetData sheetId="6847">
        <row r="9">
          <cell r="A9" t="str">
            <v>A</v>
          </cell>
        </row>
      </sheetData>
      <sheetData sheetId="6848">
        <row r="9">
          <cell r="A9" t="str">
            <v>A</v>
          </cell>
        </row>
      </sheetData>
      <sheetData sheetId="6849">
        <row r="9">
          <cell r="A9" t="str">
            <v>A</v>
          </cell>
        </row>
      </sheetData>
      <sheetData sheetId="6850">
        <row r="9">
          <cell r="A9" t="str">
            <v>A</v>
          </cell>
        </row>
      </sheetData>
      <sheetData sheetId="6851">
        <row r="9">
          <cell r="A9" t="str">
            <v>A</v>
          </cell>
        </row>
      </sheetData>
      <sheetData sheetId="6852"/>
      <sheetData sheetId="6853">
        <row r="9">
          <cell r="A9" t="str">
            <v>A</v>
          </cell>
        </row>
      </sheetData>
      <sheetData sheetId="6854"/>
      <sheetData sheetId="6855"/>
      <sheetData sheetId="6856">
        <row r="9">
          <cell r="A9" t="str">
            <v>A</v>
          </cell>
        </row>
      </sheetData>
      <sheetData sheetId="6857">
        <row r="9">
          <cell r="A9" t="str">
            <v>A</v>
          </cell>
        </row>
      </sheetData>
      <sheetData sheetId="6858">
        <row r="9">
          <cell r="A9" t="str">
            <v>A</v>
          </cell>
        </row>
      </sheetData>
      <sheetData sheetId="6859"/>
      <sheetData sheetId="6860">
        <row r="9">
          <cell r="A9" t="str">
            <v>A</v>
          </cell>
        </row>
      </sheetData>
      <sheetData sheetId="6861">
        <row r="9">
          <cell r="A9" t="str">
            <v>A</v>
          </cell>
        </row>
      </sheetData>
      <sheetData sheetId="6862"/>
      <sheetData sheetId="6863">
        <row r="9">
          <cell r="A9" t="str">
            <v>A</v>
          </cell>
        </row>
      </sheetData>
      <sheetData sheetId="6864">
        <row r="9">
          <cell r="A9" t="str">
            <v>A</v>
          </cell>
        </row>
      </sheetData>
      <sheetData sheetId="6865"/>
      <sheetData sheetId="6866">
        <row r="9">
          <cell r="A9" t="str">
            <v>A</v>
          </cell>
        </row>
      </sheetData>
      <sheetData sheetId="6867">
        <row r="9">
          <cell r="A9" t="str">
            <v>A</v>
          </cell>
        </row>
      </sheetData>
      <sheetData sheetId="6868"/>
      <sheetData sheetId="6869"/>
      <sheetData sheetId="6870">
        <row r="9">
          <cell r="A9" t="str">
            <v>A</v>
          </cell>
        </row>
      </sheetData>
      <sheetData sheetId="6871">
        <row r="9">
          <cell r="A9" t="str">
            <v>A</v>
          </cell>
        </row>
      </sheetData>
      <sheetData sheetId="6872">
        <row r="9">
          <cell r="A9" t="str">
            <v>A</v>
          </cell>
        </row>
      </sheetData>
      <sheetData sheetId="6873">
        <row r="9">
          <cell r="A9" t="str">
            <v>A</v>
          </cell>
        </row>
      </sheetData>
      <sheetData sheetId="6874">
        <row r="9">
          <cell r="A9" t="str">
            <v>A</v>
          </cell>
        </row>
      </sheetData>
      <sheetData sheetId="6875">
        <row r="9">
          <cell r="A9" t="str">
            <v>A</v>
          </cell>
        </row>
      </sheetData>
      <sheetData sheetId="6876">
        <row r="9">
          <cell r="A9" t="str">
            <v>A</v>
          </cell>
        </row>
      </sheetData>
      <sheetData sheetId="6877">
        <row r="9">
          <cell r="A9" t="str">
            <v>A</v>
          </cell>
        </row>
      </sheetData>
      <sheetData sheetId="6878">
        <row r="9">
          <cell r="A9" t="str">
            <v>A</v>
          </cell>
        </row>
      </sheetData>
      <sheetData sheetId="6879">
        <row r="9">
          <cell r="A9" t="str">
            <v>A</v>
          </cell>
        </row>
      </sheetData>
      <sheetData sheetId="6880">
        <row r="9">
          <cell r="A9" t="str">
            <v>A</v>
          </cell>
        </row>
      </sheetData>
      <sheetData sheetId="6881">
        <row r="9">
          <cell r="A9" t="str">
            <v>A</v>
          </cell>
        </row>
      </sheetData>
      <sheetData sheetId="6882">
        <row r="9">
          <cell r="A9" t="str">
            <v>A</v>
          </cell>
        </row>
      </sheetData>
      <sheetData sheetId="6883">
        <row r="9">
          <cell r="A9" t="str">
            <v>A</v>
          </cell>
        </row>
      </sheetData>
      <sheetData sheetId="6884">
        <row r="9">
          <cell r="A9" t="str">
            <v>A</v>
          </cell>
        </row>
      </sheetData>
      <sheetData sheetId="6885">
        <row r="9">
          <cell r="A9" t="str">
            <v>A</v>
          </cell>
        </row>
      </sheetData>
      <sheetData sheetId="6886">
        <row r="9">
          <cell r="A9" t="str">
            <v>A</v>
          </cell>
        </row>
      </sheetData>
      <sheetData sheetId="6887"/>
      <sheetData sheetId="6888">
        <row r="9">
          <cell r="A9" t="str">
            <v>A</v>
          </cell>
        </row>
      </sheetData>
      <sheetData sheetId="6889">
        <row r="9">
          <cell r="A9" t="str">
            <v>A</v>
          </cell>
        </row>
      </sheetData>
      <sheetData sheetId="6890">
        <row r="9">
          <cell r="A9" t="str">
            <v>A</v>
          </cell>
        </row>
      </sheetData>
      <sheetData sheetId="6891"/>
      <sheetData sheetId="6892">
        <row r="9">
          <cell r="A9" t="str">
            <v>A</v>
          </cell>
        </row>
      </sheetData>
      <sheetData sheetId="6893">
        <row r="9">
          <cell r="A9" t="str">
            <v>A</v>
          </cell>
        </row>
      </sheetData>
      <sheetData sheetId="6894">
        <row r="9">
          <cell r="A9" t="str">
            <v>A</v>
          </cell>
        </row>
      </sheetData>
      <sheetData sheetId="6895">
        <row r="9">
          <cell r="A9" t="str">
            <v>A</v>
          </cell>
        </row>
      </sheetData>
      <sheetData sheetId="6896">
        <row r="9">
          <cell r="A9" t="str">
            <v>A</v>
          </cell>
        </row>
      </sheetData>
      <sheetData sheetId="6897">
        <row r="9">
          <cell r="A9" t="str">
            <v>A</v>
          </cell>
        </row>
      </sheetData>
      <sheetData sheetId="6898">
        <row r="9">
          <cell r="A9" t="str">
            <v>A</v>
          </cell>
        </row>
      </sheetData>
      <sheetData sheetId="6899">
        <row r="9">
          <cell r="A9" t="str">
            <v>A</v>
          </cell>
        </row>
      </sheetData>
      <sheetData sheetId="6900">
        <row r="9">
          <cell r="A9" t="str">
            <v>A</v>
          </cell>
        </row>
      </sheetData>
      <sheetData sheetId="6901">
        <row r="9">
          <cell r="A9" t="str">
            <v>A</v>
          </cell>
        </row>
      </sheetData>
      <sheetData sheetId="6902">
        <row r="9">
          <cell r="A9" t="str">
            <v>A</v>
          </cell>
        </row>
      </sheetData>
      <sheetData sheetId="6903"/>
      <sheetData sheetId="6904">
        <row r="9">
          <cell r="A9" t="str">
            <v>A</v>
          </cell>
        </row>
      </sheetData>
      <sheetData sheetId="6905">
        <row r="9">
          <cell r="A9" t="str">
            <v>A</v>
          </cell>
        </row>
      </sheetData>
      <sheetData sheetId="6906">
        <row r="9">
          <cell r="A9" t="str">
            <v>A</v>
          </cell>
        </row>
      </sheetData>
      <sheetData sheetId="6907">
        <row r="9">
          <cell r="A9" t="str">
            <v>A</v>
          </cell>
        </row>
      </sheetData>
      <sheetData sheetId="6908">
        <row r="9">
          <cell r="A9" t="str">
            <v>A</v>
          </cell>
        </row>
      </sheetData>
      <sheetData sheetId="6909"/>
      <sheetData sheetId="6910">
        <row r="9">
          <cell r="A9" t="str">
            <v>A</v>
          </cell>
        </row>
      </sheetData>
      <sheetData sheetId="6911"/>
      <sheetData sheetId="6912"/>
      <sheetData sheetId="6913"/>
      <sheetData sheetId="6914">
        <row r="9">
          <cell r="A9" t="str">
            <v>A</v>
          </cell>
        </row>
      </sheetData>
      <sheetData sheetId="6915">
        <row r="9">
          <cell r="A9" t="str">
            <v>A</v>
          </cell>
        </row>
      </sheetData>
      <sheetData sheetId="6916">
        <row r="9">
          <cell r="A9" t="str">
            <v>A</v>
          </cell>
        </row>
      </sheetData>
      <sheetData sheetId="6917">
        <row r="9">
          <cell r="A9" t="str">
            <v>A</v>
          </cell>
        </row>
      </sheetData>
      <sheetData sheetId="6918">
        <row r="9">
          <cell r="A9" t="str">
            <v>A</v>
          </cell>
        </row>
      </sheetData>
      <sheetData sheetId="6919">
        <row r="9">
          <cell r="A9" t="str">
            <v>A</v>
          </cell>
        </row>
      </sheetData>
      <sheetData sheetId="6920">
        <row r="9">
          <cell r="A9" t="str">
            <v>A</v>
          </cell>
        </row>
      </sheetData>
      <sheetData sheetId="6921">
        <row r="9">
          <cell r="A9" t="str">
            <v>A</v>
          </cell>
        </row>
      </sheetData>
      <sheetData sheetId="6922">
        <row r="9">
          <cell r="A9" t="str">
            <v>A</v>
          </cell>
        </row>
      </sheetData>
      <sheetData sheetId="6923">
        <row r="9">
          <cell r="A9" t="str">
            <v>A</v>
          </cell>
        </row>
      </sheetData>
      <sheetData sheetId="6924">
        <row r="9">
          <cell r="A9" t="str">
            <v>A</v>
          </cell>
        </row>
      </sheetData>
      <sheetData sheetId="6925">
        <row r="9">
          <cell r="A9" t="str">
            <v>A</v>
          </cell>
        </row>
      </sheetData>
      <sheetData sheetId="6926">
        <row r="9">
          <cell r="A9" t="str">
            <v>A</v>
          </cell>
        </row>
      </sheetData>
      <sheetData sheetId="6927">
        <row r="9">
          <cell r="A9" t="str">
            <v>A</v>
          </cell>
        </row>
      </sheetData>
      <sheetData sheetId="6928">
        <row r="9">
          <cell r="A9" t="str">
            <v>A</v>
          </cell>
        </row>
      </sheetData>
      <sheetData sheetId="6929">
        <row r="9">
          <cell r="A9" t="str">
            <v>A</v>
          </cell>
        </row>
      </sheetData>
      <sheetData sheetId="6930"/>
      <sheetData sheetId="6931"/>
      <sheetData sheetId="6932">
        <row r="9">
          <cell r="A9" t="str">
            <v>A</v>
          </cell>
        </row>
      </sheetData>
      <sheetData sheetId="6933">
        <row r="9">
          <cell r="A9" t="str">
            <v>A</v>
          </cell>
        </row>
      </sheetData>
      <sheetData sheetId="6934">
        <row r="9">
          <cell r="A9" t="str">
            <v>A</v>
          </cell>
        </row>
      </sheetData>
      <sheetData sheetId="6935">
        <row r="9">
          <cell r="A9" t="str">
            <v>A</v>
          </cell>
        </row>
      </sheetData>
      <sheetData sheetId="6936">
        <row r="9">
          <cell r="A9" t="str">
            <v>A</v>
          </cell>
        </row>
      </sheetData>
      <sheetData sheetId="6937">
        <row r="9">
          <cell r="A9" t="str">
            <v>A</v>
          </cell>
        </row>
      </sheetData>
      <sheetData sheetId="6938">
        <row r="9">
          <cell r="A9" t="str">
            <v>A</v>
          </cell>
        </row>
      </sheetData>
      <sheetData sheetId="6939">
        <row r="9">
          <cell r="A9" t="str">
            <v>A</v>
          </cell>
        </row>
      </sheetData>
      <sheetData sheetId="6940">
        <row r="9">
          <cell r="A9" t="str">
            <v>A</v>
          </cell>
        </row>
      </sheetData>
      <sheetData sheetId="6941">
        <row r="9">
          <cell r="A9" t="str">
            <v>A</v>
          </cell>
        </row>
      </sheetData>
      <sheetData sheetId="6942">
        <row r="9">
          <cell r="A9" t="str">
            <v>A</v>
          </cell>
        </row>
      </sheetData>
      <sheetData sheetId="6943">
        <row r="9">
          <cell r="A9" t="str">
            <v>A</v>
          </cell>
        </row>
      </sheetData>
      <sheetData sheetId="6944">
        <row r="9">
          <cell r="A9" t="str">
            <v>A</v>
          </cell>
        </row>
      </sheetData>
      <sheetData sheetId="6945">
        <row r="9">
          <cell r="A9" t="str">
            <v>A</v>
          </cell>
        </row>
      </sheetData>
      <sheetData sheetId="6946">
        <row r="9">
          <cell r="A9" t="str">
            <v>A</v>
          </cell>
        </row>
      </sheetData>
      <sheetData sheetId="6947">
        <row r="9">
          <cell r="A9" t="str">
            <v>A</v>
          </cell>
        </row>
      </sheetData>
      <sheetData sheetId="6948">
        <row r="9">
          <cell r="A9" t="str">
            <v>A</v>
          </cell>
        </row>
      </sheetData>
      <sheetData sheetId="6949">
        <row r="9">
          <cell r="A9" t="str">
            <v>A</v>
          </cell>
        </row>
      </sheetData>
      <sheetData sheetId="6950">
        <row r="9">
          <cell r="A9" t="str">
            <v>A</v>
          </cell>
        </row>
      </sheetData>
      <sheetData sheetId="6951">
        <row r="9">
          <cell r="A9" t="str">
            <v>A</v>
          </cell>
        </row>
      </sheetData>
      <sheetData sheetId="6952">
        <row r="9">
          <cell r="A9" t="str">
            <v>A</v>
          </cell>
        </row>
      </sheetData>
      <sheetData sheetId="6953">
        <row r="9">
          <cell r="A9" t="str">
            <v>A</v>
          </cell>
        </row>
      </sheetData>
      <sheetData sheetId="6954">
        <row r="9">
          <cell r="A9" t="str">
            <v>A</v>
          </cell>
        </row>
      </sheetData>
      <sheetData sheetId="6955">
        <row r="9">
          <cell r="A9" t="str">
            <v>A</v>
          </cell>
        </row>
      </sheetData>
      <sheetData sheetId="6956">
        <row r="9">
          <cell r="A9" t="str">
            <v>A</v>
          </cell>
        </row>
      </sheetData>
      <sheetData sheetId="6957">
        <row r="9">
          <cell r="A9" t="str">
            <v>A</v>
          </cell>
        </row>
      </sheetData>
      <sheetData sheetId="6958">
        <row r="9">
          <cell r="A9" t="str">
            <v>A</v>
          </cell>
        </row>
      </sheetData>
      <sheetData sheetId="6959">
        <row r="9">
          <cell r="A9" t="str">
            <v>A</v>
          </cell>
        </row>
      </sheetData>
      <sheetData sheetId="6960">
        <row r="9">
          <cell r="A9" t="str">
            <v>A</v>
          </cell>
        </row>
      </sheetData>
      <sheetData sheetId="6961">
        <row r="9">
          <cell r="A9" t="str">
            <v>A</v>
          </cell>
        </row>
      </sheetData>
      <sheetData sheetId="6962">
        <row r="9">
          <cell r="A9" t="str">
            <v>A</v>
          </cell>
        </row>
      </sheetData>
      <sheetData sheetId="6963">
        <row r="9">
          <cell r="A9" t="str">
            <v>A</v>
          </cell>
        </row>
      </sheetData>
      <sheetData sheetId="6964">
        <row r="9">
          <cell r="A9" t="str">
            <v>A</v>
          </cell>
        </row>
      </sheetData>
      <sheetData sheetId="6965">
        <row r="9">
          <cell r="A9" t="str">
            <v>A</v>
          </cell>
        </row>
      </sheetData>
      <sheetData sheetId="6966"/>
      <sheetData sheetId="6967"/>
      <sheetData sheetId="6968"/>
      <sheetData sheetId="6969"/>
      <sheetData sheetId="6970"/>
      <sheetData sheetId="6971"/>
      <sheetData sheetId="6972"/>
      <sheetData sheetId="6973">
        <row r="9">
          <cell r="A9" t="str">
            <v>A</v>
          </cell>
        </row>
      </sheetData>
      <sheetData sheetId="6974">
        <row r="9">
          <cell r="A9" t="str">
            <v>A</v>
          </cell>
        </row>
      </sheetData>
      <sheetData sheetId="6975">
        <row r="9">
          <cell r="A9" t="str">
            <v>A</v>
          </cell>
        </row>
      </sheetData>
      <sheetData sheetId="6976">
        <row r="9">
          <cell r="A9" t="str">
            <v>A</v>
          </cell>
        </row>
      </sheetData>
      <sheetData sheetId="6977">
        <row r="9">
          <cell r="A9" t="str">
            <v>A</v>
          </cell>
        </row>
      </sheetData>
      <sheetData sheetId="6978">
        <row r="9">
          <cell r="A9" t="str">
            <v>A</v>
          </cell>
        </row>
      </sheetData>
      <sheetData sheetId="6979"/>
      <sheetData sheetId="6980"/>
      <sheetData sheetId="6981">
        <row r="9">
          <cell r="A9" t="str">
            <v>A</v>
          </cell>
        </row>
      </sheetData>
      <sheetData sheetId="6982"/>
      <sheetData sheetId="6983"/>
      <sheetData sheetId="6984"/>
      <sheetData sheetId="6985">
        <row r="9">
          <cell r="A9" t="str">
            <v>A</v>
          </cell>
        </row>
      </sheetData>
      <sheetData sheetId="6986">
        <row r="9">
          <cell r="A9" t="str">
            <v>A</v>
          </cell>
        </row>
      </sheetData>
      <sheetData sheetId="6987">
        <row r="9">
          <cell r="A9" t="str">
            <v>A</v>
          </cell>
        </row>
      </sheetData>
      <sheetData sheetId="6988"/>
      <sheetData sheetId="6989"/>
      <sheetData sheetId="6990">
        <row r="9">
          <cell r="A9" t="str">
            <v>A</v>
          </cell>
        </row>
      </sheetData>
      <sheetData sheetId="6991">
        <row r="9">
          <cell r="A9" t="str">
            <v>A</v>
          </cell>
        </row>
      </sheetData>
      <sheetData sheetId="6992">
        <row r="9">
          <cell r="A9" t="str">
            <v>A</v>
          </cell>
        </row>
      </sheetData>
      <sheetData sheetId="6993">
        <row r="9">
          <cell r="A9" t="str">
            <v>A</v>
          </cell>
        </row>
      </sheetData>
      <sheetData sheetId="6994"/>
      <sheetData sheetId="6995"/>
      <sheetData sheetId="6996"/>
      <sheetData sheetId="6997">
        <row r="9">
          <cell r="A9" t="str">
            <v>A</v>
          </cell>
        </row>
      </sheetData>
      <sheetData sheetId="6998"/>
      <sheetData sheetId="6999"/>
      <sheetData sheetId="7000"/>
      <sheetData sheetId="7001">
        <row r="9">
          <cell r="A9" t="str">
            <v>A</v>
          </cell>
        </row>
      </sheetData>
      <sheetData sheetId="7002">
        <row r="9">
          <cell r="A9" t="str">
            <v>A</v>
          </cell>
        </row>
      </sheetData>
      <sheetData sheetId="7003">
        <row r="9">
          <cell r="A9" t="str">
            <v>A</v>
          </cell>
        </row>
      </sheetData>
      <sheetData sheetId="7004">
        <row r="9">
          <cell r="A9" t="str">
            <v>A</v>
          </cell>
        </row>
      </sheetData>
      <sheetData sheetId="7005"/>
      <sheetData sheetId="7006"/>
      <sheetData sheetId="7007"/>
      <sheetData sheetId="7008"/>
      <sheetData sheetId="7009"/>
      <sheetData sheetId="7010"/>
      <sheetData sheetId="7011"/>
      <sheetData sheetId="7012"/>
      <sheetData sheetId="7013">
        <row r="9">
          <cell r="A9" t="str">
            <v>A</v>
          </cell>
        </row>
      </sheetData>
      <sheetData sheetId="7014">
        <row r="9">
          <cell r="A9" t="str">
            <v>A</v>
          </cell>
        </row>
      </sheetData>
      <sheetData sheetId="7015"/>
      <sheetData sheetId="7016">
        <row r="9">
          <cell r="A9" t="str">
            <v>A</v>
          </cell>
        </row>
      </sheetData>
      <sheetData sheetId="7017"/>
      <sheetData sheetId="7018">
        <row r="9">
          <cell r="A9" t="str">
            <v>A</v>
          </cell>
        </row>
      </sheetData>
      <sheetData sheetId="7019"/>
      <sheetData sheetId="7020"/>
      <sheetData sheetId="7021">
        <row r="9">
          <cell r="A9" t="str">
            <v>A</v>
          </cell>
        </row>
      </sheetData>
      <sheetData sheetId="7022"/>
      <sheetData sheetId="7023"/>
      <sheetData sheetId="7024"/>
      <sheetData sheetId="7025"/>
      <sheetData sheetId="7026"/>
      <sheetData sheetId="7027"/>
      <sheetData sheetId="7028"/>
      <sheetData sheetId="7029"/>
      <sheetData sheetId="7030">
        <row r="9">
          <cell r="A9" t="str">
            <v>A</v>
          </cell>
        </row>
      </sheetData>
      <sheetData sheetId="7031"/>
      <sheetData sheetId="7032"/>
      <sheetData sheetId="7033">
        <row r="9">
          <cell r="A9" t="str">
            <v>A</v>
          </cell>
        </row>
      </sheetData>
      <sheetData sheetId="7034"/>
      <sheetData sheetId="7035"/>
      <sheetData sheetId="7036"/>
      <sheetData sheetId="7037"/>
      <sheetData sheetId="7038"/>
      <sheetData sheetId="7039"/>
      <sheetData sheetId="7040"/>
      <sheetData sheetId="7041"/>
      <sheetData sheetId="7042"/>
      <sheetData sheetId="7043"/>
      <sheetData sheetId="7044"/>
      <sheetData sheetId="7045"/>
      <sheetData sheetId="7046"/>
      <sheetData sheetId="7047"/>
      <sheetData sheetId="7048"/>
      <sheetData sheetId="7049"/>
      <sheetData sheetId="7050"/>
      <sheetData sheetId="7051"/>
      <sheetData sheetId="7052"/>
      <sheetData sheetId="7053"/>
      <sheetData sheetId="7054"/>
      <sheetData sheetId="7055"/>
      <sheetData sheetId="7056"/>
      <sheetData sheetId="7057"/>
      <sheetData sheetId="7058"/>
      <sheetData sheetId="7059"/>
      <sheetData sheetId="7060"/>
      <sheetData sheetId="7061"/>
      <sheetData sheetId="7062"/>
      <sheetData sheetId="7063"/>
      <sheetData sheetId="7064"/>
      <sheetData sheetId="7065"/>
      <sheetData sheetId="7066"/>
      <sheetData sheetId="7067"/>
      <sheetData sheetId="7068"/>
      <sheetData sheetId="7069"/>
      <sheetData sheetId="7070"/>
      <sheetData sheetId="7071"/>
      <sheetData sheetId="7072"/>
      <sheetData sheetId="7073"/>
      <sheetData sheetId="7074"/>
      <sheetData sheetId="7075"/>
      <sheetData sheetId="7076"/>
      <sheetData sheetId="7077"/>
      <sheetData sheetId="7078"/>
      <sheetData sheetId="7079"/>
      <sheetData sheetId="7080"/>
      <sheetData sheetId="7081"/>
      <sheetData sheetId="7082"/>
      <sheetData sheetId="7083"/>
      <sheetData sheetId="7084"/>
      <sheetData sheetId="7085"/>
      <sheetData sheetId="7086"/>
      <sheetData sheetId="7087"/>
      <sheetData sheetId="7088"/>
      <sheetData sheetId="7089"/>
      <sheetData sheetId="7090"/>
      <sheetData sheetId="7091"/>
      <sheetData sheetId="7092"/>
      <sheetData sheetId="7093"/>
      <sheetData sheetId="7094"/>
      <sheetData sheetId="7095"/>
      <sheetData sheetId="7096"/>
      <sheetData sheetId="7097"/>
      <sheetData sheetId="7098"/>
      <sheetData sheetId="7099"/>
      <sheetData sheetId="7100"/>
      <sheetData sheetId="7101"/>
      <sheetData sheetId="7102"/>
      <sheetData sheetId="7103"/>
      <sheetData sheetId="7104"/>
      <sheetData sheetId="7105"/>
      <sheetData sheetId="7106"/>
      <sheetData sheetId="7107"/>
      <sheetData sheetId="7108"/>
      <sheetData sheetId="7109"/>
      <sheetData sheetId="7110"/>
      <sheetData sheetId="7111"/>
      <sheetData sheetId="7112"/>
      <sheetData sheetId="7113"/>
      <sheetData sheetId="7114"/>
      <sheetData sheetId="7115"/>
      <sheetData sheetId="7116"/>
      <sheetData sheetId="7117"/>
      <sheetData sheetId="7118"/>
      <sheetData sheetId="7119"/>
      <sheetData sheetId="7120"/>
      <sheetData sheetId="7121"/>
      <sheetData sheetId="7122"/>
      <sheetData sheetId="7123"/>
      <sheetData sheetId="7124"/>
      <sheetData sheetId="7125"/>
      <sheetData sheetId="7126"/>
      <sheetData sheetId="7127"/>
      <sheetData sheetId="7128"/>
      <sheetData sheetId="7129"/>
      <sheetData sheetId="7130"/>
      <sheetData sheetId="7131"/>
      <sheetData sheetId="7132"/>
      <sheetData sheetId="7133"/>
      <sheetData sheetId="7134"/>
      <sheetData sheetId="7135"/>
      <sheetData sheetId="7136"/>
      <sheetData sheetId="7137"/>
      <sheetData sheetId="7138"/>
      <sheetData sheetId="7139"/>
      <sheetData sheetId="7140"/>
      <sheetData sheetId="7141"/>
      <sheetData sheetId="7142"/>
      <sheetData sheetId="7143"/>
      <sheetData sheetId="7144"/>
      <sheetData sheetId="7145"/>
      <sheetData sheetId="7146"/>
      <sheetData sheetId="7147"/>
      <sheetData sheetId="7148"/>
      <sheetData sheetId="7149"/>
      <sheetData sheetId="7150"/>
      <sheetData sheetId="7151"/>
      <sheetData sheetId="7152"/>
      <sheetData sheetId="7153"/>
      <sheetData sheetId="7154"/>
      <sheetData sheetId="7155"/>
      <sheetData sheetId="7156"/>
      <sheetData sheetId="7157"/>
      <sheetData sheetId="7158"/>
      <sheetData sheetId="7159"/>
      <sheetData sheetId="7160"/>
      <sheetData sheetId="7161"/>
      <sheetData sheetId="7162"/>
      <sheetData sheetId="7163"/>
      <sheetData sheetId="7164"/>
      <sheetData sheetId="7165"/>
      <sheetData sheetId="7166"/>
      <sheetData sheetId="7167"/>
      <sheetData sheetId="7168"/>
      <sheetData sheetId="7169"/>
      <sheetData sheetId="7170"/>
      <sheetData sheetId="7171"/>
      <sheetData sheetId="7172"/>
      <sheetData sheetId="7173"/>
      <sheetData sheetId="7174"/>
      <sheetData sheetId="7175"/>
      <sheetData sheetId="7176"/>
      <sheetData sheetId="7177"/>
      <sheetData sheetId="7178"/>
      <sheetData sheetId="7179"/>
      <sheetData sheetId="7180"/>
      <sheetData sheetId="7181"/>
      <sheetData sheetId="7182"/>
      <sheetData sheetId="7183"/>
      <sheetData sheetId="7184"/>
      <sheetData sheetId="7185"/>
      <sheetData sheetId="7186"/>
      <sheetData sheetId="7187"/>
      <sheetData sheetId="7188"/>
      <sheetData sheetId="7189"/>
      <sheetData sheetId="7190"/>
      <sheetData sheetId="7191"/>
      <sheetData sheetId="7192"/>
      <sheetData sheetId="7193"/>
      <sheetData sheetId="7194"/>
      <sheetData sheetId="7195"/>
      <sheetData sheetId="7196"/>
      <sheetData sheetId="7197"/>
      <sheetData sheetId="7198"/>
      <sheetData sheetId="7199"/>
      <sheetData sheetId="7200"/>
      <sheetData sheetId="7201"/>
      <sheetData sheetId="7202"/>
      <sheetData sheetId="7203"/>
      <sheetData sheetId="7204"/>
      <sheetData sheetId="7205"/>
      <sheetData sheetId="7206"/>
      <sheetData sheetId="7207"/>
      <sheetData sheetId="7208"/>
      <sheetData sheetId="7209"/>
      <sheetData sheetId="7210"/>
      <sheetData sheetId="7211"/>
      <sheetData sheetId="7212"/>
      <sheetData sheetId="7213"/>
      <sheetData sheetId="7214"/>
      <sheetData sheetId="7215"/>
      <sheetData sheetId="7216"/>
      <sheetData sheetId="7217"/>
      <sheetData sheetId="7218"/>
      <sheetData sheetId="7219"/>
      <sheetData sheetId="7220"/>
      <sheetData sheetId="7221"/>
      <sheetData sheetId="7222"/>
      <sheetData sheetId="7223"/>
      <sheetData sheetId="7224"/>
      <sheetData sheetId="7225"/>
      <sheetData sheetId="7226"/>
      <sheetData sheetId="7227"/>
      <sheetData sheetId="7228"/>
      <sheetData sheetId="7229"/>
      <sheetData sheetId="7230"/>
      <sheetData sheetId="7231"/>
      <sheetData sheetId="7232"/>
      <sheetData sheetId="7233"/>
      <sheetData sheetId="7234"/>
      <sheetData sheetId="7235"/>
      <sheetData sheetId="7236"/>
      <sheetData sheetId="7237"/>
      <sheetData sheetId="7238"/>
      <sheetData sheetId="7239"/>
      <sheetData sheetId="7240"/>
      <sheetData sheetId="7241"/>
      <sheetData sheetId="7242"/>
      <sheetData sheetId="7243"/>
      <sheetData sheetId="7244"/>
      <sheetData sheetId="7245"/>
      <sheetData sheetId="7246"/>
      <sheetData sheetId="7247"/>
      <sheetData sheetId="7248"/>
      <sheetData sheetId="7249"/>
      <sheetData sheetId="7250"/>
      <sheetData sheetId="7251"/>
      <sheetData sheetId="7252"/>
      <sheetData sheetId="7253"/>
      <sheetData sheetId="7254"/>
      <sheetData sheetId="7255"/>
      <sheetData sheetId="7256"/>
      <sheetData sheetId="7257"/>
      <sheetData sheetId="7258"/>
      <sheetData sheetId="7259"/>
      <sheetData sheetId="7260"/>
      <sheetData sheetId="7261"/>
      <sheetData sheetId="7262"/>
      <sheetData sheetId="7263"/>
      <sheetData sheetId="7264"/>
      <sheetData sheetId="7265"/>
      <sheetData sheetId="7266"/>
      <sheetData sheetId="7267"/>
      <sheetData sheetId="7268"/>
      <sheetData sheetId="7269"/>
      <sheetData sheetId="7270"/>
      <sheetData sheetId="7271"/>
      <sheetData sheetId="7272"/>
      <sheetData sheetId="7273"/>
      <sheetData sheetId="7274"/>
      <sheetData sheetId="7275"/>
      <sheetData sheetId="7276"/>
      <sheetData sheetId="7277"/>
      <sheetData sheetId="7278"/>
      <sheetData sheetId="7279"/>
      <sheetData sheetId="7280"/>
      <sheetData sheetId="7281"/>
      <sheetData sheetId="7282"/>
      <sheetData sheetId="7283"/>
      <sheetData sheetId="7284"/>
      <sheetData sheetId="7285"/>
      <sheetData sheetId="7286"/>
      <sheetData sheetId="7287"/>
      <sheetData sheetId="7288"/>
      <sheetData sheetId="7289"/>
      <sheetData sheetId="7290"/>
      <sheetData sheetId="7291"/>
      <sheetData sheetId="7292"/>
      <sheetData sheetId="7293"/>
      <sheetData sheetId="7294"/>
      <sheetData sheetId="7295"/>
      <sheetData sheetId="7296"/>
      <sheetData sheetId="7297"/>
      <sheetData sheetId="7298"/>
      <sheetData sheetId="7299"/>
      <sheetData sheetId="7300"/>
      <sheetData sheetId="7301"/>
      <sheetData sheetId="7302"/>
      <sheetData sheetId="7303"/>
      <sheetData sheetId="7304"/>
      <sheetData sheetId="7305"/>
      <sheetData sheetId="7306"/>
      <sheetData sheetId="7307"/>
      <sheetData sheetId="7308"/>
      <sheetData sheetId="7309"/>
      <sheetData sheetId="7310"/>
      <sheetData sheetId="7311"/>
      <sheetData sheetId="7312"/>
      <sheetData sheetId="7313"/>
      <sheetData sheetId="7314"/>
      <sheetData sheetId="7315"/>
      <sheetData sheetId="7316"/>
      <sheetData sheetId="7317"/>
      <sheetData sheetId="7318"/>
      <sheetData sheetId="7319"/>
      <sheetData sheetId="7320"/>
      <sheetData sheetId="7321"/>
      <sheetData sheetId="7322"/>
      <sheetData sheetId="7323"/>
      <sheetData sheetId="7324"/>
      <sheetData sheetId="7325"/>
      <sheetData sheetId="7326"/>
      <sheetData sheetId="7327"/>
      <sheetData sheetId="7328"/>
      <sheetData sheetId="7329"/>
      <sheetData sheetId="7330"/>
      <sheetData sheetId="7331"/>
      <sheetData sheetId="7332"/>
      <sheetData sheetId="7333"/>
      <sheetData sheetId="7334"/>
      <sheetData sheetId="7335"/>
      <sheetData sheetId="7336"/>
      <sheetData sheetId="7337"/>
      <sheetData sheetId="7338"/>
      <sheetData sheetId="7339"/>
      <sheetData sheetId="7340"/>
      <sheetData sheetId="7341"/>
      <sheetData sheetId="7342"/>
      <sheetData sheetId="7343"/>
      <sheetData sheetId="7344"/>
      <sheetData sheetId="7345"/>
      <sheetData sheetId="7346"/>
      <sheetData sheetId="7347"/>
      <sheetData sheetId="7348"/>
      <sheetData sheetId="7349"/>
      <sheetData sheetId="7350"/>
      <sheetData sheetId="7351"/>
      <sheetData sheetId="7352"/>
      <sheetData sheetId="7353"/>
      <sheetData sheetId="7354"/>
      <sheetData sheetId="7355"/>
      <sheetData sheetId="7356"/>
      <sheetData sheetId="7357"/>
      <sheetData sheetId="7358"/>
      <sheetData sheetId="7359"/>
      <sheetData sheetId="7360"/>
      <sheetData sheetId="7361"/>
      <sheetData sheetId="7362"/>
      <sheetData sheetId="7363"/>
      <sheetData sheetId="7364"/>
      <sheetData sheetId="7365"/>
      <sheetData sheetId="7366"/>
      <sheetData sheetId="7367"/>
      <sheetData sheetId="7368"/>
      <sheetData sheetId="7369"/>
      <sheetData sheetId="7370"/>
      <sheetData sheetId="7371"/>
      <sheetData sheetId="7372"/>
      <sheetData sheetId="7373"/>
      <sheetData sheetId="7374"/>
      <sheetData sheetId="7375"/>
      <sheetData sheetId="7376"/>
      <sheetData sheetId="7377"/>
      <sheetData sheetId="7378"/>
      <sheetData sheetId="7379"/>
      <sheetData sheetId="7380"/>
      <sheetData sheetId="7381"/>
      <sheetData sheetId="7382"/>
      <sheetData sheetId="7383"/>
      <sheetData sheetId="7384"/>
      <sheetData sheetId="7385"/>
      <sheetData sheetId="7386"/>
      <sheetData sheetId="7387"/>
      <sheetData sheetId="7388"/>
      <sheetData sheetId="7389"/>
      <sheetData sheetId="7390"/>
      <sheetData sheetId="7391"/>
      <sheetData sheetId="7392"/>
      <sheetData sheetId="7393"/>
      <sheetData sheetId="7394"/>
      <sheetData sheetId="7395"/>
      <sheetData sheetId="7396"/>
      <sheetData sheetId="7397"/>
      <sheetData sheetId="7398"/>
      <sheetData sheetId="7399"/>
      <sheetData sheetId="7400"/>
      <sheetData sheetId="7401"/>
      <sheetData sheetId="7402"/>
      <sheetData sheetId="7403"/>
      <sheetData sheetId="7404"/>
      <sheetData sheetId="7405"/>
      <sheetData sheetId="7406"/>
      <sheetData sheetId="7407"/>
      <sheetData sheetId="7408"/>
      <sheetData sheetId="7409"/>
      <sheetData sheetId="7410"/>
      <sheetData sheetId="7411"/>
      <sheetData sheetId="7412"/>
      <sheetData sheetId="7413"/>
      <sheetData sheetId="7414"/>
      <sheetData sheetId="7415"/>
      <sheetData sheetId="7416"/>
      <sheetData sheetId="7417"/>
      <sheetData sheetId="7418"/>
      <sheetData sheetId="7419">
        <row r="9">
          <cell r="A9" t="str">
            <v>A</v>
          </cell>
        </row>
      </sheetData>
      <sheetData sheetId="7420"/>
      <sheetData sheetId="7421"/>
      <sheetData sheetId="7422"/>
      <sheetData sheetId="7423"/>
      <sheetData sheetId="7424"/>
      <sheetData sheetId="7425"/>
      <sheetData sheetId="7426"/>
      <sheetData sheetId="7427"/>
      <sheetData sheetId="7428"/>
      <sheetData sheetId="7429"/>
      <sheetData sheetId="7430"/>
      <sheetData sheetId="7431"/>
      <sheetData sheetId="7432"/>
      <sheetData sheetId="7433"/>
      <sheetData sheetId="7434"/>
      <sheetData sheetId="7435"/>
      <sheetData sheetId="7436"/>
      <sheetData sheetId="7437"/>
      <sheetData sheetId="7438"/>
      <sheetData sheetId="7439"/>
      <sheetData sheetId="7440"/>
      <sheetData sheetId="7441"/>
      <sheetData sheetId="7442"/>
      <sheetData sheetId="7443"/>
      <sheetData sheetId="7444"/>
      <sheetData sheetId="7445"/>
      <sheetData sheetId="7446"/>
      <sheetData sheetId="7447"/>
      <sheetData sheetId="7448"/>
      <sheetData sheetId="7449"/>
      <sheetData sheetId="7450"/>
      <sheetData sheetId="7451"/>
      <sheetData sheetId="7452"/>
      <sheetData sheetId="7453"/>
      <sheetData sheetId="7454"/>
      <sheetData sheetId="7455"/>
      <sheetData sheetId="7456">
        <row r="9">
          <cell r="A9" t="str">
            <v>A</v>
          </cell>
        </row>
      </sheetData>
      <sheetData sheetId="7457"/>
      <sheetData sheetId="7458"/>
      <sheetData sheetId="7459">
        <row r="9">
          <cell r="A9" t="str">
            <v>A</v>
          </cell>
        </row>
      </sheetData>
      <sheetData sheetId="7460"/>
      <sheetData sheetId="7461"/>
      <sheetData sheetId="7462"/>
      <sheetData sheetId="7463"/>
      <sheetData sheetId="7464"/>
      <sheetData sheetId="7465"/>
      <sheetData sheetId="7466">
        <row r="9">
          <cell r="A9" t="str">
            <v>A</v>
          </cell>
        </row>
      </sheetData>
      <sheetData sheetId="7467"/>
      <sheetData sheetId="7468"/>
      <sheetData sheetId="7469"/>
      <sheetData sheetId="7470"/>
      <sheetData sheetId="7471"/>
      <sheetData sheetId="7472"/>
      <sheetData sheetId="7473"/>
      <sheetData sheetId="7474"/>
      <sheetData sheetId="7475"/>
      <sheetData sheetId="7476"/>
      <sheetData sheetId="7477"/>
      <sheetData sheetId="7478"/>
      <sheetData sheetId="7479"/>
      <sheetData sheetId="7480"/>
      <sheetData sheetId="7481"/>
      <sheetData sheetId="7482"/>
      <sheetData sheetId="7483"/>
      <sheetData sheetId="7484"/>
      <sheetData sheetId="7485"/>
      <sheetData sheetId="7486"/>
      <sheetData sheetId="7487"/>
      <sheetData sheetId="7488" refreshError="1"/>
      <sheetData sheetId="7489" refreshError="1"/>
      <sheetData sheetId="7490" refreshError="1"/>
      <sheetData sheetId="7491" refreshError="1"/>
      <sheetData sheetId="7492" refreshError="1"/>
      <sheetData sheetId="7493" refreshError="1"/>
      <sheetData sheetId="7494" refreshError="1"/>
      <sheetData sheetId="7495" refreshError="1"/>
      <sheetData sheetId="7496" refreshError="1"/>
      <sheetData sheetId="7497" refreshError="1"/>
      <sheetData sheetId="7498" refreshError="1"/>
      <sheetData sheetId="7499" refreshError="1"/>
      <sheetData sheetId="7500" refreshError="1"/>
      <sheetData sheetId="7501" refreshError="1"/>
      <sheetData sheetId="7502" refreshError="1"/>
      <sheetData sheetId="7503" refreshError="1"/>
      <sheetData sheetId="7504" refreshError="1"/>
      <sheetData sheetId="7505" refreshError="1"/>
      <sheetData sheetId="7506" refreshError="1"/>
      <sheetData sheetId="7507" refreshError="1"/>
      <sheetData sheetId="7508" refreshError="1"/>
      <sheetData sheetId="7509" refreshError="1"/>
      <sheetData sheetId="7510" refreshError="1"/>
      <sheetData sheetId="7511" refreshError="1"/>
      <sheetData sheetId="7512" refreshError="1"/>
      <sheetData sheetId="7513" refreshError="1"/>
      <sheetData sheetId="7514" refreshError="1"/>
      <sheetData sheetId="7515" refreshError="1"/>
      <sheetData sheetId="7516" refreshError="1"/>
      <sheetData sheetId="7517" refreshError="1"/>
      <sheetData sheetId="7518" refreshError="1"/>
      <sheetData sheetId="7519" refreshError="1"/>
      <sheetData sheetId="7520" refreshError="1"/>
      <sheetData sheetId="7521" refreshError="1"/>
      <sheetData sheetId="7522" refreshError="1"/>
      <sheetData sheetId="7523" refreshError="1"/>
      <sheetData sheetId="7524" refreshError="1"/>
      <sheetData sheetId="7525" refreshError="1"/>
      <sheetData sheetId="7526" refreshError="1"/>
      <sheetData sheetId="7527" refreshError="1"/>
      <sheetData sheetId="7528" refreshError="1"/>
      <sheetData sheetId="7529" refreshError="1"/>
      <sheetData sheetId="7530" refreshError="1"/>
      <sheetData sheetId="7531" refreshError="1"/>
      <sheetData sheetId="7532" refreshError="1"/>
      <sheetData sheetId="7533" refreshError="1"/>
      <sheetData sheetId="7534" refreshError="1"/>
      <sheetData sheetId="7535" refreshError="1"/>
      <sheetData sheetId="7536" refreshError="1"/>
      <sheetData sheetId="7537" refreshError="1"/>
      <sheetData sheetId="7538" refreshError="1"/>
      <sheetData sheetId="7539" refreshError="1"/>
      <sheetData sheetId="7540" refreshError="1"/>
      <sheetData sheetId="7541" refreshError="1"/>
      <sheetData sheetId="7542" refreshError="1"/>
      <sheetData sheetId="7543" refreshError="1"/>
      <sheetData sheetId="7544" refreshError="1"/>
      <sheetData sheetId="7545" refreshError="1"/>
      <sheetData sheetId="7546" refreshError="1"/>
      <sheetData sheetId="7547" refreshError="1"/>
      <sheetData sheetId="7548" refreshError="1"/>
      <sheetData sheetId="7549" refreshError="1"/>
      <sheetData sheetId="7550"/>
      <sheetData sheetId="7551"/>
      <sheetData sheetId="7552" refreshError="1"/>
      <sheetData sheetId="7553" refreshError="1"/>
      <sheetData sheetId="7554" refreshError="1"/>
      <sheetData sheetId="7555" refreshError="1"/>
      <sheetData sheetId="7556" refreshError="1"/>
      <sheetData sheetId="7557" refreshError="1"/>
      <sheetData sheetId="7558" refreshError="1"/>
      <sheetData sheetId="7559" refreshError="1"/>
      <sheetData sheetId="7560" refreshError="1"/>
      <sheetData sheetId="7561" refreshError="1"/>
      <sheetData sheetId="7562" refreshError="1"/>
      <sheetData sheetId="7563"/>
      <sheetData sheetId="7564"/>
      <sheetData sheetId="7565">
        <row r="9">
          <cell r="A9" t="str">
            <v>A</v>
          </cell>
        </row>
      </sheetData>
      <sheetData sheetId="7566"/>
      <sheetData sheetId="7567"/>
      <sheetData sheetId="7568"/>
      <sheetData sheetId="7569"/>
      <sheetData sheetId="7570">
        <row r="9">
          <cell r="A9" t="str">
            <v>A</v>
          </cell>
        </row>
      </sheetData>
      <sheetData sheetId="7571"/>
      <sheetData sheetId="7572"/>
      <sheetData sheetId="7573"/>
      <sheetData sheetId="7574"/>
      <sheetData sheetId="7575"/>
      <sheetData sheetId="7576"/>
      <sheetData sheetId="7577"/>
      <sheetData sheetId="7578"/>
      <sheetData sheetId="7579"/>
      <sheetData sheetId="7580"/>
      <sheetData sheetId="7581">
        <row r="9">
          <cell r="A9" t="str">
            <v>A</v>
          </cell>
        </row>
      </sheetData>
      <sheetData sheetId="7582">
        <row r="9">
          <cell r="A9" t="str">
            <v>A</v>
          </cell>
        </row>
      </sheetData>
      <sheetData sheetId="7583">
        <row r="9">
          <cell r="A9" t="str">
            <v>A</v>
          </cell>
        </row>
      </sheetData>
      <sheetData sheetId="7584">
        <row r="9">
          <cell r="A9" t="str">
            <v>A</v>
          </cell>
        </row>
      </sheetData>
      <sheetData sheetId="7585">
        <row r="9">
          <cell r="A9" t="str">
            <v>A</v>
          </cell>
        </row>
      </sheetData>
      <sheetData sheetId="7586">
        <row r="9">
          <cell r="A9" t="str">
            <v>A</v>
          </cell>
        </row>
      </sheetData>
      <sheetData sheetId="7587">
        <row r="9">
          <cell r="A9" t="str">
            <v>A</v>
          </cell>
        </row>
      </sheetData>
      <sheetData sheetId="7588"/>
      <sheetData sheetId="7589" refreshError="1"/>
      <sheetData sheetId="7590"/>
      <sheetData sheetId="7591"/>
      <sheetData sheetId="7592">
        <row r="9">
          <cell r="A9" t="str">
            <v>A</v>
          </cell>
        </row>
      </sheetData>
      <sheetData sheetId="7593"/>
      <sheetData sheetId="7594" refreshError="1"/>
      <sheetData sheetId="7595" refreshError="1"/>
      <sheetData sheetId="7596" refreshError="1"/>
      <sheetData sheetId="7597"/>
      <sheetData sheetId="7598">
        <row r="9">
          <cell r="A9" t="str">
            <v>A</v>
          </cell>
        </row>
      </sheetData>
      <sheetData sheetId="7599"/>
      <sheetData sheetId="7600"/>
      <sheetData sheetId="7601" refreshError="1"/>
      <sheetData sheetId="7602" refreshError="1"/>
      <sheetData sheetId="7603" refreshError="1"/>
      <sheetData sheetId="7604" refreshError="1"/>
      <sheetData sheetId="7605" refreshError="1"/>
      <sheetData sheetId="7606" refreshError="1"/>
      <sheetData sheetId="7607" refreshError="1"/>
      <sheetData sheetId="7608"/>
      <sheetData sheetId="7609"/>
      <sheetData sheetId="7610"/>
      <sheetData sheetId="7611"/>
      <sheetData sheetId="7612"/>
      <sheetData sheetId="7613"/>
      <sheetData sheetId="7614"/>
      <sheetData sheetId="7615"/>
      <sheetData sheetId="7616"/>
      <sheetData sheetId="7617"/>
      <sheetData sheetId="7618"/>
      <sheetData sheetId="7619"/>
      <sheetData sheetId="7620"/>
      <sheetData sheetId="7621"/>
      <sheetData sheetId="7622"/>
      <sheetData sheetId="7623"/>
      <sheetData sheetId="7624"/>
      <sheetData sheetId="7625"/>
      <sheetData sheetId="7626">
        <row r="9">
          <cell r="A9" t="str">
            <v>A</v>
          </cell>
        </row>
      </sheetData>
      <sheetData sheetId="7627">
        <row r="9">
          <cell r="A9" t="str">
            <v>A</v>
          </cell>
        </row>
      </sheetData>
      <sheetData sheetId="7628" refreshError="1"/>
      <sheetData sheetId="7629" refreshError="1"/>
      <sheetData sheetId="7630" refreshError="1"/>
      <sheetData sheetId="7631" refreshError="1"/>
      <sheetData sheetId="7632" refreshError="1"/>
      <sheetData sheetId="7633" refreshError="1"/>
      <sheetData sheetId="7634" refreshError="1"/>
      <sheetData sheetId="7635" refreshError="1"/>
      <sheetData sheetId="7636" refreshError="1"/>
      <sheetData sheetId="7637" refreshError="1"/>
      <sheetData sheetId="7638" refreshError="1"/>
      <sheetData sheetId="7639" refreshError="1"/>
      <sheetData sheetId="7640" refreshError="1"/>
      <sheetData sheetId="7641" refreshError="1"/>
      <sheetData sheetId="7642" refreshError="1"/>
      <sheetData sheetId="7643" refreshError="1"/>
      <sheetData sheetId="7644" refreshError="1"/>
      <sheetData sheetId="7645" refreshError="1"/>
      <sheetData sheetId="7646" refreshError="1"/>
      <sheetData sheetId="7647" refreshError="1"/>
      <sheetData sheetId="7648" refreshError="1"/>
      <sheetData sheetId="7649" refreshError="1"/>
      <sheetData sheetId="7650" refreshError="1"/>
      <sheetData sheetId="7651" refreshError="1"/>
      <sheetData sheetId="7652" refreshError="1"/>
      <sheetData sheetId="7653" refreshError="1"/>
      <sheetData sheetId="7654" refreshError="1"/>
      <sheetData sheetId="7655" refreshError="1"/>
      <sheetData sheetId="7656" refreshError="1"/>
      <sheetData sheetId="7657" refreshError="1"/>
      <sheetData sheetId="7658" refreshError="1"/>
      <sheetData sheetId="7659" refreshError="1"/>
      <sheetData sheetId="7660" refreshError="1"/>
      <sheetData sheetId="7661" refreshError="1"/>
      <sheetData sheetId="7662" refreshError="1"/>
      <sheetData sheetId="7663" refreshError="1"/>
      <sheetData sheetId="7664" refreshError="1"/>
      <sheetData sheetId="7665" refreshError="1"/>
      <sheetData sheetId="7666" refreshError="1"/>
      <sheetData sheetId="7667" refreshError="1"/>
      <sheetData sheetId="7668" refreshError="1"/>
      <sheetData sheetId="7669" refreshError="1"/>
      <sheetData sheetId="7670" refreshError="1"/>
      <sheetData sheetId="7671" refreshError="1"/>
      <sheetData sheetId="7672" refreshError="1"/>
      <sheetData sheetId="7673" refreshError="1"/>
      <sheetData sheetId="7674" refreshError="1"/>
      <sheetData sheetId="7675" refreshError="1"/>
      <sheetData sheetId="7676" refreshError="1"/>
      <sheetData sheetId="7677" refreshError="1"/>
      <sheetData sheetId="7678" refreshError="1"/>
      <sheetData sheetId="7679" refreshError="1"/>
      <sheetData sheetId="7680" refreshError="1"/>
      <sheetData sheetId="7681" refreshError="1"/>
      <sheetData sheetId="7682" refreshError="1"/>
      <sheetData sheetId="7683"/>
      <sheetData sheetId="7684"/>
      <sheetData sheetId="7685" refreshError="1"/>
      <sheetData sheetId="7686"/>
      <sheetData sheetId="7687" refreshError="1"/>
      <sheetData sheetId="7688"/>
      <sheetData sheetId="7689" refreshError="1"/>
      <sheetData sheetId="7690"/>
      <sheetData sheetId="7691"/>
      <sheetData sheetId="7692" refreshError="1"/>
      <sheetData sheetId="7693" refreshError="1"/>
      <sheetData sheetId="7694" refreshError="1"/>
      <sheetData sheetId="7695" refreshError="1"/>
      <sheetData sheetId="7696" refreshError="1"/>
      <sheetData sheetId="7697" refreshError="1"/>
      <sheetData sheetId="7698" refreshError="1"/>
      <sheetData sheetId="7699"/>
      <sheetData sheetId="7700" refreshError="1"/>
      <sheetData sheetId="7701" refreshError="1"/>
      <sheetData sheetId="7702" refreshError="1"/>
      <sheetData sheetId="7703" refreshError="1"/>
      <sheetData sheetId="7704" refreshError="1"/>
      <sheetData sheetId="7705" refreshError="1"/>
      <sheetData sheetId="7706" refreshError="1"/>
      <sheetData sheetId="7707" refreshError="1"/>
      <sheetData sheetId="7708"/>
      <sheetData sheetId="7709"/>
      <sheetData sheetId="7710"/>
      <sheetData sheetId="7711"/>
      <sheetData sheetId="7712"/>
      <sheetData sheetId="7713"/>
      <sheetData sheetId="7714"/>
      <sheetData sheetId="7715"/>
      <sheetData sheetId="7716"/>
      <sheetData sheetId="7717" refreshError="1"/>
      <sheetData sheetId="7718" refreshError="1"/>
      <sheetData sheetId="7719" refreshError="1"/>
      <sheetData sheetId="7720">
        <row r="9">
          <cell r="A9" t="str">
            <v>A</v>
          </cell>
        </row>
      </sheetData>
      <sheetData sheetId="7721" refreshError="1"/>
      <sheetData sheetId="7722" refreshError="1"/>
      <sheetData sheetId="7723" refreshError="1"/>
      <sheetData sheetId="7724" refreshError="1"/>
      <sheetData sheetId="7725" refreshError="1"/>
      <sheetData sheetId="7726" refreshError="1"/>
      <sheetData sheetId="7727" refreshError="1"/>
      <sheetData sheetId="7728" refreshError="1"/>
      <sheetData sheetId="7729" refreshError="1"/>
      <sheetData sheetId="7730" refreshError="1"/>
      <sheetData sheetId="7731" refreshError="1"/>
      <sheetData sheetId="7732" refreshError="1"/>
      <sheetData sheetId="7733" refreshError="1"/>
      <sheetData sheetId="7734" refreshError="1"/>
      <sheetData sheetId="7735" refreshError="1"/>
      <sheetData sheetId="7736"/>
      <sheetData sheetId="7737"/>
      <sheetData sheetId="7738"/>
      <sheetData sheetId="7739"/>
      <sheetData sheetId="7740"/>
      <sheetData sheetId="7741"/>
      <sheetData sheetId="7742"/>
      <sheetData sheetId="7743"/>
      <sheetData sheetId="7744"/>
      <sheetData sheetId="7745"/>
      <sheetData sheetId="7746" refreshError="1"/>
      <sheetData sheetId="7747" refreshError="1"/>
      <sheetData sheetId="7748"/>
      <sheetData sheetId="7749"/>
      <sheetData sheetId="7750"/>
      <sheetData sheetId="7751"/>
      <sheetData sheetId="7752"/>
      <sheetData sheetId="7753"/>
      <sheetData sheetId="7754"/>
      <sheetData sheetId="7755"/>
      <sheetData sheetId="7756"/>
      <sheetData sheetId="7757" refreshError="1"/>
      <sheetData sheetId="7758" refreshError="1"/>
      <sheetData sheetId="7759" refreshError="1"/>
      <sheetData sheetId="7760" refreshError="1"/>
      <sheetData sheetId="7761"/>
      <sheetData sheetId="7762" refreshError="1"/>
      <sheetData sheetId="7763" refreshError="1"/>
      <sheetData sheetId="7764" refreshError="1"/>
      <sheetData sheetId="7765" refreshError="1"/>
      <sheetData sheetId="7766" refreshError="1"/>
      <sheetData sheetId="7767"/>
      <sheetData sheetId="7768"/>
      <sheetData sheetId="7769"/>
      <sheetData sheetId="7770"/>
      <sheetData sheetId="7771"/>
      <sheetData sheetId="7772" refreshError="1"/>
      <sheetData sheetId="7773"/>
      <sheetData sheetId="7774">
        <row r="9">
          <cell r="A9" t="str">
            <v>A</v>
          </cell>
        </row>
      </sheetData>
      <sheetData sheetId="7775">
        <row r="9">
          <cell r="A9" t="str">
            <v>A</v>
          </cell>
        </row>
      </sheetData>
      <sheetData sheetId="7776"/>
      <sheetData sheetId="7777">
        <row r="9">
          <cell r="A9" t="str">
            <v>A</v>
          </cell>
        </row>
      </sheetData>
      <sheetData sheetId="7778">
        <row r="9">
          <cell r="A9" t="str">
            <v>A</v>
          </cell>
        </row>
      </sheetData>
      <sheetData sheetId="7779"/>
      <sheetData sheetId="7780"/>
      <sheetData sheetId="7781">
        <row r="9">
          <cell r="A9" t="str">
            <v>A</v>
          </cell>
        </row>
      </sheetData>
      <sheetData sheetId="7782"/>
      <sheetData sheetId="7783"/>
      <sheetData sheetId="7784"/>
      <sheetData sheetId="7785">
        <row r="9">
          <cell r="A9" t="str">
            <v>A</v>
          </cell>
        </row>
      </sheetData>
      <sheetData sheetId="7786"/>
      <sheetData sheetId="7787">
        <row r="9">
          <cell r="A9" t="str">
            <v>A</v>
          </cell>
        </row>
      </sheetData>
      <sheetData sheetId="7788">
        <row r="9">
          <cell r="A9" t="str">
            <v>A</v>
          </cell>
        </row>
      </sheetData>
      <sheetData sheetId="7789">
        <row r="9">
          <cell r="A9" t="str">
            <v>A</v>
          </cell>
        </row>
      </sheetData>
      <sheetData sheetId="7790">
        <row r="9">
          <cell r="A9" t="str">
            <v>A</v>
          </cell>
        </row>
      </sheetData>
      <sheetData sheetId="7791">
        <row r="9">
          <cell r="A9" t="str">
            <v>A</v>
          </cell>
        </row>
      </sheetData>
      <sheetData sheetId="7792">
        <row r="9">
          <cell r="A9" t="str">
            <v>A</v>
          </cell>
        </row>
      </sheetData>
      <sheetData sheetId="7793">
        <row r="9">
          <cell r="A9" t="str">
            <v>A</v>
          </cell>
        </row>
      </sheetData>
      <sheetData sheetId="7794">
        <row r="9">
          <cell r="A9" t="str">
            <v>A</v>
          </cell>
        </row>
      </sheetData>
      <sheetData sheetId="7795"/>
      <sheetData sheetId="7796"/>
      <sheetData sheetId="7797">
        <row r="9">
          <cell r="A9" t="str">
            <v>A</v>
          </cell>
        </row>
      </sheetData>
      <sheetData sheetId="7798"/>
      <sheetData sheetId="7799">
        <row r="9">
          <cell r="A9" t="str">
            <v>A</v>
          </cell>
        </row>
      </sheetData>
      <sheetData sheetId="7800"/>
      <sheetData sheetId="7801"/>
      <sheetData sheetId="7802"/>
      <sheetData sheetId="7803">
        <row r="9">
          <cell r="A9" t="str">
            <v>A</v>
          </cell>
        </row>
      </sheetData>
      <sheetData sheetId="7804">
        <row r="9">
          <cell r="A9" t="str">
            <v>A</v>
          </cell>
        </row>
      </sheetData>
      <sheetData sheetId="7805"/>
      <sheetData sheetId="7806">
        <row r="9">
          <cell r="A9" t="str">
            <v>A</v>
          </cell>
        </row>
      </sheetData>
      <sheetData sheetId="7807">
        <row r="9">
          <cell r="A9" t="str">
            <v>A</v>
          </cell>
        </row>
      </sheetData>
      <sheetData sheetId="7808"/>
      <sheetData sheetId="7809">
        <row r="9">
          <cell r="A9" t="str">
            <v>A</v>
          </cell>
        </row>
      </sheetData>
      <sheetData sheetId="7810"/>
      <sheetData sheetId="7811">
        <row r="9">
          <cell r="A9" t="str">
            <v>A</v>
          </cell>
        </row>
      </sheetData>
      <sheetData sheetId="7812">
        <row r="9">
          <cell r="A9" t="str">
            <v>A</v>
          </cell>
        </row>
      </sheetData>
      <sheetData sheetId="7813">
        <row r="9">
          <cell r="A9" t="str">
            <v>A</v>
          </cell>
        </row>
      </sheetData>
      <sheetData sheetId="7814">
        <row r="9">
          <cell r="A9" t="str">
            <v>A</v>
          </cell>
        </row>
      </sheetData>
      <sheetData sheetId="7815"/>
      <sheetData sheetId="7816"/>
      <sheetData sheetId="7817">
        <row r="9">
          <cell r="A9" t="str">
            <v>A</v>
          </cell>
        </row>
      </sheetData>
      <sheetData sheetId="7818">
        <row r="9">
          <cell r="A9" t="str">
            <v>A</v>
          </cell>
        </row>
      </sheetData>
      <sheetData sheetId="7819">
        <row r="9">
          <cell r="A9" t="str">
            <v>A</v>
          </cell>
        </row>
      </sheetData>
      <sheetData sheetId="7820">
        <row r="9">
          <cell r="A9" t="str">
            <v>A</v>
          </cell>
        </row>
      </sheetData>
      <sheetData sheetId="7821">
        <row r="9">
          <cell r="A9" t="str">
            <v>A</v>
          </cell>
        </row>
      </sheetData>
      <sheetData sheetId="7822"/>
      <sheetData sheetId="7823"/>
      <sheetData sheetId="7824"/>
      <sheetData sheetId="7825"/>
      <sheetData sheetId="7826"/>
      <sheetData sheetId="7827"/>
      <sheetData sheetId="7828"/>
      <sheetData sheetId="7829"/>
      <sheetData sheetId="7830"/>
      <sheetData sheetId="7831">
        <row r="9">
          <cell r="A9" t="str">
            <v>A</v>
          </cell>
        </row>
      </sheetData>
      <sheetData sheetId="7832"/>
      <sheetData sheetId="7833">
        <row r="9">
          <cell r="A9" t="str">
            <v>A</v>
          </cell>
        </row>
      </sheetData>
      <sheetData sheetId="7834"/>
      <sheetData sheetId="7835"/>
      <sheetData sheetId="7836"/>
      <sheetData sheetId="7837"/>
      <sheetData sheetId="7838"/>
      <sheetData sheetId="7839"/>
      <sheetData sheetId="7840"/>
      <sheetData sheetId="7841"/>
      <sheetData sheetId="7842"/>
      <sheetData sheetId="7843"/>
      <sheetData sheetId="7844">
        <row r="9">
          <cell r="A9" t="str">
            <v>A</v>
          </cell>
        </row>
      </sheetData>
      <sheetData sheetId="7845"/>
      <sheetData sheetId="7846"/>
      <sheetData sheetId="7847" refreshError="1"/>
      <sheetData sheetId="7848"/>
      <sheetData sheetId="7849"/>
      <sheetData sheetId="7850"/>
      <sheetData sheetId="7851" refreshError="1"/>
      <sheetData sheetId="7852" refreshError="1"/>
      <sheetData sheetId="7853" refreshError="1"/>
      <sheetData sheetId="7854" refreshError="1"/>
      <sheetData sheetId="7855" refreshError="1"/>
      <sheetData sheetId="7856" refreshError="1"/>
      <sheetData sheetId="7857" refreshError="1"/>
      <sheetData sheetId="7858" refreshError="1"/>
      <sheetData sheetId="7859" refreshError="1"/>
      <sheetData sheetId="7860"/>
      <sheetData sheetId="7861">
        <row r="9">
          <cell r="A9" t="str">
            <v>A</v>
          </cell>
        </row>
      </sheetData>
      <sheetData sheetId="7862">
        <row r="9">
          <cell r="A9" t="str">
            <v>A</v>
          </cell>
        </row>
      </sheetData>
      <sheetData sheetId="7863">
        <row r="9">
          <cell r="A9" t="str">
            <v>A</v>
          </cell>
        </row>
      </sheetData>
      <sheetData sheetId="7864">
        <row r="9">
          <cell r="A9" t="str">
            <v>A</v>
          </cell>
        </row>
      </sheetData>
      <sheetData sheetId="7865">
        <row r="9">
          <cell r="A9" t="str">
            <v>A</v>
          </cell>
        </row>
      </sheetData>
      <sheetData sheetId="7866">
        <row r="9">
          <cell r="A9" t="str">
            <v>A</v>
          </cell>
        </row>
      </sheetData>
      <sheetData sheetId="7867">
        <row r="9">
          <cell r="A9" t="str">
            <v>A</v>
          </cell>
        </row>
      </sheetData>
      <sheetData sheetId="7868">
        <row r="9">
          <cell r="A9" t="str">
            <v>A</v>
          </cell>
        </row>
      </sheetData>
      <sheetData sheetId="7869">
        <row r="9">
          <cell r="A9" t="str">
            <v>A</v>
          </cell>
        </row>
      </sheetData>
      <sheetData sheetId="7870"/>
      <sheetData sheetId="7871"/>
      <sheetData sheetId="7872">
        <row r="9">
          <cell r="A9" t="str">
            <v>A</v>
          </cell>
        </row>
      </sheetData>
      <sheetData sheetId="7873">
        <row r="9">
          <cell r="A9" t="str">
            <v>A</v>
          </cell>
        </row>
      </sheetData>
      <sheetData sheetId="7874">
        <row r="9">
          <cell r="A9" t="str">
            <v>A</v>
          </cell>
        </row>
      </sheetData>
      <sheetData sheetId="7875">
        <row r="9">
          <cell r="A9" t="str">
            <v>A</v>
          </cell>
        </row>
      </sheetData>
      <sheetData sheetId="7876">
        <row r="9">
          <cell r="A9" t="str">
            <v>A</v>
          </cell>
        </row>
      </sheetData>
      <sheetData sheetId="7877">
        <row r="9">
          <cell r="A9" t="str">
            <v>A</v>
          </cell>
        </row>
      </sheetData>
      <sheetData sheetId="7878"/>
      <sheetData sheetId="7879">
        <row r="9">
          <cell r="A9" t="str">
            <v>A</v>
          </cell>
        </row>
      </sheetData>
      <sheetData sheetId="7880">
        <row r="9">
          <cell r="A9" t="str">
            <v>A</v>
          </cell>
        </row>
      </sheetData>
      <sheetData sheetId="7881" refreshError="1"/>
      <sheetData sheetId="7882" refreshError="1"/>
      <sheetData sheetId="7883" refreshError="1"/>
      <sheetData sheetId="7884" refreshError="1"/>
      <sheetData sheetId="7885" refreshError="1"/>
      <sheetData sheetId="7886"/>
      <sheetData sheetId="7887"/>
      <sheetData sheetId="7888"/>
      <sheetData sheetId="7889">
        <row r="9">
          <cell r="A9" t="str">
            <v>A</v>
          </cell>
        </row>
      </sheetData>
      <sheetData sheetId="7890">
        <row r="9">
          <cell r="A9" t="str">
            <v>A</v>
          </cell>
        </row>
      </sheetData>
      <sheetData sheetId="7891"/>
      <sheetData sheetId="7892"/>
      <sheetData sheetId="7893"/>
      <sheetData sheetId="7894"/>
      <sheetData sheetId="7895">
        <row r="9">
          <cell r="A9" t="str">
            <v>A</v>
          </cell>
        </row>
      </sheetData>
      <sheetData sheetId="7896">
        <row r="9">
          <cell r="A9" t="str">
            <v>A</v>
          </cell>
        </row>
      </sheetData>
      <sheetData sheetId="7897">
        <row r="9">
          <cell r="A9" t="str">
            <v>A</v>
          </cell>
        </row>
      </sheetData>
      <sheetData sheetId="7898" refreshError="1"/>
      <sheetData sheetId="7899" refreshError="1"/>
      <sheetData sheetId="7900" refreshError="1"/>
      <sheetData sheetId="7901" refreshError="1"/>
      <sheetData sheetId="7902"/>
      <sheetData sheetId="7903"/>
      <sheetData sheetId="7904" refreshError="1"/>
      <sheetData sheetId="7905"/>
      <sheetData sheetId="7906" refreshError="1"/>
      <sheetData sheetId="7907" refreshError="1"/>
      <sheetData sheetId="7908"/>
      <sheetData sheetId="7909" refreshError="1"/>
      <sheetData sheetId="7910" refreshError="1"/>
      <sheetData sheetId="7911" refreshError="1"/>
      <sheetData sheetId="7912" refreshError="1"/>
      <sheetData sheetId="7913" refreshError="1"/>
      <sheetData sheetId="7914" refreshError="1"/>
      <sheetData sheetId="7915" refreshError="1"/>
      <sheetData sheetId="7916" refreshError="1"/>
      <sheetData sheetId="7917" refreshError="1"/>
      <sheetData sheetId="7918" refreshError="1"/>
      <sheetData sheetId="7919" refreshError="1"/>
      <sheetData sheetId="7920" refreshError="1"/>
      <sheetData sheetId="7921" refreshError="1"/>
      <sheetData sheetId="7922" refreshError="1"/>
      <sheetData sheetId="7923" refreshError="1"/>
      <sheetData sheetId="7924" refreshError="1"/>
      <sheetData sheetId="7925" refreshError="1"/>
      <sheetData sheetId="7926" refreshError="1"/>
      <sheetData sheetId="7927"/>
      <sheetData sheetId="7928" refreshError="1"/>
      <sheetData sheetId="7929" refreshError="1"/>
      <sheetData sheetId="7930"/>
      <sheetData sheetId="7931"/>
      <sheetData sheetId="7932"/>
      <sheetData sheetId="7933"/>
      <sheetData sheetId="7934"/>
      <sheetData sheetId="7935"/>
      <sheetData sheetId="7936"/>
      <sheetData sheetId="7937"/>
      <sheetData sheetId="7938" refreshError="1"/>
      <sheetData sheetId="7939" refreshError="1"/>
      <sheetData sheetId="7940" refreshError="1"/>
      <sheetData sheetId="7941" refreshError="1"/>
      <sheetData sheetId="7942" refreshError="1"/>
      <sheetData sheetId="7943" refreshError="1"/>
      <sheetData sheetId="7944" refreshError="1"/>
      <sheetData sheetId="7945" refreshError="1"/>
      <sheetData sheetId="7946" refreshError="1"/>
      <sheetData sheetId="7947" refreshError="1"/>
      <sheetData sheetId="7948" refreshError="1"/>
      <sheetData sheetId="7949" refreshError="1"/>
      <sheetData sheetId="7950" refreshError="1"/>
      <sheetData sheetId="7951"/>
      <sheetData sheetId="7952">
        <row r="9">
          <cell r="A9" t="str">
            <v>A</v>
          </cell>
        </row>
      </sheetData>
      <sheetData sheetId="7953"/>
      <sheetData sheetId="7954" refreshError="1"/>
      <sheetData sheetId="7955" refreshError="1"/>
      <sheetData sheetId="7956" refreshError="1"/>
      <sheetData sheetId="7957" refreshError="1"/>
      <sheetData sheetId="7958" refreshError="1"/>
      <sheetData sheetId="7959" refreshError="1"/>
      <sheetData sheetId="7960" refreshError="1"/>
      <sheetData sheetId="7961" refreshError="1"/>
      <sheetData sheetId="7962" refreshError="1"/>
      <sheetData sheetId="7963" refreshError="1"/>
      <sheetData sheetId="7964" refreshError="1"/>
      <sheetData sheetId="7965" refreshError="1"/>
      <sheetData sheetId="7966" refreshError="1"/>
      <sheetData sheetId="7967" refreshError="1"/>
      <sheetData sheetId="7968" refreshError="1"/>
      <sheetData sheetId="7969" refreshError="1"/>
      <sheetData sheetId="7970" refreshError="1"/>
      <sheetData sheetId="7971" refreshError="1"/>
      <sheetData sheetId="7972" refreshError="1"/>
      <sheetData sheetId="7973" refreshError="1"/>
      <sheetData sheetId="7974" refreshError="1"/>
      <sheetData sheetId="7975" refreshError="1"/>
      <sheetData sheetId="7976" refreshError="1"/>
      <sheetData sheetId="7977" refreshError="1"/>
      <sheetData sheetId="7978" refreshError="1"/>
      <sheetData sheetId="7979" refreshError="1"/>
      <sheetData sheetId="7980" refreshError="1"/>
      <sheetData sheetId="7981" refreshError="1"/>
      <sheetData sheetId="7982" refreshError="1"/>
      <sheetData sheetId="7983" refreshError="1"/>
      <sheetData sheetId="7984" refreshError="1"/>
      <sheetData sheetId="7985" refreshError="1"/>
      <sheetData sheetId="7986" refreshError="1"/>
      <sheetData sheetId="7987" refreshError="1"/>
      <sheetData sheetId="7988" refreshError="1"/>
      <sheetData sheetId="7989" refreshError="1"/>
      <sheetData sheetId="7990" refreshError="1"/>
      <sheetData sheetId="7991" refreshError="1"/>
      <sheetData sheetId="7992" refreshError="1"/>
      <sheetData sheetId="7993" refreshError="1"/>
      <sheetData sheetId="7994" refreshError="1"/>
      <sheetData sheetId="7995" refreshError="1"/>
      <sheetData sheetId="7996" refreshError="1"/>
      <sheetData sheetId="7997" refreshError="1"/>
      <sheetData sheetId="7998" refreshError="1"/>
      <sheetData sheetId="7999" refreshError="1"/>
      <sheetData sheetId="8000" refreshError="1"/>
      <sheetData sheetId="8001" refreshError="1"/>
      <sheetData sheetId="8002" refreshError="1"/>
      <sheetData sheetId="8003" refreshError="1"/>
      <sheetData sheetId="8004" refreshError="1"/>
      <sheetData sheetId="8005" refreshError="1"/>
      <sheetData sheetId="8006" refreshError="1"/>
      <sheetData sheetId="8007" refreshError="1"/>
      <sheetData sheetId="8008"/>
      <sheetData sheetId="8009"/>
      <sheetData sheetId="8010" refreshError="1"/>
      <sheetData sheetId="8011" refreshError="1"/>
      <sheetData sheetId="8012" refreshError="1"/>
      <sheetData sheetId="8013" refreshError="1"/>
      <sheetData sheetId="8014" refreshError="1"/>
      <sheetData sheetId="8015" refreshError="1"/>
      <sheetData sheetId="8016" refreshError="1"/>
      <sheetData sheetId="8017" refreshError="1"/>
      <sheetData sheetId="8018" refreshError="1"/>
      <sheetData sheetId="8019" refreshError="1"/>
      <sheetData sheetId="8020" refreshError="1"/>
      <sheetData sheetId="8021" refreshError="1"/>
      <sheetData sheetId="8022" refreshError="1"/>
      <sheetData sheetId="8023" refreshError="1"/>
      <sheetData sheetId="8024" refreshError="1"/>
      <sheetData sheetId="8025" refreshError="1"/>
      <sheetData sheetId="8026" refreshError="1"/>
      <sheetData sheetId="8027" refreshError="1"/>
      <sheetData sheetId="8028" refreshError="1"/>
      <sheetData sheetId="8029" refreshError="1"/>
      <sheetData sheetId="8030" refreshError="1"/>
      <sheetData sheetId="8031" refreshError="1"/>
      <sheetData sheetId="8032" refreshError="1"/>
      <sheetData sheetId="8033" refreshError="1"/>
      <sheetData sheetId="8034"/>
      <sheetData sheetId="8035"/>
      <sheetData sheetId="8036"/>
      <sheetData sheetId="8037"/>
      <sheetData sheetId="8038" refreshError="1"/>
      <sheetData sheetId="8039"/>
      <sheetData sheetId="8040" refreshError="1"/>
      <sheetData sheetId="8041"/>
      <sheetData sheetId="8042"/>
      <sheetData sheetId="8043"/>
      <sheetData sheetId="8044"/>
      <sheetData sheetId="8045"/>
      <sheetData sheetId="8046"/>
      <sheetData sheetId="8047"/>
      <sheetData sheetId="8048"/>
      <sheetData sheetId="8049"/>
      <sheetData sheetId="8050"/>
      <sheetData sheetId="8051"/>
      <sheetData sheetId="8052" refreshError="1"/>
      <sheetData sheetId="8053" refreshError="1"/>
      <sheetData sheetId="8054" refreshError="1"/>
      <sheetData sheetId="8055" refreshError="1"/>
      <sheetData sheetId="8056" refreshError="1"/>
      <sheetData sheetId="8057"/>
      <sheetData sheetId="8058"/>
      <sheetData sheetId="8059"/>
      <sheetData sheetId="8060"/>
      <sheetData sheetId="8061"/>
      <sheetData sheetId="8062"/>
      <sheetData sheetId="8063"/>
      <sheetData sheetId="8064"/>
      <sheetData sheetId="8065"/>
      <sheetData sheetId="8066" refreshError="1"/>
      <sheetData sheetId="8067" refreshError="1"/>
      <sheetData sheetId="8068" refreshError="1"/>
      <sheetData sheetId="8069" refreshError="1"/>
      <sheetData sheetId="8070" refreshError="1"/>
      <sheetData sheetId="8071" refreshError="1"/>
      <sheetData sheetId="8072" refreshError="1"/>
      <sheetData sheetId="8073" refreshError="1"/>
      <sheetData sheetId="8074" refreshError="1"/>
      <sheetData sheetId="8075" refreshError="1"/>
      <sheetData sheetId="8076" refreshError="1"/>
      <sheetData sheetId="8077" refreshError="1"/>
      <sheetData sheetId="8078" refreshError="1"/>
      <sheetData sheetId="8079" refreshError="1"/>
      <sheetData sheetId="8080" refreshError="1"/>
      <sheetData sheetId="8081" refreshError="1"/>
      <sheetData sheetId="8082" refreshError="1"/>
      <sheetData sheetId="8083" refreshError="1"/>
      <sheetData sheetId="8084" refreshError="1"/>
      <sheetData sheetId="8085" refreshError="1"/>
      <sheetData sheetId="8086" refreshError="1"/>
      <sheetData sheetId="8087" refreshError="1"/>
      <sheetData sheetId="8088" refreshError="1"/>
      <sheetData sheetId="8089" refreshError="1"/>
      <sheetData sheetId="8090" refreshError="1"/>
      <sheetData sheetId="8091" refreshError="1"/>
      <sheetData sheetId="8092" refreshError="1"/>
      <sheetData sheetId="8093" refreshError="1"/>
      <sheetData sheetId="8094" refreshError="1"/>
      <sheetData sheetId="8095" refreshError="1"/>
      <sheetData sheetId="8096" refreshError="1"/>
      <sheetData sheetId="8097" refreshError="1"/>
      <sheetData sheetId="8098" refreshError="1"/>
      <sheetData sheetId="8099" refreshError="1"/>
      <sheetData sheetId="8100" refreshError="1"/>
      <sheetData sheetId="8101" refreshError="1"/>
      <sheetData sheetId="8102" refreshError="1"/>
      <sheetData sheetId="8103" refreshError="1"/>
      <sheetData sheetId="8104" refreshError="1"/>
      <sheetData sheetId="8105" refreshError="1"/>
      <sheetData sheetId="8106" refreshError="1"/>
      <sheetData sheetId="8107"/>
      <sheetData sheetId="8108"/>
      <sheetData sheetId="8109" refreshError="1"/>
      <sheetData sheetId="8110" refreshError="1"/>
      <sheetData sheetId="8111" refreshError="1"/>
      <sheetData sheetId="8112" refreshError="1"/>
      <sheetData sheetId="8113" refreshError="1"/>
      <sheetData sheetId="8114"/>
      <sheetData sheetId="8115"/>
      <sheetData sheetId="8116"/>
      <sheetData sheetId="8117"/>
      <sheetData sheetId="8118"/>
      <sheetData sheetId="8119" refreshError="1"/>
      <sheetData sheetId="8120" refreshError="1"/>
      <sheetData sheetId="8121" refreshError="1"/>
      <sheetData sheetId="8122" refreshError="1"/>
      <sheetData sheetId="8123" refreshError="1"/>
      <sheetData sheetId="8124" refreshError="1"/>
      <sheetData sheetId="8125" refreshError="1"/>
      <sheetData sheetId="8126" refreshError="1"/>
      <sheetData sheetId="8127"/>
      <sheetData sheetId="8128"/>
      <sheetData sheetId="8129">
        <row r="9">
          <cell r="A9" t="str">
            <v>A</v>
          </cell>
        </row>
      </sheetData>
      <sheetData sheetId="8130">
        <row r="9">
          <cell r="A9" t="str">
            <v>A</v>
          </cell>
        </row>
      </sheetData>
      <sheetData sheetId="8131">
        <row r="9">
          <cell r="A9" t="str">
            <v>A</v>
          </cell>
        </row>
      </sheetData>
      <sheetData sheetId="8132" refreshError="1"/>
      <sheetData sheetId="8133" refreshError="1"/>
      <sheetData sheetId="8134"/>
      <sheetData sheetId="8135" refreshError="1"/>
      <sheetData sheetId="8136"/>
      <sheetData sheetId="8137"/>
      <sheetData sheetId="8138"/>
      <sheetData sheetId="8139"/>
      <sheetData sheetId="8140"/>
      <sheetData sheetId="8141" refreshError="1"/>
      <sheetData sheetId="8142" refreshError="1"/>
      <sheetData sheetId="8143"/>
      <sheetData sheetId="8144"/>
      <sheetData sheetId="8145" refreshError="1"/>
      <sheetData sheetId="8146" refreshError="1"/>
      <sheetData sheetId="8147" refreshError="1"/>
      <sheetData sheetId="8148" refreshError="1"/>
      <sheetData sheetId="8149" refreshError="1"/>
      <sheetData sheetId="8150"/>
      <sheetData sheetId="8151"/>
      <sheetData sheetId="8152"/>
      <sheetData sheetId="8153"/>
      <sheetData sheetId="8154"/>
      <sheetData sheetId="8155"/>
      <sheetData sheetId="8156"/>
      <sheetData sheetId="8157"/>
      <sheetData sheetId="8158"/>
      <sheetData sheetId="8159"/>
      <sheetData sheetId="8160" refreshError="1"/>
      <sheetData sheetId="8161" refreshError="1"/>
      <sheetData sheetId="8162"/>
      <sheetData sheetId="8163" refreshError="1"/>
      <sheetData sheetId="8164" refreshError="1"/>
      <sheetData sheetId="8165"/>
      <sheetData sheetId="8166"/>
      <sheetData sheetId="8167"/>
      <sheetData sheetId="8168"/>
      <sheetData sheetId="8169"/>
      <sheetData sheetId="8170"/>
      <sheetData sheetId="8171"/>
      <sheetData sheetId="8172"/>
      <sheetData sheetId="8173"/>
      <sheetData sheetId="8174"/>
      <sheetData sheetId="8175"/>
      <sheetData sheetId="8176"/>
      <sheetData sheetId="8177"/>
      <sheetData sheetId="8178"/>
      <sheetData sheetId="8179"/>
      <sheetData sheetId="8180"/>
      <sheetData sheetId="8181"/>
      <sheetData sheetId="8182"/>
      <sheetData sheetId="8183"/>
      <sheetData sheetId="8184"/>
      <sheetData sheetId="8185"/>
      <sheetData sheetId="8186"/>
      <sheetData sheetId="8187"/>
      <sheetData sheetId="8188"/>
      <sheetData sheetId="8189"/>
      <sheetData sheetId="8190"/>
      <sheetData sheetId="8191"/>
      <sheetData sheetId="8192"/>
      <sheetData sheetId="8193"/>
      <sheetData sheetId="8194"/>
      <sheetData sheetId="8195"/>
      <sheetData sheetId="8196"/>
      <sheetData sheetId="8197"/>
      <sheetData sheetId="8198"/>
      <sheetData sheetId="8199"/>
      <sheetData sheetId="8200"/>
      <sheetData sheetId="8201"/>
      <sheetData sheetId="8202"/>
      <sheetData sheetId="8203">
        <row r="9">
          <cell r="A9" t="str">
            <v>A</v>
          </cell>
        </row>
      </sheetData>
      <sheetData sheetId="8204">
        <row r="9">
          <cell r="A9" t="str">
            <v>A</v>
          </cell>
        </row>
      </sheetData>
      <sheetData sheetId="8205">
        <row r="9">
          <cell r="A9" t="str">
            <v>A</v>
          </cell>
        </row>
      </sheetData>
      <sheetData sheetId="8206"/>
      <sheetData sheetId="8207"/>
      <sheetData sheetId="8208"/>
      <sheetData sheetId="8209"/>
      <sheetData sheetId="8210"/>
      <sheetData sheetId="8211"/>
      <sheetData sheetId="8212"/>
      <sheetData sheetId="8213"/>
      <sheetData sheetId="8214"/>
      <sheetData sheetId="8215">
        <row r="9">
          <cell r="A9" t="str">
            <v>A</v>
          </cell>
        </row>
      </sheetData>
      <sheetData sheetId="8216">
        <row r="9">
          <cell r="A9" t="str">
            <v>A</v>
          </cell>
        </row>
      </sheetData>
      <sheetData sheetId="8217">
        <row r="9">
          <cell r="A9" t="str">
            <v>A</v>
          </cell>
        </row>
      </sheetData>
      <sheetData sheetId="8218"/>
      <sheetData sheetId="8219" refreshError="1"/>
      <sheetData sheetId="8220" refreshError="1"/>
      <sheetData sheetId="8221" refreshError="1"/>
      <sheetData sheetId="8222" refreshError="1"/>
      <sheetData sheetId="8223" refreshError="1"/>
      <sheetData sheetId="8224" refreshError="1"/>
      <sheetData sheetId="8225"/>
      <sheetData sheetId="8226"/>
      <sheetData sheetId="8227"/>
      <sheetData sheetId="8228"/>
      <sheetData sheetId="8229"/>
      <sheetData sheetId="8230"/>
      <sheetData sheetId="8231"/>
      <sheetData sheetId="8232"/>
      <sheetData sheetId="8233"/>
      <sheetData sheetId="8234"/>
      <sheetData sheetId="8235"/>
      <sheetData sheetId="8236"/>
      <sheetData sheetId="8237"/>
      <sheetData sheetId="8238"/>
      <sheetData sheetId="8239"/>
      <sheetData sheetId="8240"/>
      <sheetData sheetId="8241"/>
      <sheetData sheetId="8242"/>
      <sheetData sheetId="8243"/>
      <sheetData sheetId="8244"/>
      <sheetData sheetId="8245"/>
      <sheetData sheetId="8246"/>
      <sheetData sheetId="8247"/>
      <sheetData sheetId="8248"/>
      <sheetData sheetId="8249"/>
      <sheetData sheetId="8250"/>
      <sheetData sheetId="8251"/>
      <sheetData sheetId="8252"/>
      <sheetData sheetId="8253"/>
      <sheetData sheetId="8254"/>
      <sheetData sheetId="8255"/>
      <sheetData sheetId="8256"/>
      <sheetData sheetId="8257"/>
      <sheetData sheetId="8258"/>
      <sheetData sheetId="8259"/>
      <sheetData sheetId="8260"/>
      <sheetData sheetId="8261"/>
      <sheetData sheetId="8262"/>
      <sheetData sheetId="8263"/>
      <sheetData sheetId="8264"/>
      <sheetData sheetId="8265"/>
      <sheetData sheetId="8266"/>
      <sheetData sheetId="8267"/>
      <sheetData sheetId="8268"/>
      <sheetData sheetId="8269"/>
      <sheetData sheetId="8270"/>
      <sheetData sheetId="8271"/>
      <sheetData sheetId="8272"/>
      <sheetData sheetId="8273"/>
      <sheetData sheetId="8274"/>
      <sheetData sheetId="8275"/>
      <sheetData sheetId="8276"/>
      <sheetData sheetId="8277"/>
      <sheetData sheetId="8278"/>
      <sheetData sheetId="8279"/>
      <sheetData sheetId="8280"/>
      <sheetData sheetId="8281"/>
      <sheetData sheetId="8282"/>
      <sheetData sheetId="8283"/>
      <sheetData sheetId="8284"/>
      <sheetData sheetId="8285"/>
      <sheetData sheetId="8286"/>
      <sheetData sheetId="8287"/>
      <sheetData sheetId="8288"/>
      <sheetData sheetId="8289"/>
      <sheetData sheetId="8290"/>
      <sheetData sheetId="8291"/>
      <sheetData sheetId="8292"/>
      <sheetData sheetId="8293"/>
      <sheetData sheetId="8294"/>
      <sheetData sheetId="8295"/>
      <sheetData sheetId="8296"/>
      <sheetData sheetId="8297"/>
      <sheetData sheetId="8298"/>
      <sheetData sheetId="8299"/>
      <sheetData sheetId="8300"/>
      <sheetData sheetId="8301"/>
      <sheetData sheetId="8302"/>
      <sheetData sheetId="8303"/>
      <sheetData sheetId="8304"/>
      <sheetData sheetId="8305"/>
      <sheetData sheetId="8306"/>
      <sheetData sheetId="8307"/>
      <sheetData sheetId="8308"/>
      <sheetData sheetId="8309"/>
      <sheetData sheetId="8310"/>
      <sheetData sheetId="8311"/>
      <sheetData sheetId="8312"/>
      <sheetData sheetId="8313"/>
      <sheetData sheetId="8314"/>
      <sheetData sheetId="8315"/>
      <sheetData sheetId="8316"/>
      <sheetData sheetId="8317"/>
      <sheetData sheetId="8318"/>
      <sheetData sheetId="8319"/>
      <sheetData sheetId="8320"/>
      <sheetData sheetId="8321"/>
      <sheetData sheetId="8322"/>
      <sheetData sheetId="8323"/>
      <sheetData sheetId="8324"/>
      <sheetData sheetId="8325"/>
      <sheetData sheetId="8326"/>
      <sheetData sheetId="8327"/>
      <sheetData sheetId="8328"/>
      <sheetData sheetId="8329"/>
      <sheetData sheetId="8330"/>
      <sheetData sheetId="8331"/>
      <sheetData sheetId="8332"/>
      <sheetData sheetId="8333"/>
      <sheetData sheetId="8334"/>
      <sheetData sheetId="8335"/>
      <sheetData sheetId="8336"/>
      <sheetData sheetId="8337"/>
      <sheetData sheetId="8338"/>
      <sheetData sheetId="8339"/>
      <sheetData sheetId="8340"/>
      <sheetData sheetId="8341"/>
      <sheetData sheetId="8342"/>
      <sheetData sheetId="8343"/>
      <sheetData sheetId="8344"/>
      <sheetData sheetId="8345"/>
      <sheetData sheetId="8346"/>
      <sheetData sheetId="8347"/>
      <sheetData sheetId="8348"/>
      <sheetData sheetId="8349"/>
      <sheetData sheetId="8350"/>
      <sheetData sheetId="8351"/>
      <sheetData sheetId="8352"/>
      <sheetData sheetId="8353"/>
      <sheetData sheetId="8354"/>
      <sheetData sheetId="8355"/>
      <sheetData sheetId="8356"/>
      <sheetData sheetId="8357"/>
      <sheetData sheetId="8358"/>
      <sheetData sheetId="8359"/>
      <sheetData sheetId="8360"/>
      <sheetData sheetId="8361"/>
      <sheetData sheetId="8362"/>
      <sheetData sheetId="8363"/>
      <sheetData sheetId="8364"/>
      <sheetData sheetId="8365"/>
      <sheetData sheetId="8366"/>
      <sheetData sheetId="8367"/>
      <sheetData sheetId="8368"/>
      <sheetData sheetId="8369"/>
      <sheetData sheetId="8370"/>
      <sheetData sheetId="8371"/>
      <sheetData sheetId="8372"/>
      <sheetData sheetId="8373"/>
      <sheetData sheetId="8374"/>
      <sheetData sheetId="8375"/>
      <sheetData sheetId="8376"/>
      <sheetData sheetId="8377"/>
      <sheetData sheetId="8378"/>
      <sheetData sheetId="8379"/>
      <sheetData sheetId="8380"/>
      <sheetData sheetId="8381"/>
      <sheetData sheetId="8382"/>
      <sheetData sheetId="8383"/>
      <sheetData sheetId="8384"/>
      <sheetData sheetId="8385"/>
      <sheetData sheetId="8386"/>
      <sheetData sheetId="8387"/>
      <sheetData sheetId="8388"/>
      <sheetData sheetId="8389"/>
      <sheetData sheetId="8390"/>
      <sheetData sheetId="8391"/>
      <sheetData sheetId="8392"/>
      <sheetData sheetId="8393"/>
      <sheetData sheetId="8394"/>
      <sheetData sheetId="8395"/>
      <sheetData sheetId="8396"/>
      <sheetData sheetId="8397"/>
      <sheetData sheetId="8398"/>
      <sheetData sheetId="8399"/>
      <sheetData sheetId="8400"/>
      <sheetData sheetId="8401"/>
      <sheetData sheetId="8402"/>
      <sheetData sheetId="8403"/>
      <sheetData sheetId="8404"/>
      <sheetData sheetId="8405"/>
      <sheetData sheetId="8406"/>
      <sheetData sheetId="8407"/>
      <sheetData sheetId="8408"/>
      <sheetData sheetId="8409"/>
      <sheetData sheetId="8410"/>
      <sheetData sheetId="8411"/>
      <sheetData sheetId="8412"/>
      <sheetData sheetId="8413"/>
      <sheetData sheetId="8414"/>
      <sheetData sheetId="8415"/>
      <sheetData sheetId="8416"/>
      <sheetData sheetId="8417"/>
      <sheetData sheetId="8418"/>
      <sheetData sheetId="8419"/>
      <sheetData sheetId="8420"/>
      <sheetData sheetId="8421"/>
      <sheetData sheetId="8422"/>
      <sheetData sheetId="8423"/>
      <sheetData sheetId="8424"/>
      <sheetData sheetId="8425"/>
      <sheetData sheetId="8426"/>
      <sheetData sheetId="8427"/>
      <sheetData sheetId="8428"/>
      <sheetData sheetId="8429"/>
      <sheetData sheetId="8430"/>
      <sheetData sheetId="8431"/>
      <sheetData sheetId="8432"/>
      <sheetData sheetId="8433"/>
      <sheetData sheetId="8434"/>
      <sheetData sheetId="8435"/>
      <sheetData sheetId="8436"/>
      <sheetData sheetId="8437"/>
      <sheetData sheetId="8438"/>
      <sheetData sheetId="8439"/>
      <sheetData sheetId="8440"/>
      <sheetData sheetId="8441"/>
      <sheetData sheetId="8442"/>
      <sheetData sheetId="8443"/>
      <sheetData sheetId="8444"/>
      <sheetData sheetId="8445"/>
      <sheetData sheetId="8446"/>
      <sheetData sheetId="8447"/>
      <sheetData sheetId="8448"/>
      <sheetData sheetId="8449"/>
      <sheetData sheetId="8450"/>
      <sheetData sheetId="8451"/>
      <sheetData sheetId="8452"/>
      <sheetData sheetId="8453">
        <row r="9">
          <cell r="A9" t="str">
            <v>A</v>
          </cell>
        </row>
      </sheetData>
      <sheetData sheetId="8454"/>
      <sheetData sheetId="8455"/>
      <sheetData sheetId="8456"/>
      <sheetData sheetId="8457"/>
      <sheetData sheetId="8458"/>
      <sheetData sheetId="8459"/>
      <sheetData sheetId="8460"/>
      <sheetData sheetId="8461"/>
      <sheetData sheetId="8462"/>
      <sheetData sheetId="8463"/>
      <sheetData sheetId="8464"/>
      <sheetData sheetId="8465"/>
      <sheetData sheetId="8466"/>
      <sheetData sheetId="8467"/>
      <sheetData sheetId="8468"/>
      <sheetData sheetId="8469"/>
      <sheetData sheetId="8470"/>
      <sheetData sheetId="8471"/>
      <sheetData sheetId="8472"/>
      <sheetData sheetId="8473"/>
      <sheetData sheetId="8474"/>
      <sheetData sheetId="8475"/>
      <sheetData sheetId="8476"/>
      <sheetData sheetId="8477"/>
      <sheetData sheetId="8478"/>
      <sheetData sheetId="8479"/>
      <sheetData sheetId="8480"/>
      <sheetData sheetId="8481"/>
      <sheetData sheetId="8482"/>
      <sheetData sheetId="8483"/>
      <sheetData sheetId="8484"/>
      <sheetData sheetId="8485"/>
      <sheetData sheetId="8486"/>
      <sheetData sheetId="8487"/>
      <sheetData sheetId="8488"/>
      <sheetData sheetId="8489"/>
      <sheetData sheetId="8490"/>
      <sheetData sheetId="8491"/>
      <sheetData sheetId="8492"/>
      <sheetData sheetId="8493"/>
      <sheetData sheetId="8494"/>
      <sheetData sheetId="8495"/>
      <sheetData sheetId="8496"/>
      <sheetData sheetId="8497"/>
      <sheetData sheetId="8498">
        <row r="9">
          <cell r="A9" t="str">
            <v>A</v>
          </cell>
        </row>
      </sheetData>
      <sheetData sheetId="8499"/>
      <sheetData sheetId="8500"/>
      <sheetData sheetId="8501"/>
      <sheetData sheetId="8502"/>
      <sheetData sheetId="8503"/>
      <sheetData sheetId="8504"/>
      <sheetData sheetId="8505"/>
      <sheetData sheetId="8506"/>
      <sheetData sheetId="8507"/>
      <sheetData sheetId="8508"/>
      <sheetData sheetId="8509"/>
      <sheetData sheetId="8510"/>
      <sheetData sheetId="8511"/>
      <sheetData sheetId="8512"/>
      <sheetData sheetId="8513"/>
      <sheetData sheetId="8514"/>
      <sheetData sheetId="8515"/>
      <sheetData sheetId="8516"/>
      <sheetData sheetId="8517">
        <row r="9">
          <cell r="A9" t="str">
            <v>A</v>
          </cell>
        </row>
      </sheetData>
      <sheetData sheetId="8518">
        <row r="9">
          <cell r="A9" t="str">
            <v>A</v>
          </cell>
        </row>
      </sheetData>
      <sheetData sheetId="8519"/>
      <sheetData sheetId="8520"/>
      <sheetData sheetId="8521"/>
      <sheetData sheetId="8522"/>
      <sheetData sheetId="8523"/>
      <sheetData sheetId="8524"/>
      <sheetData sheetId="8525"/>
      <sheetData sheetId="8526"/>
      <sheetData sheetId="8527"/>
      <sheetData sheetId="8528"/>
      <sheetData sheetId="8529"/>
      <sheetData sheetId="8530"/>
      <sheetData sheetId="8531"/>
      <sheetData sheetId="8532"/>
      <sheetData sheetId="8533"/>
      <sheetData sheetId="8534"/>
      <sheetData sheetId="8535"/>
      <sheetData sheetId="8536"/>
      <sheetData sheetId="8537"/>
      <sheetData sheetId="8538"/>
      <sheetData sheetId="8539"/>
      <sheetData sheetId="8540"/>
      <sheetData sheetId="8541"/>
      <sheetData sheetId="8542"/>
      <sheetData sheetId="8543"/>
      <sheetData sheetId="8544"/>
      <sheetData sheetId="8545"/>
      <sheetData sheetId="8546"/>
      <sheetData sheetId="8547"/>
      <sheetData sheetId="8548"/>
      <sheetData sheetId="8549"/>
      <sheetData sheetId="8550"/>
      <sheetData sheetId="8551"/>
      <sheetData sheetId="8552"/>
      <sheetData sheetId="8553"/>
      <sheetData sheetId="8554"/>
      <sheetData sheetId="8555"/>
      <sheetData sheetId="8556"/>
      <sheetData sheetId="8557"/>
      <sheetData sheetId="8558"/>
      <sheetData sheetId="8559"/>
      <sheetData sheetId="8560"/>
      <sheetData sheetId="8561"/>
      <sheetData sheetId="8562"/>
      <sheetData sheetId="8563"/>
      <sheetData sheetId="8564"/>
      <sheetData sheetId="8565"/>
      <sheetData sheetId="8566"/>
      <sheetData sheetId="8567"/>
      <sheetData sheetId="8568"/>
      <sheetData sheetId="8569"/>
      <sheetData sheetId="8570">
        <row r="9">
          <cell r="A9" t="str">
            <v>A</v>
          </cell>
        </row>
      </sheetData>
      <sheetData sheetId="8571"/>
      <sheetData sheetId="8572"/>
      <sheetData sheetId="8573"/>
      <sheetData sheetId="8574"/>
      <sheetData sheetId="8575"/>
      <sheetData sheetId="8576"/>
      <sheetData sheetId="8577"/>
      <sheetData sheetId="8578"/>
      <sheetData sheetId="8579"/>
      <sheetData sheetId="8580"/>
      <sheetData sheetId="8581"/>
      <sheetData sheetId="8582"/>
      <sheetData sheetId="8583"/>
      <sheetData sheetId="8584"/>
      <sheetData sheetId="8585"/>
      <sheetData sheetId="8586"/>
      <sheetData sheetId="8587"/>
      <sheetData sheetId="8588"/>
      <sheetData sheetId="8589"/>
      <sheetData sheetId="8590"/>
      <sheetData sheetId="8591"/>
      <sheetData sheetId="8592"/>
      <sheetData sheetId="8593"/>
      <sheetData sheetId="8594"/>
      <sheetData sheetId="8595"/>
      <sheetData sheetId="8596"/>
      <sheetData sheetId="8597"/>
      <sheetData sheetId="8598"/>
      <sheetData sheetId="8599"/>
      <sheetData sheetId="8600"/>
      <sheetData sheetId="8601"/>
      <sheetData sheetId="8602"/>
      <sheetData sheetId="8603"/>
      <sheetData sheetId="8604"/>
      <sheetData sheetId="8605"/>
      <sheetData sheetId="8606"/>
      <sheetData sheetId="8607"/>
      <sheetData sheetId="8608"/>
      <sheetData sheetId="8609"/>
      <sheetData sheetId="8610"/>
      <sheetData sheetId="8611"/>
      <sheetData sheetId="8612"/>
      <sheetData sheetId="8613"/>
      <sheetData sheetId="8614"/>
      <sheetData sheetId="8615"/>
      <sheetData sheetId="8616"/>
      <sheetData sheetId="8617">
        <row r="9">
          <cell r="A9" t="str">
            <v>A</v>
          </cell>
        </row>
      </sheetData>
      <sheetData sheetId="8618">
        <row r="9">
          <cell r="A9" t="str">
            <v>A</v>
          </cell>
        </row>
      </sheetData>
      <sheetData sheetId="8619">
        <row r="9">
          <cell r="A9" t="str">
            <v>A</v>
          </cell>
        </row>
      </sheetData>
      <sheetData sheetId="8620"/>
      <sheetData sheetId="8621"/>
      <sheetData sheetId="8622"/>
      <sheetData sheetId="8623"/>
      <sheetData sheetId="8624"/>
      <sheetData sheetId="8625"/>
      <sheetData sheetId="8626"/>
      <sheetData sheetId="8627"/>
      <sheetData sheetId="8628"/>
      <sheetData sheetId="8629"/>
      <sheetData sheetId="8630"/>
      <sheetData sheetId="8631"/>
      <sheetData sheetId="8632"/>
      <sheetData sheetId="8633"/>
      <sheetData sheetId="8634"/>
      <sheetData sheetId="8635"/>
      <sheetData sheetId="8636"/>
      <sheetData sheetId="8637"/>
      <sheetData sheetId="8638"/>
      <sheetData sheetId="8639"/>
      <sheetData sheetId="8640"/>
      <sheetData sheetId="8641"/>
      <sheetData sheetId="8642"/>
      <sheetData sheetId="8643"/>
      <sheetData sheetId="8644"/>
      <sheetData sheetId="8645"/>
      <sheetData sheetId="8646"/>
      <sheetData sheetId="8647"/>
      <sheetData sheetId="8648"/>
      <sheetData sheetId="8649"/>
      <sheetData sheetId="8650"/>
      <sheetData sheetId="8651"/>
      <sheetData sheetId="8652"/>
      <sheetData sheetId="8653"/>
      <sheetData sheetId="8654"/>
      <sheetData sheetId="8655"/>
      <sheetData sheetId="8656"/>
      <sheetData sheetId="8657"/>
      <sheetData sheetId="8658"/>
      <sheetData sheetId="8659"/>
      <sheetData sheetId="8660"/>
      <sheetData sheetId="8661"/>
      <sheetData sheetId="8662"/>
      <sheetData sheetId="8663"/>
      <sheetData sheetId="8664"/>
      <sheetData sheetId="8665"/>
      <sheetData sheetId="8666"/>
      <sheetData sheetId="8667"/>
      <sheetData sheetId="8668"/>
      <sheetData sheetId="8669"/>
      <sheetData sheetId="8670"/>
      <sheetData sheetId="8671"/>
      <sheetData sheetId="8672"/>
      <sheetData sheetId="8673"/>
      <sheetData sheetId="8674"/>
      <sheetData sheetId="8675"/>
      <sheetData sheetId="8676"/>
      <sheetData sheetId="8677"/>
      <sheetData sheetId="8678"/>
      <sheetData sheetId="8679"/>
      <sheetData sheetId="8680"/>
      <sheetData sheetId="8681"/>
      <sheetData sheetId="8682"/>
      <sheetData sheetId="8683"/>
      <sheetData sheetId="8684"/>
      <sheetData sheetId="8685"/>
      <sheetData sheetId="8686"/>
      <sheetData sheetId="8687"/>
      <sheetData sheetId="8688"/>
      <sheetData sheetId="8689"/>
      <sheetData sheetId="8690"/>
      <sheetData sheetId="8691"/>
      <sheetData sheetId="8692">
        <row r="9">
          <cell r="A9" t="str">
            <v>A</v>
          </cell>
        </row>
      </sheetData>
      <sheetData sheetId="8693">
        <row r="9">
          <cell r="A9" t="str">
            <v>A</v>
          </cell>
        </row>
      </sheetData>
      <sheetData sheetId="8694">
        <row r="9">
          <cell r="A9" t="str">
            <v>A</v>
          </cell>
        </row>
      </sheetData>
      <sheetData sheetId="8695"/>
      <sheetData sheetId="8696">
        <row r="9">
          <cell r="A9" t="str">
            <v>A</v>
          </cell>
        </row>
      </sheetData>
      <sheetData sheetId="8697">
        <row r="9">
          <cell r="A9" t="str">
            <v>A</v>
          </cell>
        </row>
      </sheetData>
      <sheetData sheetId="8698"/>
      <sheetData sheetId="8699">
        <row r="9">
          <cell r="A9" t="str">
            <v>A</v>
          </cell>
        </row>
      </sheetData>
      <sheetData sheetId="8700">
        <row r="9">
          <cell r="A9" t="str">
            <v>A</v>
          </cell>
        </row>
      </sheetData>
      <sheetData sheetId="8701">
        <row r="9">
          <cell r="A9" t="str">
            <v>A</v>
          </cell>
        </row>
      </sheetData>
      <sheetData sheetId="8702"/>
      <sheetData sheetId="8703">
        <row r="9">
          <cell r="A9" t="str">
            <v>A</v>
          </cell>
        </row>
      </sheetData>
      <sheetData sheetId="8704">
        <row r="9">
          <cell r="A9" t="str">
            <v>A</v>
          </cell>
        </row>
      </sheetData>
      <sheetData sheetId="8705"/>
      <sheetData sheetId="8706"/>
      <sheetData sheetId="8707"/>
      <sheetData sheetId="8708"/>
      <sheetData sheetId="8709"/>
      <sheetData sheetId="8710"/>
      <sheetData sheetId="8711"/>
      <sheetData sheetId="8712"/>
      <sheetData sheetId="8713"/>
      <sheetData sheetId="8714">
        <row r="9">
          <cell r="A9" t="str">
            <v>A</v>
          </cell>
        </row>
      </sheetData>
      <sheetData sheetId="8715"/>
      <sheetData sheetId="8716"/>
      <sheetData sheetId="8717"/>
      <sheetData sheetId="8718"/>
      <sheetData sheetId="8719"/>
      <sheetData sheetId="8720"/>
      <sheetData sheetId="8721"/>
      <sheetData sheetId="8722"/>
      <sheetData sheetId="8723"/>
      <sheetData sheetId="8724" refreshError="1"/>
      <sheetData sheetId="8725" refreshError="1"/>
      <sheetData sheetId="8726"/>
      <sheetData sheetId="8727"/>
      <sheetData sheetId="8728"/>
      <sheetData sheetId="8729"/>
      <sheetData sheetId="8730"/>
      <sheetData sheetId="8731"/>
      <sheetData sheetId="8732"/>
      <sheetData sheetId="8733" refreshError="1"/>
      <sheetData sheetId="8734"/>
      <sheetData sheetId="8735"/>
      <sheetData sheetId="8736"/>
      <sheetData sheetId="8737"/>
      <sheetData sheetId="8738"/>
      <sheetData sheetId="8739"/>
      <sheetData sheetId="8740"/>
      <sheetData sheetId="8741"/>
      <sheetData sheetId="8742"/>
      <sheetData sheetId="8743"/>
      <sheetData sheetId="8744"/>
      <sheetData sheetId="8745"/>
      <sheetData sheetId="8746"/>
      <sheetData sheetId="8747"/>
      <sheetData sheetId="8748"/>
      <sheetData sheetId="8749"/>
      <sheetData sheetId="8750"/>
      <sheetData sheetId="8751"/>
      <sheetData sheetId="8752"/>
      <sheetData sheetId="8753"/>
      <sheetData sheetId="8754"/>
      <sheetData sheetId="8755"/>
      <sheetData sheetId="8756"/>
      <sheetData sheetId="8757"/>
      <sheetData sheetId="8758"/>
      <sheetData sheetId="8759"/>
      <sheetData sheetId="8760"/>
      <sheetData sheetId="8761"/>
      <sheetData sheetId="8762"/>
      <sheetData sheetId="8763"/>
      <sheetData sheetId="8764"/>
      <sheetData sheetId="8765"/>
      <sheetData sheetId="8766">
        <row r="9">
          <cell r="A9" t="str">
            <v>A</v>
          </cell>
        </row>
      </sheetData>
      <sheetData sheetId="8767">
        <row r="9">
          <cell r="A9" t="str">
            <v>A</v>
          </cell>
        </row>
      </sheetData>
      <sheetData sheetId="8768"/>
      <sheetData sheetId="8769"/>
      <sheetData sheetId="8770">
        <row r="9">
          <cell r="A9" t="str">
            <v>A</v>
          </cell>
        </row>
      </sheetData>
      <sheetData sheetId="8771"/>
      <sheetData sheetId="8772"/>
      <sheetData sheetId="8773">
        <row r="9">
          <cell r="A9" t="str">
            <v>A</v>
          </cell>
        </row>
      </sheetData>
      <sheetData sheetId="8774">
        <row r="9">
          <cell r="A9" t="str">
            <v>A</v>
          </cell>
        </row>
      </sheetData>
      <sheetData sheetId="8775"/>
      <sheetData sheetId="8776"/>
      <sheetData sheetId="8777">
        <row r="9">
          <cell r="A9" t="str">
            <v>A</v>
          </cell>
        </row>
      </sheetData>
      <sheetData sheetId="8778"/>
      <sheetData sheetId="8779"/>
      <sheetData sheetId="8780"/>
      <sheetData sheetId="8781"/>
      <sheetData sheetId="8782"/>
      <sheetData sheetId="8783"/>
      <sheetData sheetId="8784" refreshError="1"/>
      <sheetData sheetId="8785"/>
      <sheetData sheetId="8786"/>
      <sheetData sheetId="8787"/>
      <sheetData sheetId="8788"/>
      <sheetData sheetId="8789" refreshError="1"/>
      <sheetData sheetId="8790" refreshError="1"/>
      <sheetData sheetId="8791" refreshError="1"/>
      <sheetData sheetId="8792" refreshError="1"/>
      <sheetData sheetId="8793"/>
      <sheetData sheetId="8794"/>
      <sheetData sheetId="8795"/>
      <sheetData sheetId="8796"/>
      <sheetData sheetId="8797"/>
      <sheetData sheetId="8798"/>
      <sheetData sheetId="8799"/>
      <sheetData sheetId="8800"/>
      <sheetData sheetId="8801"/>
      <sheetData sheetId="8802"/>
      <sheetData sheetId="8803"/>
      <sheetData sheetId="8804"/>
      <sheetData sheetId="8805"/>
      <sheetData sheetId="8806"/>
      <sheetData sheetId="8807"/>
      <sheetData sheetId="8808"/>
      <sheetData sheetId="8809"/>
      <sheetData sheetId="8810" refreshError="1"/>
      <sheetData sheetId="8811" refreshError="1"/>
      <sheetData sheetId="8812" refreshError="1"/>
      <sheetData sheetId="8813"/>
      <sheetData sheetId="8814" refreshError="1"/>
      <sheetData sheetId="8815" refreshError="1"/>
      <sheetData sheetId="8816"/>
      <sheetData sheetId="8817" refreshError="1"/>
      <sheetData sheetId="8818" refreshError="1"/>
      <sheetData sheetId="8819" refreshError="1"/>
      <sheetData sheetId="8820" refreshError="1"/>
      <sheetData sheetId="8821" refreshError="1"/>
      <sheetData sheetId="8822" refreshError="1"/>
      <sheetData sheetId="8823" refreshError="1"/>
      <sheetData sheetId="8824" refreshError="1"/>
      <sheetData sheetId="8825"/>
      <sheetData sheetId="8826"/>
      <sheetData sheetId="8827"/>
      <sheetData sheetId="8828"/>
      <sheetData sheetId="8829"/>
      <sheetData sheetId="8830"/>
      <sheetData sheetId="8831" refreshError="1"/>
      <sheetData sheetId="8832"/>
      <sheetData sheetId="8833"/>
      <sheetData sheetId="8834"/>
      <sheetData sheetId="8835"/>
      <sheetData sheetId="8836"/>
      <sheetData sheetId="8837"/>
      <sheetData sheetId="8838"/>
      <sheetData sheetId="8839"/>
      <sheetData sheetId="8840"/>
      <sheetData sheetId="8841"/>
      <sheetData sheetId="8842" refreshError="1"/>
      <sheetData sheetId="8843" refreshError="1"/>
      <sheetData sheetId="8844"/>
      <sheetData sheetId="8845"/>
      <sheetData sheetId="8846"/>
      <sheetData sheetId="8847"/>
      <sheetData sheetId="8848"/>
      <sheetData sheetId="8849"/>
      <sheetData sheetId="8850"/>
      <sheetData sheetId="8851"/>
      <sheetData sheetId="8852"/>
      <sheetData sheetId="8853"/>
      <sheetData sheetId="8854"/>
      <sheetData sheetId="8855"/>
      <sheetData sheetId="8856">
        <row r="9">
          <cell r="A9" t="str">
            <v>A</v>
          </cell>
        </row>
      </sheetData>
      <sheetData sheetId="8857">
        <row r="9">
          <cell r="A9" t="str">
            <v>A</v>
          </cell>
        </row>
      </sheetData>
      <sheetData sheetId="8858">
        <row r="9">
          <cell r="A9" t="str">
            <v>A</v>
          </cell>
        </row>
      </sheetData>
      <sheetData sheetId="8859">
        <row r="9">
          <cell r="A9" t="str">
            <v>A</v>
          </cell>
        </row>
      </sheetData>
      <sheetData sheetId="8860">
        <row r="9">
          <cell r="A9" t="str">
            <v>A</v>
          </cell>
        </row>
      </sheetData>
      <sheetData sheetId="8861">
        <row r="9">
          <cell r="A9" t="str">
            <v>A</v>
          </cell>
        </row>
      </sheetData>
      <sheetData sheetId="8862">
        <row r="9">
          <cell r="A9" t="str">
            <v>A</v>
          </cell>
        </row>
      </sheetData>
      <sheetData sheetId="8863">
        <row r="9">
          <cell r="A9" t="str">
            <v>A</v>
          </cell>
        </row>
      </sheetData>
      <sheetData sheetId="8864">
        <row r="9">
          <cell r="A9" t="str">
            <v>A</v>
          </cell>
        </row>
      </sheetData>
      <sheetData sheetId="8865">
        <row r="9">
          <cell r="A9" t="str">
            <v>A</v>
          </cell>
        </row>
      </sheetData>
      <sheetData sheetId="8866">
        <row r="9">
          <cell r="A9" t="str">
            <v>A</v>
          </cell>
        </row>
      </sheetData>
      <sheetData sheetId="8867">
        <row r="9">
          <cell r="A9" t="str">
            <v>A</v>
          </cell>
        </row>
      </sheetData>
      <sheetData sheetId="8868"/>
      <sheetData sheetId="8869"/>
      <sheetData sheetId="8870">
        <row r="9">
          <cell r="A9" t="str">
            <v>A</v>
          </cell>
        </row>
      </sheetData>
      <sheetData sheetId="8871">
        <row r="9">
          <cell r="A9" t="str">
            <v>A</v>
          </cell>
        </row>
      </sheetData>
      <sheetData sheetId="8872">
        <row r="9">
          <cell r="A9" t="str">
            <v>A</v>
          </cell>
        </row>
      </sheetData>
      <sheetData sheetId="8873">
        <row r="9">
          <cell r="A9" t="str">
            <v>A</v>
          </cell>
        </row>
      </sheetData>
      <sheetData sheetId="8874">
        <row r="9">
          <cell r="A9" t="str">
            <v>A</v>
          </cell>
        </row>
      </sheetData>
      <sheetData sheetId="8875"/>
      <sheetData sheetId="8876"/>
      <sheetData sheetId="8877"/>
      <sheetData sheetId="8878"/>
      <sheetData sheetId="8879"/>
      <sheetData sheetId="8880"/>
      <sheetData sheetId="8881"/>
      <sheetData sheetId="8882"/>
      <sheetData sheetId="8883"/>
      <sheetData sheetId="8884"/>
      <sheetData sheetId="8885"/>
      <sheetData sheetId="8886"/>
      <sheetData sheetId="8887"/>
      <sheetData sheetId="8888"/>
      <sheetData sheetId="8889"/>
      <sheetData sheetId="8890"/>
      <sheetData sheetId="8891"/>
      <sheetData sheetId="8892"/>
      <sheetData sheetId="8893"/>
      <sheetData sheetId="8894"/>
      <sheetData sheetId="8895"/>
      <sheetData sheetId="8896"/>
      <sheetData sheetId="8897"/>
      <sheetData sheetId="8898"/>
      <sheetData sheetId="8899"/>
      <sheetData sheetId="8900"/>
      <sheetData sheetId="8901"/>
      <sheetData sheetId="8902"/>
      <sheetData sheetId="8903"/>
      <sheetData sheetId="8904"/>
      <sheetData sheetId="8905"/>
      <sheetData sheetId="8906"/>
      <sheetData sheetId="8907"/>
      <sheetData sheetId="8908"/>
      <sheetData sheetId="8909"/>
      <sheetData sheetId="8910"/>
      <sheetData sheetId="8911"/>
      <sheetData sheetId="8912"/>
      <sheetData sheetId="8913"/>
      <sheetData sheetId="8914"/>
      <sheetData sheetId="8915"/>
      <sheetData sheetId="8916"/>
      <sheetData sheetId="8917"/>
      <sheetData sheetId="8918"/>
      <sheetData sheetId="8919"/>
      <sheetData sheetId="8920"/>
      <sheetData sheetId="8921"/>
      <sheetData sheetId="8922"/>
      <sheetData sheetId="8923"/>
      <sheetData sheetId="8924"/>
      <sheetData sheetId="8925"/>
      <sheetData sheetId="8926"/>
      <sheetData sheetId="8927"/>
      <sheetData sheetId="8928"/>
      <sheetData sheetId="8929"/>
      <sheetData sheetId="8930"/>
      <sheetData sheetId="8931"/>
      <sheetData sheetId="8932"/>
      <sheetData sheetId="8933"/>
      <sheetData sheetId="8934"/>
      <sheetData sheetId="8935" refreshError="1"/>
      <sheetData sheetId="8936" refreshError="1"/>
      <sheetData sheetId="8937"/>
      <sheetData sheetId="8938" refreshError="1"/>
      <sheetData sheetId="8939"/>
      <sheetData sheetId="8940"/>
      <sheetData sheetId="8941">
        <row r="9">
          <cell r="A9" t="str">
            <v>A</v>
          </cell>
        </row>
      </sheetData>
      <sheetData sheetId="8942">
        <row r="9">
          <cell r="A9" t="str">
            <v>A</v>
          </cell>
        </row>
      </sheetData>
      <sheetData sheetId="8943" refreshError="1"/>
      <sheetData sheetId="8944" refreshError="1"/>
      <sheetData sheetId="8945" refreshError="1"/>
      <sheetData sheetId="8946" refreshError="1"/>
      <sheetData sheetId="8947" refreshError="1"/>
      <sheetData sheetId="8948" refreshError="1"/>
      <sheetData sheetId="8949" refreshError="1"/>
      <sheetData sheetId="8950" refreshError="1"/>
      <sheetData sheetId="8951" refreshError="1"/>
      <sheetData sheetId="8952" refreshError="1"/>
      <sheetData sheetId="8953"/>
      <sheetData sheetId="8954" refreshError="1"/>
      <sheetData sheetId="8955" refreshError="1"/>
      <sheetData sheetId="8956" refreshError="1"/>
      <sheetData sheetId="8957" refreshError="1"/>
      <sheetData sheetId="8958" refreshError="1"/>
      <sheetData sheetId="8959" refreshError="1"/>
      <sheetData sheetId="8960" refreshError="1"/>
      <sheetData sheetId="8961" refreshError="1"/>
      <sheetData sheetId="8962" refreshError="1"/>
      <sheetData sheetId="8963" refreshError="1"/>
      <sheetData sheetId="8964" refreshError="1"/>
      <sheetData sheetId="8965" refreshError="1"/>
      <sheetData sheetId="8966" refreshError="1"/>
      <sheetData sheetId="8967" refreshError="1"/>
      <sheetData sheetId="8968">
        <row r="9">
          <cell r="A9" t="str">
            <v>A</v>
          </cell>
        </row>
      </sheetData>
      <sheetData sheetId="8969" refreshError="1"/>
      <sheetData sheetId="8970" refreshError="1"/>
      <sheetData sheetId="8971" refreshError="1"/>
      <sheetData sheetId="8972" refreshError="1"/>
      <sheetData sheetId="8973" refreshError="1"/>
      <sheetData sheetId="8974" refreshError="1"/>
      <sheetData sheetId="8975" refreshError="1"/>
      <sheetData sheetId="8976" refreshError="1"/>
      <sheetData sheetId="8977" refreshError="1"/>
      <sheetData sheetId="8978" refreshError="1"/>
      <sheetData sheetId="8979" refreshError="1"/>
      <sheetData sheetId="8980" refreshError="1"/>
      <sheetData sheetId="8981" refreshError="1"/>
      <sheetData sheetId="8982" refreshError="1"/>
      <sheetData sheetId="8983" refreshError="1"/>
      <sheetData sheetId="8984" refreshError="1"/>
      <sheetData sheetId="8985" refreshError="1"/>
      <sheetData sheetId="8986" refreshError="1"/>
      <sheetData sheetId="8987" refreshError="1"/>
      <sheetData sheetId="8988" refreshError="1"/>
      <sheetData sheetId="8989" refreshError="1"/>
      <sheetData sheetId="8990" refreshError="1"/>
      <sheetData sheetId="8991" refreshError="1"/>
      <sheetData sheetId="8992" refreshError="1"/>
      <sheetData sheetId="8993" refreshError="1"/>
      <sheetData sheetId="8994" refreshError="1"/>
      <sheetData sheetId="8995" refreshError="1"/>
      <sheetData sheetId="8996" refreshError="1"/>
      <sheetData sheetId="8997" refreshError="1"/>
      <sheetData sheetId="8998" refreshError="1"/>
      <sheetData sheetId="8999" refreshError="1"/>
      <sheetData sheetId="9000" refreshError="1"/>
      <sheetData sheetId="9001" refreshError="1"/>
      <sheetData sheetId="9002" refreshError="1"/>
      <sheetData sheetId="9003" refreshError="1"/>
      <sheetData sheetId="9004" refreshError="1"/>
      <sheetData sheetId="9005" refreshError="1"/>
      <sheetData sheetId="9006" refreshError="1"/>
      <sheetData sheetId="9007" refreshError="1"/>
      <sheetData sheetId="9008" refreshError="1"/>
      <sheetData sheetId="9009" refreshError="1"/>
      <sheetData sheetId="9010" refreshError="1"/>
      <sheetData sheetId="9011" refreshError="1"/>
      <sheetData sheetId="9012" refreshError="1"/>
      <sheetData sheetId="9013" refreshError="1"/>
      <sheetData sheetId="9014" refreshError="1"/>
      <sheetData sheetId="9015" refreshError="1"/>
      <sheetData sheetId="9016" refreshError="1"/>
      <sheetData sheetId="9017" refreshError="1"/>
      <sheetData sheetId="9018" refreshError="1"/>
      <sheetData sheetId="9019" refreshError="1"/>
      <sheetData sheetId="9020" refreshError="1"/>
      <sheetData sheetId="9021" refreshError="1"/>
      <sheetData sheetId="9022" refreshError="1"/>
      <sheetData sheetId="9023" refreshError="1"/>
      <sheetData sheetId="9024" refreshError="1"/>
      <sheetData sheetId="9025" refreshError="1"/>
      <sheetData sheetId="9026" refreshError="1"/>
      <sheetData sheetId="9027" refreshError="1"/>
      <sheetData sheetId="9028" refreshError="1"/>
      <sheetData sheetId="9029" refreshError="1"/>
      <sheetData sheetId="9030" refreshError="1"/>
      <sheetData sheetId="9031" refreshError="1"/>
      <sheetData sheetId="9032" refreshError="1"/>
      <sheetData sheetId="9033" refreshError="1"/>
      <sheetData sheetId="9034" refreshError="1"/>
      <sheetData sheetId="9035" refreshError="1"/>
      <sheetData sheetId="9036" refreshError="1"/>
      <sheetData sheetId="9037" refreshError="1"/>
      <sheetData sheetId="9038" refreshError="1"/>
      <sheetData sheetId="9039" refreshError="1"/>
      <sheetData sheetId="9040" refreshError="1"/>
      <sheetData sheetId="9041" refreshError="1"/>
      <sheetData sheetId="9042" refreshError="1"/>
      <sheetData sheetId="9043" refreshError="1"/>
      <sheetData sheetId="9044" refreshError="1"/>
      <sheetData sheetId="9045" refreshError="1"/>
      <sheetData sheetId="9046" refreshError="1"/>
      <sheetData sheetId="9047" refreshError="1"/>
      <sheetData sheetId="9048" refreshError="1"/>
      <sheetData sheetId="9049" refreshError="1"/>
      <sheetData sheetId="9050" refreshError="1"/>
      <sheetData sheetId="9051" refreshError="1"/>
      <sheetData sheetId="9052" refreshError="1"/>
      <sheetData sheetId="9053" refreshError="1"/>
      <sheetData sheetId="9054" refreshError="1"/>
      <sheetData sheetId="9055" refreshError="1"/>
      <sheetData sheetId="9056" refreshError="1"/>
      <sheetData sheetId="9057" refreshError="1"/>
      <sheetData sheetId="9058" refreshError="1"/>
      <sheetData sheetId="9059" refreshError="1"/>
      <sheetData sheetId="9060" refreshError="1"/>
      <sheetData sheetId="9061" refreshError="1"/>
      <sheetData sheetId="9062" refreshError="1"/>
      <sheetData sheetId="9063"/>
      <sheetData sheetId="9064"/>
      <sheetData sheetId="9065"/>
      <sheetData sheetId="9066"/>
      <sheetData sheetId="9067"/>
      <sheetData sheetId="9068"/>
      <sheetData sheetId="9069"/>
      <sheetData sheetId="9070"/>
      <sheetData sheetId="9071"/>
      <sheetData sheetId="9072"/>
      <sheetData sheetId="9073"/>
      <sheetData sheetId="9074"/>
      <sheetData sheetId="9075"/>
      <sheetData sheetId="9076"/>
      <sheetData sheetId="9077"/>
      <sheetData sheetId="9078"/>
      <sheetData sheetId="9079"/>
      <sheetData sheetId="9080"/>
      <sheetData sheetId="9081"/>
      <sheetData sheetId="9082"/>
      <sheetData sheetId="9083"/>
      <sheetData sheetId="9084"/>
      <sheetData sheetId="9085"/>
      <sheetData sheetId="9086"/>
      <sheetData sheetId="9087"/>
      <sheetData sheetId="9088"/>
      <sheetData sheetId="9089"/>
      <sheetData sheetId="9090"/>
      <sheetData sheetId="9091"/>
      <sheetData sheetId="9092"/>
      <sheetData sheetId="9093"/>
      <sheetData sheetId="9094"/>
      <sheetData sheetId="9095"/>
      <sheetData sheetId="9096"/>
      <sheetData sheetId="9097"/>
      <sheetData sheetId="9098"/>
      <sheetData sheetId="9099"/>
      <sheetData sheetId="9100"/>
      <sheetData sheetId="9101"/>
      <sheetData sheetId="9102"/>
      <sheetData sheetId="9103"/>
      <sheetData sheetId="9104"/>
      <sheetData sheetId="9105"/>
      <sheetData sheetId="9106"/>
      <sheetData sheetId="9107"/>
      <sheetData sheetId="9108"/>
      <sheetData sheetId="9109"/>
      <sheetData sheetId="9110"/>
      <sheetData sheetId="9111"/>
      <sheetData sheetId="9112"/>
      <sheetData sheetId="9113"/>
      <sheetData sheetId="9114">
        <row r="9">
          <cell r="A9" t="str">
            <v>A</v>
          </cell>
        </row>
      </sheetData>
      <sheetData sheetId="9115"/>
      <sheetData sheetId="9116">
        <row r="9">
          <cell r="A9" t="str">
            <v>A</v>
          </cell>
        </row>
      </sheetData>
      <sheetData sheetId="9117"/>
      <sheetData sheetId="9118"/>
      <sheetData sheetId="9119"/>
      <sheetData sheetId="9120"/>
      <sheetData sheetId="9121"/>
      <sheetData sheetId="9122"/>
      <sheetData sheetId="9123"/>
      <sheetData sheetId="9124"/>
      <sheetData sheetId="9125"/>
      <sheetData sheetId="9126"/>
      <sheetData sheetId="9127"/>
      <sheetData sheetId="9128"/>
      <sheetData sheetId="9129"/>
      <sheetData sheetId="9130"/>
      <sheetData sheetId="9131"/>
      <sheetData sheetId="9132"/>
      <sheetData sheetId="9133"/>
      <sheetData sheetId="9134"/>
      <sheetData sheetId="9135"/>
      <sheetData sheetId="9136"/>
      <sheetData sheetId="9137"/>
      <sheetData sheetId="9138"/>
      <sheetData sheetId="9139">
        <row r="9">
          <cell r="A9" t="str">
            <v>A</v>
          </cell>
        </row>
      </sheetData>
      <sheetData sheetId="9140">
        <row r="9">
          <cell r="A9" t="str">
            <v>A</v>
          </cell>
        </row>
      </sheetData>
      <sheetData sheetId="9141">
        <row r="9">
          <cell r="A9" t="str">
            <v>A</v>
          </cell>
        </row>
      </sheetData>
      <sheetData sheetId="9142"/>
      <sheetData sheetId="9143">
        <row r="9">
          <cell r="A9" t="str">
            <v>A</v>
          </cell>
        </row>
      </sheetData>
      <sheetData sheetId="9144">
        <row r="9">
          <cell r="A9" t="str">
            <v>A</v>
          </cell>
        </row>
      </sheetData>
      <sheetData sheetId="9145"/>
      <sheetData sheetId="9146"/>
      <sheetData sheetId="9147"/>
      <sheetData sheetId="9148">
        <row r="9">
          <cell r="A9" t="str">
            <v>A</v>
          </cell>
        </row>
      </sheetData>
      <sheetData sheetId="9149"/>
      <sheetData sheetId="9150">
        <row r="9">
          <cell r="A9" t="str">
            <v>A</v>
          </cell>
        </row>
      </sheetData>
      <sheetData sheetId="9151"/>
      <sheetData sheetId="9152"/>
      <sheetData sheetId="9153"/>
      <sheetData sheetId="9154"/>
      <sheetData sheetId="9155"/>
      <sheetData sheetId="9156"/>
      <sheetData sheetId="9157">
        <row r="9">
          <cell r="A9" t="str">
            <v>A</v>
          </cell>
        </row>
      </sheetData>
      <sheetData sheetId="9158"/>
      <sheetData sheetId="9159"/>
      <sheetData sheetId="9160"/>
      <sheetData sheetId="9161"/>
      <sheetData sheetId="9162"/>
      <sheetData sheetId="9163"/>
      <sheetData sheetId="9164"/>
      <sheetData sheetId="9165"/>
      <sheetData sheetId="9166"/>
      <sheetData sheetId="9167"/>
      <sheetData sheetId="9168"/>
      <sheetData sheetId="9169"/>
      <sheetData sheetId="9170"/>
      <sheetData sheetId="9171"/>
      <sheetData sheetId="9172"/>
      <sheetData sheetId="9173"/>
      <sheetData sheetId="9174"/>
      <sheetData sheetId="9175"/>
      <sheetData sheetId="9176"/>
      <sheetData sheetId="9177"/>
      <sheetData sheetId="9178"/>
      <sheetData sheetId="9179"/>
      <sheetData sheetId="9180"/>
      <sheetData sheetId="9181"/>
      <sheetData sheetId="9182"/>
      <sheetData sheetId="9183"/>
      <sheetData sheetId="9184"/>
      <sheetData sheetId="9185">
        <row r="9">
          <cell r="A9" t="str">
            <v>A</v>
          </cell>
        </row>
      </sheetData>
      <sheetData sheetId="9186"/>
      <sheetData sheetId="9187">
        <row r="9">
          <cell r="A9" t="str">
            <v>A</v>
          </cell>
        </row>
      </sheetData>
      <sheetData sheetId="9188"/>
      <sheetData sheetId="9189"/>
      <sheetData sheetId="9190"/>
      <sheetData sheetId="9191"/>
      <sheetData sheetId="9192"/>
      <sheetData sheetId="9193"/>
      <sheetData sheetId="9194"/>
      <sheetData sheetId="9195"/>
      <sheetData sheetId="9196"/>
      <sheetData sheetId="9197"/>
      <sheetData sheetId="9198"/>
      <sheetData sheetId="9199"/>
      <sheetData sheetId="9200"/>
      <sheetData sheetId="9201"/>
      <sheetData sheetId="9202"/>
      <sheetData sheetId="9203"/>
      <sheetData sheetId="9204"/>
      <sheetData sheetId="9205">
        <row r="9">
          <cell r="A9" t="str">
            <v>A</v>
          </cell>
        </row>
      </sheetData>
      <sheetData sheetId="9206">
        <row r="9">
          <cell r="A9" t="str">
            <v>A</v>
          </cell>
        </row>
      </sheetData>
      <sheetData sheetId="9207">
        <row r="9">
          <cell r="A9" t="str">
            <v>A</v>
          </cell>
        </row>
      </sheetData>
      <sheetData sheetId="9208">
        <row r="9">
          <cell r="A9" t="str">
            <v>A</v>
          </cell>
        </row>
      </sheetData>
      <sheetData sheetId="9209">
        <row r="9">
          <cell r="A9" t="str">
            <v>A</v>
          </cell>
        </row>
      </sheetData>
      <sheetData sheetId="9210">
        <row r="9">
          <cell r="A9" t="str">
            <v>A</v>
          </cell>
        </row>
      </sheetData>
      <sheetData sheetId="9211">
        <row r="9">
          <cell r="A9" t="str">
            <v>A</v>
          </cell>
        </row>
      </sheetData>
      <sheetData sheetId="9212">
        <row r="9">
          <cell r="A9" t="str">
            <v>A</v>
          </cell>
        </row>
      </sheetData>
      <sheetData sheetId="9213">
        <row r="9">
          <cell r="A9" t="str">
            <v>A</v>
          </cell>
        </row>
      </sheetData>
      <sheetData sheetId="9214">
        <row r="9">
          <cell r="A9" t="str">
            <v>A</v>
          </cell>
        </row>
      </sheetData>
      <sheetData sheetId="9215">
        <row r="9">
          <cell r="A9" t="str">
            <v>A</v>
          </cell>
        </row>
      </sheetData>
      <sheetData sheetId="9216">
        <row r="9">
          <cell r="A9" t="str">
            <v>A</v>
          </cell>
        </row>
      </sheetData>
      <sheetData sheetId="9217">
        <row r="9">
          <cell r="A9" t="str">
            <v>A</v>
          </cell>
        </row>
      </sheetData>
      <sheetData sheetId="9218">
        <row r="9">
          <cell r="A9" t="str">
            <v>A</v>
          </cell>
        </row>
      </sheetData>
      <sheetData sheetId="9219">
        <row r="9">
          <cell r="A9" t="str">
            <v>A</v>
          </cell>
        </row>
      </sheetData>
      <sheetData sheetId="9220">
        <row r="9">
          <cell r="A9" t="str">
            <v>A</v>
          </cell>
        </row>
      </sheetData>
      <sheetData sheetId="9221">
        <row r="9">
          <cell r="A9" t="str">
            <v>A</v>
          </cell>
        </row>
      </sheetData>
      <sheetData sheetId="9222">
        <row r="9">
          <cell r="A9" t="str">
            <v>A</v>
          </cell>
        </row>
      </sheetData>
      <sheetData sheetId="9223">
        <row r="9">
          <cell r="A9" t="str">
            <v>A</v>
          </cell>
        </row>
      </sheetData>
      <sheetData sheetId="9224"/>
      <sheetData sheetId="9225"/>
      <sheetData sheetId="9226"/>
      <sheetData sheetId="9227"/>
      <sheetData sheetId="9228"/>
      <sheetData sheetId="9229"/>
      <sheetData sheetId="9230"/>
      <sheetData sheetId="9231"/>
      <sheetData sheetId="9232"/>
      <sheetData sheetId="9233">
        <row r="9">
          <cell r="A9" t="str">
            <v>A</v>
          </cell>
        </row>
      </sheetData>
      <sheetData sheetId="9234">
        <row r="9">
          <cell r="A9" t="str">
            <v>A</v>
          </cell>
        </row>
      </sheetData>
      <sheetData sheetId="9235">
        <row r="9">
          <cell r="A9" t="str">
            <v>A</v>
          </cell>
        </row>
      </sheetData>
      <sheetData sheetId="9236">
        <row r="9">
          <cell r="A9" t="str">
            <v>A</v>
          </cell>
        </row>
      </sheetData>
      <sheetData sheetId="9237">
        <row r="9">
          <cell r="A9" t="str">
            <v>A</v>
          </cell>
        </row>
      </sheetData>
      <sheetData sheetId="9238">
        <row r="9">
          <cell r="A9" t="str">
            <v>A</v>
          </cell>
        </row>
      </sheetData>
      <sheetData sheetId="9239">
        <row r="9">
          <cell r="A9" t="str">
            <v>A</v>
          </cell>
        </row>
      </sheetData>
      <sheetData sheetId="9240">
        <row r="9">
          <cell r="A9" t="str">
            <v>A</v>
          </cell>
        </row>
      </sheetData>
      <sheetData sheetId="9241">
        <row r="9">
          <cell r="A9" t="str">
            <v>A</v>
          </cell>
        </row>
      </sheetData>
      <sheetData sheetId="9242">
        <row r="9">
          <cell r="A9" t="str">
            <v>A</v>
          </cell>
        </row>
      </sheetData>
      <sheetData sheetId="9243">
        <row r="9">
          <cell r="A9" t="str">
            <v>A</v>
          </cell>
        </row>
      </sheetData>
      <sheetData sheetId="9244"/>
      <sheetData sheetId="9245"/>
      <sheetData sheetId="9246"/>
      <sheetData sheetId="9247"/>
      <sheetData sheetId="9248"/>
      <sheetData sheetId="9249"/>
      <sheetData sheetId="9250"/>
      <sheetData sheetId="9251"/>
      <sheetData sheetId="9252"/>
      <sheetData sheetId="9253"/>
      <sheetData sheetId="9254">
        <row r="9">
          <cell r="A9" t="str">
            <v>A</v>
          </cell>
        </row>
      </sheetData>
      <sheetData sheetId="9255"/>
      <sheetData sheetId="9256">
        <row r="9">
          <cell r="A9" t="str">
            <v>A</v>
          </cell>
        </row>
      </sheetData>
      <sheetData sheetId="9257"/>
      <sheetData sheetId="9258">
        <row r="9">
          <cell r="A9" t="str">
            <v>A</v>
          </cell>
        </row>
      </sheetData>
      <sheetData sheetId="9259">
        <row r="9">
          <cell r="A9" t="str">
            <v>A</v>
          </cell>
        </row>
      </sheetData>
      <sheetData sheetId="9260"/>
      <sheetData sheetId="9261">
        <row r="9">
          <cell r="A9" t="str">
            <v>A</v>
          </cell>
        </row>
      </sheetData>
      <sheetData sheetId="9262"/>
      <sheetData sheetId="9263"/>
      <sheetData sheetId="9264"/>
      <sheetData sheetId="9265"/>
      <sheetData sheetId="9266">
        <row r="9">
          <cell r="A9" t="str">
            <v>A</v>
          </cell>
        </row>
      </sheetData>
      <sheetData sheetId="9267">
        <row r="9">
          <cell r="A9" t="str">
            <v>A</v>
          </cell>
        </row>
      </sheetData>
      <sheetData sheetId="9268">
        <row r="9">
          <cell r="A9" t="str">
            <v>A</v>
          </cell>
        </row>
      </sheetData>
      <sheetData sheetId="9269">
        <row r="9">
          <cell r="A9" t="str">
            <v>A</v>
          </cell>
        </row>
      </sheetData>
      <sheetData sheetId="9270">
        <row r="9">
          <cell r="A9" t="str">
            <v>A</v>
          </cell>
        </row>
      </sheetData>
      <sheetData sheetId="9271"/>
      <sheetData sheetId="9272"/>
      <sheetData sheetId="9273">
        <row r="9">
          <cell r="A9" t="str">
            <v>A</v>
          </cell>
        </row>
      </sheetData>
      <sheetData sheetId="9274">
        <row r="9">
          <cell r="A9" t="str">
            <v>A</v>
          </cell>
        </row>
      </sheetData>
      <sheetData sheetId="9275">
        <row r="9">
          <cell r="A9" t="str">
            <v>A</v>
          </cell>
        </row>
      </sheetData>
      <sheetData sheetId="9276">
        <row r="9">
          <cell r="A9" t="str">
            <v>A</v>
          </cell>
        </row>
      </sheetData>
      <sheetData sheetId="9277"/>
      <sheetData sheetId="9278"/>
      <sheetData sheetId="9279"/>
      <sheetData sheetId="9280"/>
      <sheetData sheetId="9281"/>
      <sheetData sheetId="9282"/>
      <sheetData sheetId="9283"/>
      <sheetData sheetId="9284">
        <row r="9">
          <cell r="A9" t="str">
            <v>A</v>
          </cell>
        </row>
      </sheetData>
      <sheetData sheetId="9285"/>
      <sheetData sheetId="9286">
        <row r="9">
          <cell r="A9" t="str">
            <v>A</v>
          </cell>
        </row>
      </sheetData>
      <sheetData sheetId="9287">
        <row r="9">
          <cell r="A9" t="str">
            <v>A</v>
          </cell>
        </row>
      </sheetData>
      <sheetData sheetId="9288">
        <row r="9">
          <cell r="A9" t="str">
            <v>A</v>
          </cell>
        </row>
      </sheetData>
      <sheetData sheetId="9289">
        <row r="9">
          <cell r="A9" t="str">
            <v>A</v>
          </cell>
        </row>
      </sheetData>
      <sheetData sheetId="9290">
        <row r="9">
          <cell r="A9" t="str">
            <v>A</v>
          </cell>
        </row>
      </sheetData>
      <sheetData sheetId="9291">
        <row r="9">
          <cell r="A9" t="str">
            <v>A</v>
          </cell>
        </row>
      </sheetData>
      <sheetData sheetId="9292">
        <row r="9">
          <cell r="A9" t="str">
            <v>A</v>
          </cell>
        </row>
      </sheetData>
      <sheetData sheetId="9293">
        <row r="9">
          <cell r="A9" t="str">
            <v>A</v>
          </cell>
        </row>
      </sheetData>
      <sheetData sheetId="9294"/>
      <sheetData sheetId="9295"/>
      <sheetData sheetId="9296"/>
      <sheetData sheetId="9297"/>
      <sheetData sheetId="9298"/>
      <sheetData sheetId="9299"/>
      <sheetData sheetId="9300"/>
      <sheetData sheetId="9301">
        <row r="9">
          <cell r="A9" t="str">
            <v>A</v>
          </cell>
        </row>
      </sheetData>
      <sheetData sheetId="9302">
        <row r="9">
          <cell r="A9" t="str">
            <v>A</v>
          </cell>
        </row>
      </sheetData>
      <sheetData sheetId="9303">
        <row r="9">
          <cell r="A9" t="str">
            <v>A</v>
          </cell>
        </row>
      </sheetData>
      <sheetData sheetId="9304">
        <row r="9">
          <cell r="A9" t="str">
            <v>A</v>
          </cell>
        </row>
      </sheetData>
      <sheetData sheetId="9305">
        <row r="9">
          <cell r="A9" t="str">
            <v>A</v>
          </cell>
        </row>
      </sheetData>
      <sheetData sheetId="9306">
        <row r="9">
          <cell r="A9" t="str">
            <v>A</v>
          </cell>
        </row>
      </sheetData>
      <sheetData sheetId="9307">
        <row r="9">
          <cell r="A9" t="str">
            <v>A</v>
          </cell>
        </row>
      </sheetData>
      <sheetData sheetId="9308">
        <row r="9">
          <cell r="A9" t="str">
            <v>A</v>
          </cell>
        </row>
      </sheetData>
      <sheetData sheetId="9309">
        <row r="9">
          <cell r="A9" t="str">
            <v>A</v>
          </cell>
        </row>
      </sheetData>
      <sheetData sheetId="9310">
        <row r="9">
          <cell r="A9" t="str">
            <v>A</v>
          </cell>
        </row>
      </sheetData>
      <sheetData sheetId="9311">
        <row r="9">
          <cell r="A9" t="str">
            <v>A</v>
          </cell>
        </row>
      </sheetData>
      <sheetData sheetId="9312">
        <row r="9">
          <cell r="A9" t="str">
            <v>A</v>
          </cell>
        </row>
      </sheetData>
      <sheetData sheetId="9313">
        <row r="9">
          <cell r="A9" t="str">
            <v>A</v>
          </cell>
        </row>
      </sheetData>
      <sheetData sheetId="9314">
        <row r="9">
          <cell r="A9" t="str">
            <v>A</v>
          </cell>
        </row>
      </sheetData>
      <sheetData sheetId="9315">
        <row r="9">
          <cell r="A9" t="str">
            <v>A</v>
          </cell>
        </row>
      </sheetData>
      <sheetData sheetId="9316">
        <row r="9">
          <cell r="A9" t="str">
            <v>A</v>
          </cell>
        </row>
      </sheetData>
      <sheetData sheetId="9317">
        <row r="9">
          <cell r="A9" t="str">
            <v>A</v>
          </cell>
        </row>
      </sheetData>
      <sheetData sheetId="9318">
        <row r="9">
          <cell r="A9" t="str">
            <v>A</v>
          </cell>
        </row>
      </sheetData>
      <sheetData sheetId="9319">
        <row r="9">
          <cell r="A9" t="str">
            <v>A</v>
          </cell>
        </row>
      </sheetData>
      <sheetData sheetId="9320">
        <row r="9">
          <cell r="A9" t="str">
            <v>A</v>
          </cell>
        </row>
      </sheetData>
      <sheetData sheetId="9321">
        <row r="9">
          <cell r="A9" t="str">
            <v>A</v>
          </cell>
        </row>
      </sheetData>
      <sheetData sheetId="9322">
        <row r="9">
          <cell r="A9" t="str">
            <v>A</v>
          </cell>
        </row>
      </sheetData>
      <sheetData sheetId="9323"/>
      <sheetData sheetId="9324"/>
      <sheetData sheetId="9325"/>
      <sheetData sheetId="9326"/>
      <sheetData sheetId="9327">
        <row r="9">
          <cell r="A9" t="str">
            <v>A</v>
          </cell>
        </row>
      </sheetData>
      <sheetData sheetId="9328"/>
      <sheetData sheetId="9329"/>
      <sheetData sheetId="9330"/>
      <sheetData sheetId="9331"/>
      <sheetData sheetId="9332"/>
      <sheetData sheetId="9333">
        <row r="9">
          <cell r="A9" t="str">
            <v>A</v>
          </cell>
        </row>
      </sheetData>
      <sheetData sheetId="9334"/>
      <sheetData sheetId="9335">
        <row r="9">
          <cell r="A9" t="str">
            <v>A</v>
          </cell>
        </row>
      </sheetData>
      <sheetData sheetId="9336">
        <row r="9">
          <cell r="A9" t="str">
            <v>A</v>
          </cell>
        </row>
      </sheetData>
      <sheetData sheetId="9337">
        <row r="9">
          <cell r="A9" t="str">
            <v>A</v>
          </cell>
        </row>
      </sheetData>
      <sheetData sheetId="9338">
        <row r="9">
          <cell r="A9" t="str">
            <v>A</v>
          </cell>
        </row>
      </sheetData>
      <sheetData sheetId="9339">
        <row r="9">
          <cell r="A9" t="str">
            <v>A</v>
          </cell>
        </row>
      </sheetData>
      <sheetData sheetId="9340">
        <row r="9">
          <cell r="A9" t="str">
            <v>A</v>
          </cell>
        </row>
      </sheetData>
      <sheetData sheetId="9341">
        <row r="9">
          <cell r="A9" t="str">
            <v>A</v>
          </cell>
        </row>
      </sheetData>
      <sheetData sheetId="9342">
        <row r="9">
          <cell r="A9" t="str">
            <v>A</v>
          </cell>
        </row>
      </sheetData>
      <sheetData sheetId="9343">
        <row r="9">
          <cell r="A9" t="str">
            <v>A</v>
          </cell>
        </row>
      </sheetData>
      <sheetData sheetId="9344">
        <row r="9">
          <cell r="A9" t="str">
            <v>A</v>
          </cell>
        </row>
      </sheetData>
      <sheetData sheetId="9345">
        <row r="9">
          <cell r="A9" t="str">
            <v>A</v>
          </cell>
        </row>
      </sheetData>
      <sheetData sheetId="9346">
        <row r="9">
          <cell r="A9" t="str">
            <v>A</v>
          </cell>
        </row>
      </sheetData>
      <sheetData sheetId="9347">
        <row r="9">
          <cell r="A9" t="str">
            <v>A</v>
          </cell>
        </row>
      </sheetData>
      <sheetData sheetId="9348">
        <row r="9">
          <cell r="A9" t="str">
            <v>A</v>
          </cell>
        </row>
      </sheetData>
      <sheetData sheetId="9349">
        <row r="9">
          <cell r="A9" t="str">
            <v>A</v>
          </cell>
        </row>
      </sheetData>
      <sheetData sheetId="9350">
        <row r="9">
          <cell r="A9" t="str">
            <v>A</v>
          </cell>
        </row>
      </sheetData>
      <sheetData sheetId="9351">
        <row r="9">
          <cell r="A9" t="str">
            <v>A</v>
          </cell>
        </row>
      </sheetData>
      <sheetData sheetId="9352" refreshError="1"/>
      <sheetData sheetId="9353">
        <row r="9">
          <cell r="A9" t="str">
            <v>A</v>
          </cell>
        </row>
      </sheetData>
      <sheetData sheetId="9354">
        <row r="9">
          <cell r="A9" t="str">
            <v>A</v>
          </cell>
        </row>
      </sheetData>
      <sheetData sheetId="9355">
        <row r="9">
          <cell r="A9" t="str">
            <v>A</v>
          </cell>
        </row>
      </sheetData>
      <sheetData sheetId="9356" refreshError="1"/>
      <sheetData sheetId="9357" refreshError="1"/>
      <sheetData sheetId="9358">
        <row r="9">
          <cell r="A9" t="str">
            <v>A</v>
          </cell>
        </row>
      </sheetData>
      <sheetData sheetId="9359">
        <row r="9">
          <cell r="A9" t="str">
            <v>A</v>
          </cell>
        </row>
      </sheetData>
      <sheetData sheetId="9360"/>
      <sheetData sheetId="9361">
        <row r="9">
          <cell r="A9" t="str">
            <v>A</v>
          </cell>
        </row>
      </sheetData>
      <sheetData sheetId="9362">
        <row r="9">
          <cell r="A9" t="str">
            <v>A</v>
          </cell>
        </row>
      </sheetData>
      <sheetData sheetId="9363">
        <row r="9">
          <cell r="A9" t="str">
            <v>A</v>
          </cell>
        </row>
      </sheetData>
      <sheetData sheetId="9364"/>
      <sheetData sheetId="9365"/>
      <sheetData sheetId="9366">
        <row r="9">
          <cell r="A9" t="str">
            <v>A</v>
          </cell>
        </row>
      </sheetData>
      <sheetData sheetId="9367"/>
      <sheetData sheetId="9368">
        <row r="9">
          <cell r="A9" t="str">
            <v>A</v>
          </cell>
        </row>
      </sheetData>
      <sheetData sheetId="9369">
        <row r="9">
          <cell r="A9" t="str">
            <v>A</v>
          </cell>
        </row>
      </sheetData>
      <sheetData sheetId="9370">
        <row r="9">
          <cell r="A9" t="str">
            <v>A</v>
          </cell>
        </row>
      </sheetData>
      <sheetData sheetId="9371">
        <row r="9">
          <cell r="A9" t="str">
            <v>A</v>
          </cell>
        </row>
      </sheetData>
      <sheetData sheetId="9372">
        <row r="9">
          <cell r="A9" t="str">
            <v>A</v>
          </cell>
        </row>
      </sheetData>
      <sheetData sheetId="9373">
        <row r="9">
          <cell r="A9" t="str">
            <v>A</v>
          </cell>
        </row>
      </sheetData>
      <sheetData sheetId="9374">
        <row r="9">
          <cell r="A9" t="str">
            <v>A</v>
          </cell>
        </row>
      </sheetData>
      <sheetData sheetId="9375">
        <row r="9">
          <cell r="A9" t="str">
            <v>A</v>
          </cell>
        </row>
      </sheetData>
      <sheetData sheetId="9376"/>
      <sheetData sheetId="9377"/>
      <sheetData sheetId="9378"/>
      <sheetData sheetId="9379"/>
      <sheetData sheetId="9380"/>
      <sheetData sheetId="9381"/>
      <sheetData sheetId="9382">
        <row r="9">
          <cell r="A9" t="str">
            <v>A</v>
          </cell>
        </row>
      </sheetData>
      <sheetData sheetId="9383">
        <row r="9">
          <cell r="A9" t="str">
            <v>A</v>
          </cell>
        </row>
      </sheetData>
      <sheetData sheetId="9384">
        <row r="9">
          <cell r="A9" t="str">
            <v>A</v>
          </cell>
        </row>
      </sheetData>
      <sheetData sheetId="9385">
        <row r="9">
          <cell r="A9" t="str">
            <v>A</v>
          </cell>
        </row>
      </sheetData>
      <sheetData sheetId="9386">
        <row r="9">
          <cell r="A9" t="str">
            <v>A</v>
          </cell>
        </row>
      </sheetData>
      <sheetData sheetId="9387"/>
      <sheetData sheetId="9388"/>
      <sheetData sheetId="9389"/>
      <sheetData sheetId="9390"/>
      <sheetData sheetId="9391">
        <row r="9">
          <cell r="A9" t="str">
            <v>A</v>
          </cell>
        </row>
      </sheetData>
      <sheetData sheetId="9392"/>
      <sheetData sheetId="9393"/>
      <sheetData sheetId="9394"/>
      <sheetData sheetId="9395"/>
      <sheetData sheetId="9396">
        <row r="9">
          <cell r="A9" t="str">
            <v>A</v>
          </cell>
        </row>
      </sheetData>
      <sheetData sheetId="9397"/>
      <sheetData sheetId="9398"/>
      <sheetData sheetId="9399"/>
      <sheetData sheetId="9400">
        <row r="9">
          <cell r="A9" t="str">
            <v>A</v>
          </cell>
        </row>
      </sheetData>
      <sheetData sheetId="9401"/>
      <sheetData sheetId="9402">
        <row r="9">
          <cell r="A9" t="str">
            <v>A</v>
          </cell>
        </row>
      </sheetData>
      <sheetData sheetId="9403">
        <row r="9">
          <cell r="A9" t="str">
            <v>A</v>
          </cell>
        </row>
      </sheetData>
      <sheetData sheetId="9404">
        <row r="9">
          <cell r="A9" t="str">
            <v>A</v>
          </cell>
        </row>
      </sheetData>
      <sheetData sheetId="9405">
        <row r="9">
          <cell r="A9" t="str">
            <v>A</v>
          </cell>
        </row>
      </sheetData>
      <sheetData sheetId="9406">
        <row r="9">
          <cell r="A9" t="str">
            <v>A</v>
          </cell>
        </row>
      </sheetData>
      <sheetData sheetId="9407">
        <row r="9">
          <cell r="A9" t="str">
            <v>A</v>
          </cell>
        </row>
      </sheetData>
      <sheetData sheetId="9408">
        <row r="9">
          <cell r="A9" t="str">
            <v>A</v>
          </cell>
        </row>
      </sheetData>
      <sheetData sheetId="9409">
        <row r="9">
          <cell r="A9" t="str">
            <v>A</v>
          </cell>
        </row>
      </sheetData>
      <sheetData sheetId="9410"/>
      <sheetData sheetId="9411"/>
      <sheetData sheetId="9412"/>
      <sheetData sheetId="9413"/>
      <sheetData sheetId="9414"/>
      <sheetData sheetId="9415"/>
      <sheetData sheetId="9416"/>
      <sheetData sheetId="9417"/>
      <sheetData sheetId="9418"/>
      <sheetData sheetId="9419">
        <row r="9">
          <cell r="A9" t="str">
            <v>A</v>
          </cell>
        </row>
      </sheetData>
      <sheetData sheetId="9420">
        <row r="9">
          <cell r="A9" t="str">
            <v>A</v>
          </cell>
        </row>
      </sheetData>
      <sheetData sheetId="9421">
        <row r="9">
          <cell r="A9" t="str">
            <v>A</v>
          </cell>
        </row>
      </sheetData>
      <sheetData sheetId="9422"/>
      <sheetData sheetId="9423"/>
      <sheetData sheetId="9424"/>
      <sheetData sheetId="9425"/>
      <sheetData sheetId="9426"/>
      <sheetData sheetId="9427"/>
      <sheetData sheetId="9428"/>
      <sheetData sheetId="9429"/>
      <sheetData sheetId="9430"/>
      <sheetData sheetId="9431"/>
      <sheetData sheetId="9432"/>
      <sheetData sheetId="9433"/>
      <sheetData sheetId="9434"/>
      <sheetData sheetId="9435"/>
      <sheetData sheetId="9436"/>
      <sheetData sheetId="9437"/>
      <sheetData sheetId="9438"/>
      <sheetData sheetId="9439"/>
      <sheetData sheetId="9440"/>
      <sheetData sheetId="9441"/>
      <sheetData sheetId="9442"/>
      <sheetData sheetId="9443"/>
      <sheetData sheetId="9444"/>
      <sheetData sheetId="9445"/>
      <sheetData sheetId="9446"/>
      <sheetData sheetId="9447">
        <row r="9">
          <cell r="A9" t="str">
            <v>A</v>
          </cell>
        </row>
      </sheetData>
      <sheetData sheetId="9448">
        <row r="9">
          <cell r="A9" t="str">
            <v>A</v>
          </cell>
        </row>
      </sheetData>
      <sheetData sheetId="9449">
        <row r="9">
          <cell r="A9" t="str">
            <v>A</v>
          </cell>
        </row>
      </sheetData>
      <sheetData sheetId="9450">
        <row r="9">
          <cell r="A9" t="str">
            <v>A</v>
          </cell>
        </row>
      </sheetData>
      <sheetData sheetId="9451">
        <row r="9">
          <cell r="A9" t="str">
            <v>A</v>
          </cell>
        </row>
      </sheetData>
      <sheetData sheetId="9452">
        <row r="9">
          <cell r="A9" t="str">
            <v>A</v>
          </cell>
        </row>
      </sheetData>
      <sheetData sheetId="9453">
        <row r="9">
          <cell r="A9" t="str">
            <v>A</v>
          </cell>
        </row>
      </sheetData>
      <sheetData sheetId="9454">
        <row r="9">
          <cell r="A9" t="str">
            <v>A</v>
          </cell>
        </row>
      </sheetData>
      <sheetData sheetId="9455">
        <row r="9">
          <cell r="A9" t="str">
            <v>A</v>
          </cell>
        </row>
      </sheetData>
      <sheetData sheetId="9456">
        <row r="9">
          <cell r="A9" t="str">
            <v>A</v>
          </cell>
        </row>
      </sheetData>
      <sheetData sheetId="9457">
        <row r="9">
          <cell r="A9" t="str">
            <v>A</v>
          </cell>
        </row>
      </sheetData>
      <sheetData sheetId="9458">
        <row r="9">
          <cell r="A9" t="str">
            <v>A</v>
          </cell>
        </row>
      </sheetData>
      <sheetData sheetId="9459">
        <row r="9">
          <cell r="A9" t="str">
            <v>A</v>
          </cell>
        </row>
      </sheetData>
      <sheetData sheetId="9460">
        <row r="9">
          <cell r="A9" t="str">
            <v>A</v>
          </cell>
        </row>
      </sheetData>
      <sheetData sheetId="9461">
        <row r="9">
          <cell r="A9" t="str">
            <v>A</v>
          </cell>
        </row>
      </sheetData>
      <sheetData sheetId="9462">
        <row r="9">
          <cell r="A9" t="str">
            <v>A</v>
          </cell>
        </row>
      </sheetData>
      <sheetData sheetId="9463">
        <row r="9">
          <cell r="A9" t="str">
            <v>A</v>
          </cell>
        </row>
      </sheetData>
      <sheetData sheetId="9464">
        <row r="9">
          <cell r="A9" t="str">
            <v>A</v>
          </cell>
        </row>
      </sheetData>
      <sheetData sheetId="9465">
        <row r="9">
          <cell r="A9" t="str">
            <v>A</v>
          </cell>
        </row>
      </sheetData>
      <sheetData sheetId="9466">
        <row r="9">
          <cell r="A9" t="str">
            <v>A</v>
          </cell>
        </row>
      </sheetData>
      <sheetData sheetId="9467">
        <row r="9">
          <cell r="A9" t="str">
            <v>A</v>
          </cell>
        </row>
      </sheetData>
      <sheetData sheetId="9468">
        <row r="9">
          <cell r="A9" t="str">
            <v>A</v>
          </cell>
        </row>
      </sheetData>
      <sheetData sheetId="9469">
        <row r="9">
          <cell r="A9" t="str">
            <v>A</v>
          </cell>
        </row>
      </sheetData>
      <sheetData sheetId="9470">
        <row r="9">
          <cell r="A9" t="str">
            <v>A</v>
          </cell>
        </row>
      </sheetData>
      <sheetData sheetId="9471">
        <row r="9">
          <cell r="A9" t="str">
            <v>A</v>
          </cell>
        </row>
      </sheetData>
      <sheetData sheetId="9472">
        <row r="9">
          <cell r="A9" t="str">
            <v>A</v>
          </cell>
        </row>
      </sheetData>
      <sheetData sheetId="9473">
        <row r="9">
          <cell r="A9" t="str">
            <v>A</v>
          </cell>
        </row>
      </sheetData>
      <sheetData sheetId="9474">
        <row r="9">
          <cell r="A9" t="str">
            <v>A</v>
          </cell>
        </row>
      </sheetData>
      <sheetData sheetId="9475">
        <row r="9">
          <cell r="A9" t="str">
            <v>A</v>
          </cell>
        </row>
      </sheetData>
      <sheetData sheetId="9476">
        <row r="9">
          <cell r="A9" t="str">
            <v>A</v>
          </cell>
        </row>
      </sheetData>
      <sheetData sheetId="9477">
        <row r="9">
          <cell r="A9" t="str">
            <v>A</v>
          </cell>
        </row>
      </sheetData>
      <sheetData sheetId="9478">
        <row r="9">
          <cell r="A9" t="str">
            <v>A</v>
          </cell>
        </row>
      </sheetData>
      <sheetData sheetId="9479">
        <row r="9">
          <cell r="A9" t="str">
            <v>A</v>
          </cell>
        </row>
      </sheetData>
      <sheetData sheetId="9480">
        <row r="9">
          <cell r="A9" t="str">
            <v>A</v>
          </cell>
        </row>
      </sheetData>
      <sheetData sheetId="9481">
        <row r="9">
          <cell r="A9" t="str">
            <v>A</v>
          </cell>
        </row>
      </sheetData>
      <sheetData sheetId="9482">
        <row r="9">
          <cell r="A9" t="str">
            <v>A</v>
          </cell>
        </row>
      </sheetData>
      <sheetData sheetId="9483">
        <row r="9">
          <cell r="A9" t="str">
            <v>A</v>
          </cell>
        </row>
      </sheetData>
      <sheetData sheetId="9484">
        <row r="9">
          <cell r="A9" t="str">
            <v>A</v>
          </cell>
        </row>
      </sheetData>
      <sheetData sheetId="9485">
        <row r="9">
          <cell r="A9" t="str">
            <v>A</v>
          </cell>
        </row>
      </sheetData>
      <sheetData sheetId="9486">
        <row r="9">
          <cell r="A9" t="str">
            <v>A</v>
          </cell>
        </row>
      </sheetData>
      <sheetData sheetId="9487">
        <row r="9">
          <cell r="A9" t="str">
            <v>A</v>
          </cell>
        </row>
      </sheetData>
      <sheetData sheetId="9488">
        <row r="9">
          <cell r="A9" t="str">
            <v>A</v>
          </cell>
        </row>
      </sheetData>
      <sheetData sheetId="9489">
        <row r="9">
          <cell r="A9" t="str">
            <v>A</v>
          </cell>
        </row>
      </sheetData>
      <sheetData sheetId="9490"/>
      <sheetData sheetId="9491"/>
      <sheetData sheetId="9492"/>
      <sheetData sheetId="9493"/>
      <sheetData sheetId="9494"/>
      <sheetData sheetId="9495"/>
      <sheetData sheetId="9496"/>
      <sheetData sheetId="9497"/>
      <sheetData sheetId="9498"/>
      <sheetData sheetId="9499"/>
      <sheetData sheetId="9500"/>
      <sheetData sheetId="9501"/>
      <sheetData sheetId="9502"/>
      <sheetData sheetId="9503"/>
      <sheetData sheetId="9504"/>
      <sheetData sheetId="9505"/>
      <sheetData sheetId="9506"/>
      <sheetData sheetId="9507"/>
      <sheetData sheetId="9508"/>
      <sheetData sheetId="9509"/>
      <sheetData sheetId="9510"/>
      <sheetData sheetId="9511"/>
      <sheetData sheetId="9512"/>
      <sheetData sheetId="9513"/>
      <sheetData sheetId="9514"/>
      <sheetData sheetId="9515"/>
      <sheetData sheetId="9516"/>
      <sheetData sheetId="9517"/>
      <sheetData sheetId="9518"/>
      <sheetData sheetId="9519"/>
      <sheetData sheetId="9520"/>
      <sheetData sheetId="9521"/>
      <sheetData sheetId="9522"/>
      <sheetData sheetId="9523"/>
      <sheetData sheetId="9524"/>
      <sheetData sheetId="9525"/>
      <sheetData sheetId="9526"/>
      <sheetData sheetId="9527"/>
      <sheetData sheetId="9528"/>
      <sheetData sheetId="9529"/>
      <sheetData sheetId="9530"/>
      <sheetData sheetId="9531"/>
      <sheetData sheetId="9532"/>
      <sheetData sheetId="9533">
        <row r="9">
          <cell r="A9" t="str">
            <v>A</v>
          </cell>
        </row>
      </sheetData>
      <sheetData sheetId="9534">
        <row r="9">
          <cell r="A9" t="str">
            <v>A</v>
          </cell>
        </row>
      </sheetData>
      <sheetData sheetId="9535">
        <row r="9">
          <cell r="A9" t="str">
            <v>A</v>
          </cell>
        </row>
      </sheetData>
      <sheetData sheetId="9536">
        <row r="9">
          <cell r="A9" t="str">
            <v>A</v>
          </cell>
        </row>
      </sheetData>
      <sheetData sheetId="9537"/>
      <sheetData sheetId="9538"/>
      <sheetData sheetId="9539"/>
      <sheetData sheetId="9540"/>
      <sheetData sheetId="9541"/>
      <sheetData sheetId="9542"/>
      <sheetData sheetId="9543"/>
      <sheetData sheetId="9544"/>
      <sheetData sheetId="9545"/>
      <sheetData sheetId="9546">
        <row r="9">
          <cell r="A9" t="str">
            <v>A</v>
          </cell>
        </row>
      </sheetData>
      <sheetData sheetId="9547">
        <row r="9">
          <cell r="A9" t="str">
            <v>A</v>
          </cell>
        </row>
      </sheetData>
      <sheetData sheetId="9548">
        <row r="9">
          <cell r="A9" t="str">
            <v>A</v>
          </cell>
        </row>
      </sheetData>
      <sheetData sheetId="9549"/>
      <sheetData sheetId="9550" refreshError="1"/>
      <sheetData sheetId="9551" refreshError="1"/>
      <sheetData sheetId="9552" refreshError="1"/>
      <sheetData sheetId="9553" refreshError="1"/>
      <sheetData sheetId="9554" refreshError="1"/>
      <sheetData sheetId="9555" refreshError="1"/>
      <sheetData sheetId="9556" refreshError="1"/>
      <sheetData sheetId="9557" refreshError="1"/>
      <sheetData sheetId="9558" refreshError="1"/>
      <sheetData sheetId="9559" refreshError="1"/>
      <sheetData sheetId="9560"/>
      <sheetData sheetId="9561">
        <row r="9">
          <cell r="A9" t="str">
            <v>A</v>
          </cell>
        </row>
      </sheetData>
      <sheetData sheetId="9562"/>
      <sheetData sheetId="9563"/>
      <sheetData sheetId="9564"/>
      <sheetData sheetId="9565"/>
      <sheetData sheetId="9566"/>
      <sheetData sheetId="9567" refreshError="1"/>
      <sheetData sheetId="9568" refreshError="1"/>
      <sheetData sheetId="9569" refreshError="1"/>
      <sheetData sheetId="9570" refreshError="1"/>
      <sheetData sheetId="9571" refreshError="1"/>
      <sheetData sheetId="9572"/>
      <sheetData sheetId="9573"/>
      <sheetData sheetId="9574" refreshError="1"/>
      <sheetData sheetId="9575"/>
      <sheetData sheetId="9576"/>
      <sheetData sheetId="9577" refreshError="1"/>
      <sheetData sheetId="9578" refreshError="1"/>
      <sheetData sheetId="9579" refreshError="1"/>
      <sheetData sheetId="9580" refreshError="1"/>
      <sheetData sheetId="9581" refreshError="1"/>
      <sheetData sheetId="9582" refreshError="1"/>
      <sheetData sheetId="9583" refreshError="1"/>
      <sheetData sheetId="9584" refreshError="1"/>
      <sheetData sheetId="9585"/>
      <sheetData sheetId="9586"/>
      <sheetData sheetId="9587"/>
      <sheetData sheetId="9588"/>
      <sheetData sheetId="9589" refreshError="1"/>
      <sheetData sheetId="9590" refreshError="1"/>
      <sheetData sheetId="9591" refreshError="1"/>
      <sheetData sheetId="9592" refreshError="1"/>
      <sheetData sheetId="9593"/>
      <sheetData sheetId="9594" refreshError="1"/>
      <sheetData sheetId="9595" refreshError="1"/>
      <sheetData sheetId="9596" refreshError="1"/>
      <sheetData sheetId="9597" refreshError="1"/>
      <sheetData sheetId="9598" refreshError="1"/>
      <sheetData sheetId="9599" refreshError="1"/>
      <sheetData sheetId="9600" refreshError="1"/>
      <sheetData sheetId="9601" refreshError="1"/>
      <sheetData sheetId="9602" refreshError="1"/>
      <sheetData sheetId="9603" refreshError="1"/>
      <sheetData sheetId="9604"/>
      <sheetData sheetId="9605"/>
      <sheetData sheetId="9606"/>
      <sheetData sheetId="9607">
        <row r="9">
          <cell r="A9" t="str">
            <v>A</v>
          </cell>
        </row>
      </sheetData>
      <sheetData sheetId="9608"/>
      <sheetData sheetId="9609"/>
      <sheetData sheetId="9610"/>
      <sheetData sheetId="9611"/>
      <sheetData sheetId="9612"/>
      <sheetData sheetId="9613"/>
      <sheetData sheetId="9614"/>
      <sheetData sheetId="9615"/>
      <sheetData sheetId="9616"/>
      <sheetData sheetId="9617"/>
      <sheetData sheetId="9618"/>
      <sheetData sheetId="9619"/>
      <sheetData sheetId="9620"/>
      <sheetData sheetId="9621"/>
      <sheetData sheetId="9622"/>
      <sheetData sheetId="9623"/>
      <sheetData sheetId="9624"/>
      <sheetData sheetId="9625"/>
      <sheetData sheetId="9626"/>
      <sheetData sheetId="9627"/>
      <sheetData sheetId="9628"/>
      <sheetData sheetId="9629"/>
      <sheetData sheetId="9630"/>
      <sheetData sheetId="9631">
        <row r="9">
          <cell r="A9" t="str">
            <v>A</v>
          </cell>
        </row>
      </sheetData>
      <sheetData sheetId="9632" refreshError="1"/>
      <sheetData sheetId="9633"/>
      <sheetData sheetId="9634">
        <row r="9">
          <cell r="A9" t="str">
            <v>A</v>
          </cell>
        </row>
      </sheetData>
      <sheetData sheetId="9635"/>
      <sheetData sheetId="9636"/>
      <sheetData sheetId="9637">
        <row r="9">
          <cell r="A9" t="str">
            <v>A</v>
          </cell>
        </row>
      </sheetData>
      <sheetData sheetId="9638"/>
      <sheetData sheetId="9639"/>
      <sheetData sheetId="9640"/>
      <sheetData sheetId="9641"/>
      <sheetData sheetId="9642"/>
      <sheetData sheetId="9643"/>
      <sheetData sheetId="9644"/>
      <sheetData sheetId="9645"/>
      <sheetData sheetId="9646">
        <row r="9">
          <cell r="A9" t="str">
            <v>A</v>
          </cell>
        </row>
      </sheetData>
      <sheetData sheetId="9647"/>
      <sheetData sheetId="9648"/>
      <sheetData sheetId="9649"/>
      <sheetData sheetId="9650"/>
      <sheetData sheetId="9651"/>
      <sheetData sheetId="9652"/>
      <sheetData sheetId="9653"/>
      <sheetData sheetId="9654"/>
      <sheetData sheetId="9655"/>
      <sheetData sheetId="9656"/>
      <sheetData sheetId="9657"/>
      <sheetData sheetId="9658"/>
      <sheetData sheetId="9659"/>
      <sheetData sheetId="9660">
        <row r="9">
          <cell r="A9" t="str">
            <v>A</v>
          </cell>
        </row>
      </sheetData>
      <sheetData sheetId="9661"/>
      <sheetData sheetId="9662">
        <row r="9">
          <cell r="A9" t="str">
            <v>A</v>
          </cell>
        </row>
      </sheetData>
      <sheetData sheetId="9663"/>
      <sheetData sheetId="9664"/>
      <sheetData sheetId="9665">
        <row r="9">
          <cell r="A9" t="str">
            <v>A</v>
          </cell>
        </row>
      </sheetData>
      <sheetData sheetId="9666">
        <row r="9">
          <cell r="A9" t="str">
            <v>A</v>
          </cell>
        </row>
      </sheetData>
      <sheetData sheetId="9667">
        <row r="9">
          <cell r="A9" t="str">
            <v>A</v>
          </cell>
        </row>
      </sheetData>
      <sheetData sheetId="9668">
        <row r="9">
          <cell r="A9" t="str">
            <v>A</v>
          </cell>
        </row>
      </sheetData>
      <sheetData sheetId="9669">
        <row r="9">
          <cell r="A9" t="str">
            <v>A</v>
          </cell>
        </row>
      </sheetData>
      <sheetData sheetId="9670">
        <row r="9">
          <cell r="A9" t="str">
            <v>A</v>
          </cell>
        </row>
      </sheetData>
      <sheetData sheetId="9671"/>
      <sheetData sheetId="9672">
        <row r="9">
          <cell r="A9" t="str">
            <v>A</v>
          </cell>
        </row>
      </sheetData>
      <sheetData sheetId="9673"/>
      <sheetData sheetId="9674">
        <row r="9">
          <cell r="A9" t="str">
            <v>A</v>
          </cell>
        </row>
      </sheetData>
      <sheetData sheetId="9675">
        <row r="9">
          <cell r="A9" t="str">
            <v>A</v>
          </cell>
        </row>
      </sheetData>
      <sheetData sheetId="9676"/>
      <sheetData sheetId="9677"/>
      <sheetData sheetId="9678"/>
      <sheetData sheetId="9679"/>
      <sheetData sheetId="9680"/>
      <sheetData sheetId="9681">
        <row r="9">
          <cell r="A9" t="str">
            <v>A</v>
          </cell>
        </row>
      </sheetData>
      <sheetData sheetId="9682">
        <row r="9">
          <cell r="A9" t="str">
            <v>A</v>
          </cell>
        </row>
      </sheetData>
      <sheetData sheetId="9683">
        <row r="9">
          <cell r="A9" t="str">
            <v>A</v>
          </cell>
        </row>
      </sheetData>
      <sheetData sheetId="9684">
        <row r="9">
          <cell r="A9" t="str">
            <v>A</v>
          </cell>
        </row>
      </sheetData>
      <sheetData sheetId="9685"/>
      <sheetData sheetId="9686">
        <row r="9">
          <cell r="A9" t="str">
            <v>A</v>
          </cell>
        </row>
      </sheetData>
      <sheetData sheetId="9687">
        <row r="9">
          <cell r="A9" t="str">
            <v>A</v>
          </cell>
        </row>
      </sheetData>
      <sheetData sheetId="9688">
        <row r="9">
          <cell r="A9" t="str">
            <v>A</v>
          </cell>
        </row>
      </sheetData>
      <sheetData sheetId="9689">
        <row r="9">
          <cell r="A9" t="str">
            <v>A</v>
          </cell>
        </row>
      </sheetData>
      <sheetData sheetId="9690">
        <row r="9">
          <cell r="A9" t="str">
            <v>A</v>
          </cell>
        </row>
      </sheetData>
      <sheetData sheetId="9691"/>
      <sheetData sheetId="9692"/>
      <sheetData sheetId="9693"/>
      <sheetData sheetId="9694">
        <row r="9">
          <cell r="A9" t="str">
            <v>A</v>
          </cell>
        </row>
      </sheetData>
      <sheetData sheetId="9695">
        <row r="9">
          <cell r="A9" t="str">
            <v>A</v>
          </cell>
        </row>
      </sheetData>
      <sheetData sheetId="9696">
        <row r="9">
          <cell r="A9" t="str">
            <v>A</v>
          </cell>
        </row>
      </sheetData>
      <sheetData sheetId="9697">
        <row r="9">
          <cell r="A9" t="str">
            <v>A</v>
          </cell>
        </row>
      </sheetData>
      <sheetData sheetId="9698"/>
      <sheetData sheetId="9699"/>
      <sheetData sheetId="9700"/>
      <sheetData sheetId="9701">
        <row r="9">
          <cell r="A9" t="str">
            <v>A</v>
          </cell>
        </row>
      </sheetData>
      <sheetData sheetId="9702">
        <row r="9">
          <cell r="A9" t="str">
            <v>A</v>
          </cell>
        </row>
      </sheetData>
      <sheetData sheetId="9703">
        <row r="9">
          <cell r="A9" t="str">
            <v>A</v>
          </cell>
        </row>
      </sheetData>
      <sheetData sheetId="9704"/>
      <sheetData sheetId="9705"/>
      <sheetData sheetId="9706"/>
      <sheetData sheetId="9707">
        <row r="9">
          <cell r="A9" t="str">
            <v>A</v>
          </cell>
        </row>
      </sheetData>
      <sheetData sheetId="9708"/>
      <sheetData sheetId="9709" refreshError="1"/>
      <sheetData sheetId="9710" refreshError="1"/>
      <sheetData sheetId="9711">
        <row r="9">
          <cell r="A9" t="str">
            <v>A</v>
          </cell>
        </row>
      </sheetData>
      <sheetData sheetId="9712">
        <row r="9">
          <cell r="A9" t="str">
            <v>A</v>
          </cell>
        </row>
      </sheetData>
      <sheetData sheetId="9713">
        <row r="9">
          <cell r="A9" t="str">
            <v>A</v>
          </cell>
        </row>
      </sheetData>
      <sheetData sheetId="9714"/>
      <sheetData sheetId="9715"/>
      <sheetData sheetId="9716"/>
      <sheetData sheetId="9717"/>
      <sheetData sheetId="9718">
        <row r="9">
          <cell r="A9" t="str">
            <v>A</v>
          </cell>
        </row>
      </sheetData>
      <sheetData sheetId="9719">
        <row r="9">
          <cell r="A9" t="str">
            <v>A</v>
          </cell>
        </row>
      </sheetData>
      <sheetData sheetId="9720">
        <row r="9">
          <cell r="A9" t="str">
            <v>A</v>
          </cell>
        </row>
      </sheetData>
      <sheetData sheetId="9721">
        <row r="9">
          <cell r="A9" t="str">
            <v>A</v>
          </cell>
        </row>
      </sheetData>
      <sheetData sheetId="9722">
        <row r="9">
          <cell r="A9" t="str">
            <v>A</v>
          </cell>
        </row>
      </sheetData>
      <sheetData sheetId="9723">
        <row r="9">
          <cell r="A9" t="str">
            <v>A</v>
          </cell>
        </row>
      </sheetData>
      <sheetData sheetId="9724">
        <row r="9">
          <cell r="A9" t="str">
            <v>A</v>
          </cell>
        </row>
      </sheetData>
      <sheetData sheetId="9725">
        <row r="9">
          <cell r="A9" t="str">
            <v>A</v>
          </cell>
        </row>
      </sheetData>
      <sheetData sheetId="9726">
        <row r="9">
          <cell r="A9" t="str">
            <v>A</v>
          </cell>
        </row>
      </sheetData>
      <sheetData sheetId="9727">
        <row r="9">
          <cell r="A9" t="str">
            <v>A</v>
          </cell>
        </row>
      </sheetData>
      <sheetData sheetId="9728">
        <row r="9">
          <cell r="A9" t="str">
            <v>A</v>
          </cell>
        </row>
      </sheetData>
      <sheetData sheetId="9729">
        <row r="9">
          <cell r="A9" t="str">
            <v>A</v>
          </cell>
        </row>
      </sheetData>
      <sheetData sheetId="9730">
        <row r="9">
          <cell r="A9" t="str">
            <v>A</v>
          </cell>
        </row>
      </sheetData>
      <sheetData sheetId="9731">
        <row r="9">
          <cell r="A9" t="str">
            <v>A</v>
          </cell>
        </row>
      </sheetData>
      <sheetData sheetId="9732">
        <row r="9">
          <cell r="A9" t="str">
            <v>A</v>
          </cell>
        </row>
      </sheetData>
      <sheetData sheetId="9733">
        <row r="9">
          <cell r="A9" t="str">
            <v>A</v>
          </cell>
        </row>
      </sheetData>
      <sheetData sheetId="9734"/>
      <sheetData sheetId="9735"/>
      <sheetData sheetId="9736"/>
      <sheetData sheetId="9737"/>
      <sheetData sheetId="9738">
        <row r="9">
          <cell r="A9" t="str">
            <v>A</v>
          </cell>
        </row>
      </sheetData>
      <sheetData sheetId="9739"/>
      <sheetData sheetId="9740">
        <row r="9">
          <cell r="A9" t="str">
            <v>A</v>
          </cell>
        </row>
      </sheetData>
      <sheetData sheetId="9741">
        <row r="9">
          <cell r="A9" t="str">
            <v>A</v>
          </cell>
        </row>
      </sheetData>
      <sheetData sheetId="9742">
        <row r="9">
          <cell r="A9" t="str">
            <v>A</v>
          </cell>
        </row>
      </sheetData>
      <sheetData sheetId="9743">
        <row r="9">
          <cell r="A9" t="str">
            <v>A</v>
          </cell>
        </row>
      </sheetData>
      <sheetData sheetId="9744">
        <row r="9">
          <cell r="A9" t="str">
            <v>A</v>
          </cell>
        </row>
      </sheetData>
      <sheetData sheetId="9745">
        <row r="9">
          <cell r="A9" t="str">
            <v>A</v>
          </cell>
        </row>
      </sheetData>
      <sheetData sheetId="9746">
        <row r="9">
          <cell r="A9" t="str">
            <v>A</v>
          </cell>
        </row>
      </sheetData>
      <sheetData sheetId="9747">
        <row r="9">
          <cell r="A9" t="str">
            <v>A</v>
          </cell>
        </row>
      </sheetData>
      <sheetData sheetId="9748">
        <row r="9">
          <cell r="A9" t="str">
            <v>A</v>
          </cell>
        </row>
      </sheetData>
      <sheetData sheetId="9749">
        <row r="9">
          <cell r="A9" t="str">
            <v>A</v>
          </cell>
        </row>
      </sheetData>
      <sheetData sheetId="9750">
        <row r="9">
          <cell r="A9" t="str">
            <v>A</v>
          </cell>
        </row>
      </sheetData>
      <sheetData sheetId="9751">
        <row r="9">
          <cell r="A9" t="str">
            <v>A</v>
          </cell>
        </row>
      </sheetData>
      <sheetData sheetId="9752">
        <row r="9">
          <cell r="A9" t="str">
            <v>A</v>
          </cell>
        </row>
      </sheetData>
      <sheetData sheetId="9753">
        <row r="9">
          <cell r="A9" t="str">
            <v>A</v>
          </cell>
        </row>
      </sheetData>
      <sheetData sheetId="9754">
        <row r="9">
          <cell r="A9" t="str">
            <v>A</v>
          </cell>
        </row>
      </sheetData>
      <sheetData sheetId="9755">
        <row r="9">
          <cell r="A9" t="str">
            <v>A</v>
          </cell>
        </row>
      </sheetData>
      <sheetData sheetId="9756">
        <row r="9">
          <cell r="A9" t="str">
            <v>A</v>
          </cell>
        </row>
      </sheetData>
      <sheetData sheetId="9757"/>
      <sheetData sheetId="9758"/>
      <sheetData sheetId="9759"/>
      <sheetData sheetId="9760"/>
      <sheetData sheetId="9761"/>
      <sheetData sheetId="9762"/>
      <sheetData sheetId="9763"/>
      <sheetData sheetId="9764"/>
      <sheetData sheetId="9765"/>
      <sheetData sheetId="9766"/>
      <sheetData sheetId="9767"/>
      <sheetData sheetId="9768"/>
      <sheetData sheetId="9769"/>
      <sheetData sheetId="9770"/>
      <sheetData sheetId="9771"/>
      <sheetData sheetId="9772"/>
      <sheetData sheetId="9773"/>
      <sheetData sheetId="9774"/>
      <sheetData sheetId="9775"/>
      <sheetData sheetId="9776"/>
      <sheetData sheetId="9777"/>
      <sheetData sheetId="9778"/>
      <sheetData sheetId="9779"/>
      <sheetData sheetId="9780"/>
      <sheetData sheetId="9781"/>
      <sheetData sheetId="9782"/>
      <sheetData sheetId="9783"/>
      <sheetData sheetId="9784"/>
      <sheetData sheetId="9785"/>
      <sheetData sheetId="9786"/>
      <sheetData sheetId="9787"/>
      <sheetData sheetId="9788"/>
      <sheetData sheetId="9789"/>
      <sheetData sheetId="9790"/>
      <sheetData sheetId="9791"/>
      <sheetData sheetId="9792"/>
      <sheetData sheetId="9793"/>
      <sheetData sheetId="9794"/>
      <sheetData sheetId="9795"/>
      <sheetData sheetId="9796"/>
      <sheetData sheetId="9797"/>
      <sheetData sheetId="9798"/>
      <sheetData sheetId="9799"/>
      <sheetData sheetId="9800"/>
      <sheetData sheetId="9801"/>
      <sheetData sheetId="9802"/>
      <sheetData sheetId="9803"/>
      <sheetData sheetId="9804"/>
      <sheetData sheetId="9805"/>
      <sheetData sheetId="9806"/>
      <sheetData sheetId="9807"/>
      <sheetData sheetId="9808"/>
      <sheetData sheetId="9809"/>
      <sheetData sheetId="9810"/>
      <sheetData sheetId="9811"/>
      <sheetData sheetId="9812"/>
      <sheetData sheetId="9813"/>
      <sheetData sheetId="9814"/>
      <sheetData sheetId="9815"/>
      <sheetData sheetId="9816"/>
      <sheetData sheetId="9817"/>
      <sheetData sheetId="9818"/>
      <sheetData sheetId="9819"/>
      <sheetData sheetId="9820"/>
      <sheetData sheetId="9821"/>
      <sheetData sheetId="9822"/>
      <sheetData sheetId="9823"/>
      <sheetData sheetId="9824"/>
      <sheetData sheetId="9825"/>
      <sheetData sheetId="9826"/>
      <sheetData sheetId="9827"/>
      <sheetData sheetId="9828"/>
      <sheetData sheetId="9829"/>
      <sheetData sheetId="9830"/>
      <sheetData sheetId="9831"/>
      <sheetData sheetId="9832"/>
      <sheetData sheetId="9833"/>
      <sheetData sheetId="9834"/>
      <sheetData sheetId="9835"/>
      <sheetData sheetId="9836"/>
      <sheetData sheetId="9837"/>
      <sheetData sheetId="9838"/>
      <sheetData sheetId="9839"/>
      <sheetData sheetId="9840"/>
      <sheetData sheetId="9841"/>
      <sheetData sheetId="9842"/>
      <sheetData sheetId="9843"/>
      <sheetData sheetId="9844"/>
      <sheetData sheetId="9845"/>
      <sheetData sheetId="9846"/>
      <sheetData sheetId="9847"/>
      <sheetData sheetId="9848"/>
      <sheetData sheetId="9849"/>
      <sheetData sheetId="9850"/>
      <sheetData sheetId="9851"/>
      <sheetData sheetId="9852"/>
      <sheetData sheetId="9853"/>
      <sheetData sheetId="9854"/>
      <sheetData sheetId="9855"/>
      <sheetData sheetId="9856"/>
      <sheetData sheetId="9857"/>
      <sheetData sheetId="9858"/>
      <sheetData sheetId="9859"/>
      <sheetData sheetId="9860"/>
      <sheetData sheetId="9861"/>
      <sheetData sheetId="9862"/>
      <sheetData sheetId="9863"/>
      <sheetData sheetId="9864"/>
      <sheetData sheetId="9865"/>
      <sheetData sheetId="9866"/>
      <sheetData sheetId="9867"/>
      <sheetData sheetId="9868"/>
      <sheetData sheetId="9869"/>
      <sheetData sheetId="9870"/>
      <sheetData sheetId="9871"/>
      <sheetData sheetId="9872"/>
      <sheetData sheetId="9873"/>
      <sheetData sheetId="9874"/>
      <sheetData sheetId="9875"/>
      <sheetData sheetId="9876"/>
      <sheetData sheetId="9877"/>
      <sheetData sheetId="9878"/>
      <sheetData sheetId="9879"/>
      <sheetData sheetId="9880"/>
      <sheetData sheetId="9881"/>
      <sheetData sheetId="9882"/>
      <sheetData sheetId="9883"/>
      <sheetData sheetId="9884"/>
      <sheetData sheetId="9885"/>
      <sheetData sheetId="9886"/>
      <sheetData sheetId="9887"/>
      <sheetData sheetId="9888"/>
      <sheetData sheetId="9889"/>
      <sheetData sheetId="9890"/>
      <sheetData sheetId="9891"/>
      <sheetData sheetId="9892"/>
      <sheetData sheetId="9893"/>
      <sheetData sheetId="9894"/>
      <sheetData sheetId="9895"/>
      <sheetData sheetId="9896"/>
      <sheetData sheetId="9897"/>
      <sheetData sheetId="9898"/>
      <sheetData sheetId="9899"/>
      <sheetData sheetId="9900"/>
      <sheetData sheetId="9901"/>
      <sheetData sheetId="9902"/>
      <sheetData sheetId="9903"/>
      <sheetData sheetId="9904"/>
      <sheetData sheetId="9905"/>
      <sheetData sheetId="9906"/>
      <sheetData sheetId="9907"/>
      <sheetData sheetId="9908"/>
      <sheetData sheetId="9909"/>
      <sheetData sheetId="9910"/>
      <sheetData sheetId="9911"/>
      <sheetData sheetId="9912"/>
      <sheetData sheetId="9913"/>
      <sheetData sheetId="9914"/>
      <sheetData sheetId="9915"/>
      <sheetData sheetId="9916"/>
      <sheetData sheetId="9917"/>
      <sheetData sheetId="9918"/>
      <sheetData sheetId="9919"/>
      <sheetData sheetId="9920"/>
      <sheetData sheetId="9921"/>
      <sheetData sheetId="9922"/>
      <sheetData sheetId="9923"/>
      <sheetData sheetId="9924"/>
      <sheetData sheetId="9925"/>
      <sheetData sheetId="9926"/>
      <sheetData sheetId="9927"/>
      <sheetData sheetId="9928"/>
      <sheetData sheetId="9929"/>
      <sheetData sheetId="9930"/>
      <sheetData sheetId="9931"/>
      <sheetData sheetId="9932"/>
      <sheetData sheetId="9933"/>
      <sheetData sheetId="9934"/>
      <sheetData sheetId="9935"/>
      <sheetData sheetId="9936"/>
      <sheetData sheetId="9937"/>
      <sheetData sheetId="9938"/>
      <sheetData sheetId="9939"/>
      <sheetData sheetId="9940"/>
      <sheetData sheetId="9941"/>
      <sheetData sheetId="9942"/>
      <sheetData sheetId="9943"/>
      <sheetData sheetId="9944"/>
      <sheetData sheetId="9945"/>
      <sheetData sheetId="9946"/>
      <sheetData sheetId="9947"/>
      <sheetData sheetId="9948"/>
      <sheetData sheetId="9949"/>
      <sheetData sheetId="9950"/>
      <sheetData sheetId="9951"/>
      <sheetData sheetId="9952"/>
      <sheetData sheetId="9953"/>
      <sheetData sheetId="9954"/>
      <sheetData sheetId="9955"/>
      <sheetData sheetId="9956"/>
      <sheetData sheetId="9957"/>
      <sheetData sheetId="9958"/>
      <sheetData sheetId="9959"/>
      <sheetData sheetId="9960"/>
      <sheetData sheetId="9961"/>
      <sheetData sheetId="9962"/>
      <sheetData sheetId="9963"/>
      <sheetData sheetId="9964"/>
      <sheetData sheetId="9965"/>
      <sheetData sheetId="9966"/>
      <sheetData sheetId="9967"/>
      <sheetData sheetId="9968"/>
      <sheetData sheetId="9969"/>
      <sheetData sheetId="9970"/>
      <sheetData sheetId="9971"/>
      <sheetData sheetId="9972"/>
      <sheetData sheetId="9973"/>
      <sheetData sheetId="9974"/>
      <sheetData sheetId="9975"/>
      <sheetData sheetId="9976"/>
      <sheetData sheetId="9977"/>
      <sheetData sheetId="9978"/>
      <sheetData sheetId="9979"/>
      <sheetData sheetId="9980"/>
      <sheetData sheetId="9981"/>
      <sheetData sheetId="9982"/>
      <sheetData sheetId="9983"/>
      <sheetData sheetId="9984"/>
      <sheetData sheetId="9985"/>
      <sheetData sheetId="9986"/>
      <sheetData sheetId="9987"/>
      <sheetData sheetId="9988"/>
      <sheetData sheetId="9989"/>
      <sheetData sheetId="9990"/>
      <sheetData sheetId="9991"/>
      <sheetData sheetId="9992"/>
      <sheetData sheetId="9993"/>
      <sheetData sheetId="9994"/>
      <sheetData sheetId="9995">
        <row r="9">
          <cell r="A9" t="str">
            <v>A</v>
          </cell>
        </row>
      </sheetData>
      <sheetData sheetId="9996"/>
      <sheetData sheetId="9997"/>
      <sheetData sheetId="9998"/>
      <sheetData sheetId="9999">
        <row r="9">
          <cell r="A9" t="str">
            <v>A</v>
          </cell>
        </row>
      </sheetData>
      <sheetData sheetId="10000">
        <row r="9">
          <cell r="A9" t="str">
            <v>A</v>
          </cell>
        </row>
      </sheetData>
      <sheetData sheetId="10001"/>
      <sheetData sheetId="10002"/>
      <sheetData sheetId="10003"/>
      <sheetData sheetId="10004">
        <row r="9">
          <cell r="A9" t="str">
            <v>A</v>
          </cell>
        </row>
      </sheetData>
      <sheetData sheetId="10005" refreshError="1"/>
      <sheetData sheetId="10006"/>
      <sheetData sheetId="10007"/>
      <sheetData sheetId="10008"/>
      <sheetData sheetId="10009" refreshError="1"/>
      <sheetData sheetId="10010" refreshError="1"/>
      <sheetData sheetId="10011">
        <row r="9">
          <cell r="A9" t="str">
            <v>A</v>
          </cell>
        </row>
      </sheetData>
      <sheetData sheetId="10012"/>
      <sheetData sheetId="10013"/>
      <sheetData sheetId="10014"/>
      <sheetData sheetId="10015"/>
      <sheetData sheetId="10016"/>
      <sheetData sheetId="10017"/>
      <sheetData sheetId="10018"/>
      <sheetData sheetId="10019"/>
      <sheetData sheetId="10020"/>
      <sheetData sheetId="10021"/>
      <sheetData sheetId="10022"/>
      <sheetData sheetId="10023"/>
      <sheetData sheetId="10024"/>
      <sheetData sheetId="10025"/>
      <sheetData sheetId="10026"/>
      <sheetData sheetId="10027"/>
      <sheetData sheetId="10028">
        <row r="9">
          <cell r="A9" t="str">
            <v>A</v>
          </cell>
        </row>
      </sheetData>
      <sheetData sheetId="10029"/>
      <sheetData sheetId="10030"/>
      <sheetData sheetId="10031"/>
      <sheetData sheetId="10032"/>
      <sheetData sheetId="10033"/>
      <sheetData sheetId="10034"/>
      <sheetData sheetId="10035"/>
      <sheetData sheetId="10036"/>
      <sheetData sheetId="10037"/>
      <sheetData sheetId="10038"/>
      <sheetData sheetId="10039"/>
      <sheetData sheetId="10040"/>
      <sheetData sheetId="10041"/>
      <sheetData sheetId="10042"/>
      <sheetData sheetId="10043"/>
      <sheetData sheetId="10044"/>
      <sheetData sheetId="10045"/>
      <sheetData sheetId="10046"/>
      <sheetData sheetId="10047"/>
      <sheetData sheetId="10048"/>
      <sheetData sheetId="10049"/>
      <sheetData sheetId="10050"/>
      <sheetData sheetId="10051"/>
      <sheetData sheetId="10052"/>
      <sheetData sheetId="10053"/>
      <sheetData sheetId="10054"/>
      <sheetData sheetId="10055"/>
      <sheetData sheetId="10056">
        <row r="9">
          <cell r="A9" t="str">
            <v>A</v>
          </cell>
        </row>
      </sheetData>
      <sheetData sheetId="10057">
        <row r="9">
          <cell r="A9" t="str">
            <v>A</v>
          </cell>
        </row>
      </sheetData>
      <sheetData sheetId="10058">
        <row r="9">
          <cell r="A9" t="str">
            <v>A</v>
          </cell>
        </row>
      </sheetData>
      <sheetData sheetId="10059">
        <row r="9">
          <cell r="A9" t="str">
            <v>A</v>
          </cell>
        </row>
      </sheetData>
      <sheetData sheetId="10060">
        <row r="9">
          <cell r="A9" t="str">
            <v>A</v>
          </cell>
        </row>
      </sheetData>
      <sheetData sheetId="10061">
        <row r="9">
          <cell r="A9" t="str">
            <v>A</v>
          </cell>
        </row>
      </sheetData>
      <sheetData sheetId="10062">
        <row r="9">
          <cell r="A9" t="str">
            <v>A</v>
          </cell>
        </row>
      </sheetData>
      <sheetData sheetId="10063"/>
      <sheetData sheetId="10064"/>
      <sheetData sheetId="10065"/>
      <sheetData sheetId="10066"/>
      <sheetData sheetId="10067"/>
      <sheetData sheetId="10068"/>
      <sheetData sheetId="10069"/>
      <sheetData sheetId="10070"/>
      <sheetData sheetId="10071"/>
      <sheetData sheetId="10072"/>
      <sheetData sheetId="10073"/>
      <sheetData sheetId="10074"/>
      <sheetData sheetId="10075"/>
      <sheetData sheetId="10076">
        <row r="9">
          <cell r="A9" t="str">
            <v>A</v>
          </cell>
        </row>
      </sheetData>
      <sheetData sheetId="10077"/>
      <sheetData sheetId="10078"/>
      <sheetData sheetId="10079"/>
      <sheetData sheetId="10080"/>
      <sheetData sheetId="10081"/>
      <sheetData sheetId="10082"/>
      <sheetData sheetId="10083"/>
      <sheetData sheetId="10084"/>
      <sheetData sheetId="10085"/>
      <sheetData sheetId="10086"/>
      <sheetData sheetId="10087"/>
      <sheetData sheetId="10088"/>
      <sheetData sheetId="10089"/>
      <sheetData sheetId="10090"/>
      <sheetData sheetId="10091"/>
      <sheetData sheetId="10092"/>
      <sheetData sheetId="10093"/>
      <sheetData sheetId="10094"/>
      <sheetData sheetId="10095"/>
      <sheetData sheetId="10096"/>
      <sheetData sheetId="10097"/>
      <sheetData sheetId="10098"/>
      <sheetData sheetId="10099"/>
      <sheetData sheetId="10100"/>
      <sheetData sheetId="10101"/>
      <sheetData sheetId="10102"/>
      <sheetData sheetId="10103"/>
      <sheetData sheetId="10104"/>
      <sheetData sheetId="10105"/>
      <sheetData sheetId="10106"/>
      <sheetData sheetId="10107"/>
      <sheetData sheetId="10108"/>
      <sheetData sheetId="10109"/>
      <sheetData sheetId="10110"/>
      <sheetData sheetId="10111"/>
      <sheetData sheetId="10112"/>
      <sheetData sheetId="10113"/>
      <sheetData sheetId="10114"/>
      <sheetData sheetId="10115"/>
      <sheetData sheetId="10116"/>
      <sheetData sheetId="10117"/>
      <sheetData sheetId="10118"/>
      <sheetData sheetId="10119"/>
      <sheetData sheetId="10120"/>
      <sheetData sheetId="10121"/>
      <sheetData sheetId="10122"/>
      <sheetData sheetId="10123"/>
      <sheetData sheetId="10124"/>
      <sheetData sheetId="10125"/>
      <sheetData sheetId="10126"/>
      <sheetData sheetId="10127"/>
      <sheetData sheetId="10128"/>
      <sheetData sheetId="10129"/>
      <sheetData sheetId="10130"/>
      <sheetData sheetId="10131"/>
      <sheetData sheetId="10132"/>
      <sheetData sheetId="10133"/>
      <sheetData sheetId="10134"/>
      <sheetData sheetId="10135"/>
      <sheetData sheetId="10136"/>
      <sheetData sheetId="10137"/>
      <sheetData sheetId="10138"/>
      <sheetData sheetId="10139"/>
      <sheetData sheetId="10140">
        <row r="9">
          <cell r="A9" t="str">
            <v>A</v>
          </cell>
        </row>
      </sheetData>
      <sheetData sheetId="10141">
        <row r="9">
          <cell r="A9" t="str">
            <v>A</v>
          </cell>
        </row>
      </sheetData>
      <sheetData sheetId="10142">
        <row r="9">
          <cell r="A9" t="str">
            <v>A</v>
          </cell>
        </row>
      </sheetData>
      <sheetData sheetId="10143">
        <row r="9">
          <cell r="A9" t="str">
            <v>A</v>
          </cell>
        </row>
      </sheetData>
      <sheetData sheetId="10144"/>
      <sheetData sheetId="10145"/>
      <sheetData sheetId="10146"/>
      <sheetData sheetId="10147"/>
      <sheetData sheetId="10148"/>
      <sheetData sheetId="10149"/>
      <sheetData sheetId="10150"/>
      <sheetData sheetId="10151"/>
      <sheetData sheetId="10152"/>
      <sheetData sheetId="10153">
        <row r="9">
          <cell r="A9" t="str">
            <v>A</v>
          </cell>
        </row>
      </sheetData>
      <sheetData sheetId="10154">
        <row r="9">
          <cell r="A9" t="str">
            <v>A</v>
          </cell>
        </row>
      </sheetData>
      <sheetData sheetId="10155">
        <row r="9">
          <cell r="A9" t="str">
            <v>A</v>
          </cell>
        </row>
      </sheetData>
      <sheetData sheetId="10156">
        <row r="9">
          <cell r="A9" t="str">
            <v>A</v>
          </cell>
        </row>
      </sheetData>
      <sheetData sheetId="10157"/>
      <sheetData sheetId="10158"/>
      <sheetData sheetId="10159"/>
      <sheetData sheetId="10160"/>
      <sheetData sheetId="10161"/>
      <sheetData sheetId="10162"/>
      <sheetData sheetId="10163"/>
      <sheetData sheetId="10164"/>
      <sheetData sheetId="10165"/>
      <sheetData sheetId="10166"/>
      <sheetData sheetId="10167">
        <row r="9">
          <cell r="A9" t="str">
            <v>A</v>
          </cell>
        </row>
      </sheetData>
      <sheetData sheetId="10168"/>
      <sheetData sheetId="10169"/>
      <sheetData sheetId="10170"/>
      <sheetData sheetId="10171"/>
      <sheetData sheetId="10172">
        <row r="9">
          <cell r="A9" t="str">
            <v>A</v>
          </cell>
        </row>
      </sheetData>
      <sheetData sheetId="10173"/>
      <sheetData sheetId="10174"/>
      <sheetData sheetId="10175"/>
      <sheetData sheetId="10176">
        <row r="9">
          <cell r="A9" t="str">
            <v>A</v>
          </cell>
        </row>
      </sheetData>
      <sheetData sheetId="10177"/>
      <sheetData sheetId="10178"/>
      <sheetData sheetId="10179">
        <row r="9">
          <cell r="A9" t="str">
            <v>A</v>
          </cell>
        </row>
      </sheetData>
      <sheetData sheetId="10180"/>
      <sheetData sheetId="10181">
        <row r="9">
          <cell r="A9" t="str">
            <v>A</v>
          </cell>
        </row>
      </sheetData>
      <sheetData sheetId="10182">
        <row r="9">
          <cell r="A9" t="str">
            <v>A</v>
          </cell>
        </row>
      </sheetData>
      <sheetData sheetId="10183">
        <row r="9">
          <cell r="A9" t="str">
            <v>A</v>
          </cell>
        </row>
      </sheetData>
      <sheetData sheetId="10184">
        <row r="9">
          <cell r="A9" t="str">
            <v>A</v>
          </cell>
        </row>
      </sheetData>
      <sheetData sheetId="10185">
        <row r="9">
          <cell r="A9" t="str">
            <v>A</v>
          </cell>
        </row>
      </sheetData>
      <sheetData sheetId="10186">
        <row r="9">
          <cell r="A9" t="str">
            <v>A</v>
          </cell>
        </row>
      </sheetData>
      <sheetData sheetId="10187">
        <row r="9">
          <cell r="A9" t="str">
            <v>A</v>
          </cell>
        </row>
      </sheetData>
      <sheetData sheetId="10188">
        <row r="9">
          <cell r="A9" t="str">
            <v>A</v>
          </cell>
        </row>
      </sheetData>
      <sheetData sheetId="10189">
        <row r="9">
          <cell r="A9" t="str">
            <v>A</v>
          </cell>
        </row>
      </sheetData>
      <sheetData sheetId="10190">
        <row r="9">
          <cell r="A9" t="str">
            <v>A</v>
          </cell>
        </row>
      </sheetData>
      <sheetData sheetId="10191">
        <row r="9">
          <cell r="A9" t="str">
            <v>A</v>
          </cell>
        </row>
      </sheetData>
      <sheetData sheetId="10192">
        <row r="9">
          <cell r="A9" t="str">
            <v>A</v>
          </cell>
        </row>
      </sheetData>
      <sheetData sheetId="10193">
        <row r="9">
          <cell r="A9" t="str">
            <v>A</v>
          </cell>
        </row>
      </sheetData>
      <sheetData sheetId="10194">
        <row r="9">
          <cell r="A9" t="str">
            <v>A</v>
          </cell>
        </row>
      </sheetData>
      <sheetData sheetId="10195">
        <row r="9">
          <cell r="A9" t="str">
            <v>A</v>
          </cell>
        </row>
      </sheetData>
      <sheetData sheetId="10196">
        <row r="9">
          <cell r="A9" t="str">
            <v>A</v>
          </cell>
        </row>
      </sheetData>
      <sheetData sheetId="10197">
        <row r="9">
          <cell r="A9" t="str">
            <v>A</v>
          </cell>
        </row>
      </sheetData>
      <sheetData sheetId="10198">
        <row r="9">
          <cell r="A9" t="str">
            <v>A</v>
          </cell>
        </row>
      </sheetData>
      <sheetData sheetId="10199" refreshError="1"/>
      <sheetData sheetId="10200" refreshError="1"/>
      <sheetData sheetId="10201">
        <row r="9">
          <cell r="A9" t="str">
            <v>A</v>
          </cell>
        </row>
      </sheetData>
      <sheetData sheetId="10202"/>
      <sheetData sheetId="10203"/>
      <sheetData sheetId="10204"/>
      <sheetData sheetId="10205"/>
      <sheetData sheetId="10206"/>
      <sheetData sheetId="10207"/>
      <sheetData sheetId="10208"/>
      <sheetData sheetId="10209"/>
      <sheetData sheetId="10210">
        <row r="9">
          <cell r="A9" t="str">
            <v>A</v>
          </cell>
        </row>
      </sheetData>
      <sheetData sheetId="10211"/>
      <sheetData sheetId="10212"/>
      <sheetData sheetId="10213" refreshError="1"/>
      <sheetData sheetId="10214" refreshError="1"/>
      <sheetData sheetId="10215"/>
      <sheetData sheetId="10216"/>
      <sheetData sheetId="10217"/>
      <sheetData sheetId="10218"/>
      <sheetData sheetId="10219"/>
      <sheetData sheetId="10220"/>
      <sheetData sheetId="10221"/>
      <sheetData sheetId="10222"/>
      <sheetData sheetId="10223"/>
      <sheetData sheetId="10224"/>
      <sheetData sheetId="10225"/>
      <sheetData sheetId="10226">
        <row r="9">
          <cell r="A9" t="str">
            <v>A</v>
          </cell>
        </row>
      </sheetData>
      <sheetData sheetId="10227">
        <row r="9">
          <cell r="A9" t="str">
            <v>A</v>
          </cell>
        </row>
      </sheetData>
      <sheetData sheetId="10228">
        <row r="9">
          <cell r="A9" t="str">
            <v>A</v>
          </cell>
        </row>
      </sheetData>
      <sheetData sheetId="10229">
        <row r="9">
          <cell r="A9" t="str">
            <v>A</v>
          </cell>
        </row>
      </sheetData>
      <sheetData sheetId="10230">
        <row r="9">
          <cell r="A9" t="str">
            <v>A</v>
          </cell>
        </row>
      </sheetData>
      <sheetData sheetId="10231"/>
      <sheetData sheetId="10232"/>
      <sheetData sheetId="10233"/>
      <sheetData sheetId="10234"/>
      <sheetData sheetId="10235">
        <row r="9">
          <cell r="A9" t="str">
            <v>A</v>
          </cell>
        </row>
      </sheetData>
      <sheetData sheetId="10236">
        <row r="9">
          <cell r="A9" t="str">
            <v>A</v>
          </cell>
        </row>
      </sheetData>
      <sheetData sheetId="10237">
        <row r="9">
          <cell r="A9" t="str">
            <v>A</v>
          </cell>
        </row>
      </sheetData>
      <sheetData sheetId="10238">
        <row r="9">
          <cell r="A9" t="str">
            <v>A</v>
          </cell>
        </row>
      </sheetData>
      <sheetData sheetId="10239">
        <row r="9">
          <cell r="A9" t="str">
            <v>A</v>
          </cell>
        </row>
      </sheetData>
      <sheetData sheetId="10240">
        <row r="9">
          <cell r="A9" t="str">
            <v>A</v>
          </cell>
        </row>
      </sheetData>
      <sheetData sheetId="10241">
        <row r="9">
          <cell r="A9" t="str">
            <v>A</v>
          </cell>
        </row>
      </sheetData>
      <sheetData sheetId="10242">
        <row r="9">
          <cell r="A9" t="str">
            <v>A</v>
          </cell>
        </row>
      </sheetData>
      <sheetData sheetId="10243">
        <row r="9">
          <cell r="A9" t="str">
            <v>A</v>
          </cell>
        </row>
      </sheetData>
      <sheetData sheetId="10244"/>
      <sheetData sheetId="10245"/>
      <sheetData sheetId="10246"/>
      <sheetData sheetId="10247"/>
      <sheetData sheetId="10248"/>
      <sheetData sheetId="10249"/>
      <sheetData sheetId="10250"/>
      <sheetData sheetId="10251"/>
      <sheetData sheetId="10252"/>
      <sheetData sheetId="10253"/>
      <sheetData sheetId="10254"/>
      <sheetData sheetId="10255">
        <row r="9">
          <cell r="A9" t="str">
            <v>A</v>
          </cell>
        </row>
      </sheetData>
      <sheetData sheetId="10256">
        <row r="9">
          <cell r="A9" t="str">
            <v>A</v>
          </cell>
        </row>
      </sheetData>
      <sheetData sheetId="10257">
        <row r="9">
          <cell r="A9" t="str">
            <v>A</v>
          </cell>
        </row>
      </sheetData>
      <sheetData sheetId="10258">
        <row r="9">
          <cell r="A9" t="str">
            <v>A</v>
          </cell>
        </row>
      </sheetData>
      <sheetData sheetId="10259">
        <row r="9">
          <cell r="A9" t="str">
            <v>A</v>
          </cell>
        </row>
      </sheetData>
      <sheetData sheetId="10260">
        <row r="9">
          <cell r="A9" t="str">
            <v>A</v>
          </cell>
        </row>
      </sheetData>
      <sheetData sheetId="10261">
        <row r="9">
          <cell r="A9" t="str">
            <v>A</v>
          </cell>
        </row>
      </sheetData>
      <sheetData sheetId="10262">
        <row r="9">
          <cell r="A9" t="str">
            <v>A</v>
          </cell>
        </row>
      </sheetData>
      <sheetData sheetId="10263">
        <row r="9">
          <cell r="A9" t="str">
            <v>A</v>
          </cell>
        </row>
      </sheetData>
      <sheetData sheetId="10264">
        <row r="9">
          <cell r="A9" t="str">
            <v>A</v>
          </cell>
        </row>
      </sheetData>
      <sheetData sheetId="10265">
        <row r="9">
          <cell r="A9" t="str">
            <v>A</v>
          </cell>
        </row>
      </sheetData>
      <sheetData sheetId="10266" refreshError="1"/>
      <sheetData sheetId="10267" refreshError="1"/>
      <sheetData sheetId="10268" refreshError="1"/>
      <sheetData sheetId="10269" refreshError="1"/>
      <sheetData sheetId="10270" refreshError="1"/>
      <sheetData sheetId="10271" refreshError="1"/>
      <sheetData sheetId="10272" refreshError="1"/>
      <sheetData sheetId="10273" refreshError="1"/>
      <sheetData sheetId="10274" refreshError="1"/>
      <sheetData sheetId="10275" refreshError="1"/>
      <sheetData sheetId="10276" refreshError="1"/>
      <sheetData sheetId="10277">
        <row r="9">
          <cell r="A9" t="str">
            <v>A</v>
          </cell>
        </row>
      </sheetData>
      <sheetData sheetId="10278">
        <row r="9">
          <cell r="A9" t="str">
            <v>A</v>
          </cell>
        </row>
      </sheetData>
      <sheetData sheetId="10279">
        <row r="9">
          <cell r="A9" t="str">
            <v>A</v>
          </cell>
        </row>
      </sheetData>
      <sheetData sheetId="10280">
        <row r="9">
          <cell r="A9" t="str">
            <v>A</v>
          </cell>
        </row>
      </sheetData>
      <sheetData sheetId="10281">
        <row r="9">
          <cell r="A9" t="str">
            <v>A</v>
          </cell>
        </row>
      </sheetData>
      <sheetData sheetId="10282">
        <row r="9">
          <cell r="A9" t="str">
            <v>A</v>
          </cell>
        </row>
      </sheetData>
      <sheetData sheetId="10283">
        <row r="9">
          <cell r="A9" t="str">
            <v>A</v>
          </cell>
        </row>
      </sheetData>
      <sheetData sheetId="10284">
        <row r="9">
          <cell r="A9" t="str">
            <v>A</v>
          </cell>
        </row>
      </sheetData>
      <sheetData sheetId="10285">
        <row r="9">
          <cell r="A9" t="str">
            <v>A</v>
          </cell>
        </row>
      </sheetData>
      <sheetData sheetId="10286">
        <row r="9">
          <cell r="A9" t="str">
            <v>A</v>
          </cell>
        </row>
      </sheetData>
      <sheetData sheetId="10287">
        <row r="9">
          <cell r="A9" t="str">
            <v>A</v>
          </cell>
        </row>
      </sheetData>
      <sheetData sheetId="10288"/>
      <sheetData sheetId="10289"/>
      <sheetData sheetId="10290"/>
      <sheetData sheetId="10291"/>
      <sheetData sheetId="10292"/>
      <sheetData sheetId="10293"/>
      <sheetData sheetId="10294"/>
      <sheetData sheetId="10295">
        <row r="9">
          <cell r="A9" t="str">
            <v>A</v>
          </cell>
        </row>
      </sheetData>
      <sheetData sheetId="10296">
        <row r="9">
          <cell r="A9" t="str">
            <v>A</v>
          </cell>
        </row>
      </sheetData>
      <sheetData sheetId="10297">
        <row r="9">
          <cell r="A9" t="str">
            <v>A</v>
          </cell>
        </row>
      </sheetData>
      <sheetData sheetId="10298">
        <row r="9">
          <cell r="A9" t="str">
            <v>A</v>
          </cell>
        </row>
      </sheetData>
      <sheetData sheetId="10299">
        <row r="9">
          <cell r="A9" t="str">
            <v>A</v>
          </cell>
        </row>
      </sheetData>
      <sheetData sheetId="10300">
        <row r="9">
          <cell r="A9" t="str">
            <v>A</v>
          </cell>
        </row>
      </sheetData>
      <sheetData sheetId="10301">
        <row r="9">
          <cell r="A9" t="str">
            <v>A</v>
          </cell>
        </row>
      </sheetData>
      <sheetData sheetId="10302">
        <row r="9">
          <cell r="A9" t="str">
            <v>A</v>
          </cell>
        </row>
      </sheetData>
      <sheetData sheetId="10303">
        <row r="9">
          <cell r="A9" t="str">
            <v>A</v>
          </cell>
        </row>
      </sheetData>
      <sheetData sheetId="10304">
        <row r="9">
          <cell r="A9" t="str">
            <v>A</v>
          </cell>
        </row>
      </sheetData>
      <sheetData sheetId="10305">
        <row r="9">
          <cell r="A9" t="str">
            <v>A</v>
          </cell>
        </row>
      </sheetData>
      <sheetData sheetId="10306">
        <row r="9">
          <cell r="A9" t="str">
            <v>A</v>
          </cell>
        </row>
      </sheetData>
      <sheetData sheetId="10307">
        <row r="9">
          <cell r="A9" t="str">
            <v>A</v>
          </cell>
        </row>
      </sheetData>
      <sheetData sheetId="10308"/>
      <sheetData sheetId="10309"/>
      <sheetData sheetId="10310">
        <row r="9">
          <cell r="A9" t="str">
            <v>A</v>
          </cell>
        </row>
      </sheetData>
      <sheetData sheetId="10311">
        <row r="9">
          <cell r="A9" t="str">
            <v>A</v>
          </cell>
        </row>
      </sheetData>
      <sheetData sheetId="10312">
        <row r="9">
          <cell r="A9" t="str">
            <v>A</v>
          </cell>
        </row>
      </sheetData>
      <sheetData sheetId="10313">
        <row r="9">
          <cell r="A9" t="str">
            <v>A</v>
          </cell>
        </row>
      </sheetData>
      <sheetData sheetId="10314">
        <row r="9">
          <cell r="A9" t="str">
            <v>A</v>
          </cell>
        </row>
      </sheetData>
      <sheetData sheetId="10315">
        <row r="9">
          <cell r="A9" t="str">
            <v>A</v>
          </cell>
        </row>
      </sheetData>
      <sheetData sheetId="10316">
        <row r="9">
          <cell r="A9" t="str">
            <v>A</v>
          </cell>
        </row>
      </sheetData>
      <sheetData sheetId="10317">
        <row r="9">
          <cell r="A9" t="str">
            <v>A</v>
          </cell>
        </row>
      </sheetData>
      <sheetData sheetId="10318">
        <row r="9">
          <cell r="A9" t="str">
            <v>A</v>
          </cell>
        </row>
      </sheetData>
      <sheetData sheetId="10319">
        <row r="9">
          <cell r="A9" t="str">
            <v>A</v>
          </cell>
        </row>
      </sheetData>
      <sheetData sheetId="10320">
        <row r="9">
          <cell r="A9" t="str">
            <v>A</v>
          </cell>
        </row>
      </sheetData>
      <sheetData sheetId="10321">
        <row r="9">
          <cell r="A9" t="str">
            <v>A</v>
          </cell>
        </row>
      </sheetData>
      <sheetData sheetId="10322">
        <row r="9">
          <cell r="A9" t="str">
            <v>A</v>
          </cell>
        </row>
      </sheetData>
      <sheetData sheetId="10323" refreshError="1"/>
      <sheetData sheetId="10324" refreshError="1"/>
      <sheetData sheetId="10325"/>
      <sheetData sheetId="10326"/>
      <sheetData sheetId="10327"/>
      <sheetData sheetId="10328"/>
      <sheetData sheetId="10329">
        <row r="9">
          <cell r="A9" t="str">
            <v>A</v>
          </cell>
        </row>
      </sheetData>
      <sheetData sheetId="10330"/>
      <sheetData sheetId="10331">
        <row r="9">
          <cell r="A9" t="str">
            <v>A</v>
          </cell>
        </row>
      </sheetData>
      <sheetData sheetId="10332">
        <row r="9">
          <cell r="A9" t="str">
            <v>A</v>
          </cell>
        </row>
      </sheetData>
      <sheetData sheetId="10333">
        <row r="9">
          <cell r="A9" t="str">
            <v>A</v>
          </cell>
        </row>
      </sheetData>
      <sheetData sheetId="10334">
        <row r="9">
          <cell r="A9" t="str">
            <v>A</v>
          </cell>
        </row>
      </sheetData>
      <sheetData sheetId="10335">
        <row r="9">
          <cell r="A9" t="str">
            <v>A</v>
          </cell>
        </row>
      </sheetData>
      <sheetData sheetId="10336">
        <row r="9">
          <cell r="A9" t="str">
            <v>A</v>
          </cell>
        </row>
      </sheetData>
      <sheetData sheetId="10337">
        <row r="9">
          <cell r="A9" t="str">
            <v>A</v>
          </cell>
        </row>
      </sheetData>
      <sheetData sheetId="10338">
        <row r="9">
          <cell r="A9" t="str">
            <v>A</v>
          </cell>
        </row>
      </sheetData>
      <sheetData sheetId="10339">
        <row r="9">
          <cell r="A9" t="str">
            <v>A</v>
          </cell>
        </row>
      </sheetData>
      <sheetData sheetId="10340">
        <row r="9">
          <cell r="A9" t="str">
            <v>A</v>
          </cell>
        </row>
      </sheetData>
      <sheetData sheetId="10341">
        <row r="9">
          <cell r="A9" t="str">
            <v>A</v>
          </cell>
        </row>
      </sheetData>
      <sheetData sheetId="10342"/>
      <sheetData sheetId="10343"/>
      <sheetData sheetId="10344"/>
      <sheetData sheetId="10345"/>
      <sheetData sheetId="10346"/>
      <sheetData sheetId="10347"/>
      <sheetData sheetId="10348"/>
      <sheetData sheetId="10349"/>
      <sheetData sheetId="10350"/>
      <sheetData sheetId="10351"/>
      <sheetData sheetId="10352"/>
      <sheetData sheetId="10353"/>
      <sheetData sheetId="10354"/>
      <sheetData sheetId="10355"/>
      <sheetData sheetId="10356"/>
      <sheetData sheetId="10357"/>
      <sheetData sheetId="10358"/>
      <sheetData sheetId="10359"/>
      <sheetData sheetId="10360">
        <row r="9">
          <cell r="A9" t="str">
            <v>A</v>
          </cell>
        </row>
      </sheetData>
      <sheetData sheetId="10361"/>
      <sheetData sheetId="10362"/>
      <sheetData sheetId="10363"/>
      <sheetData sheetId="10364"/>
      <sheetData sheetId="10365"/>
      <sheetData sheetId="10366"/>
      <sheetData sheetId="10367"/>
      <sheetData sheetId="10368"/>
      <sheetData sheetId="10369"/>
      <sheetData sheetId="10370"/>
      <sheetData sheetId="10371"/>
      <sheetData sheetId="10372"/>
      <sheetData sheetId="10373"/>
      <sheetData sheetId="10374"/>
      <sheetData sheetId="10375"/>
      <sheetData sheetId="10376"/>
      <sheetData sheetId="10377"/>
      <sheetData sheetId="10378"/>
      <sheetData sheetId="10379"/>
      <sheetData sheetId="10380"/>
      <sheetData sheetId="10381"/>
      <sheetData sheetId="10382"/>
      <sheetData sheetId="10383"/>
      <sheetData sheetId="10384"/>
      <sheetData sheetId="10385"/>
      <sheetData sheetId="10386"/>
      <sheetData sheetId="10387"/>
      <sheetData sheetId="10388"/>
      <sheetData sheetId="10389"/>
      <sheetData sheetId="10390"/>
      <sheetData sheetId="10391"/>
      <sheetData sheetId="10392"/>
      <sheetData sheetId="10393"/>
      <sheetData sheetId="10394"/>
      <sheetData sheetId="10395"/>
      <sheetData sheetId="10396"/>
      <sheetData sheetId="10397"/>
      <sheetData sheetId="10398"/>
      <sheetData sheetId="10399"/>
      <sheetData sheetId="10400"/>
      <sheetData sheetId="10401"/>
      <sheetData sheetId="10402"/>
      <sheetData sheetId="10403"/>
      <sheetData sheetId="10404"/>
      <sheetData sheetId="10405">
        <row r="9">
          <cell r="A9" t="str">
            <v>A</v>
          </cell>
        </row>
      </sheetData>
      <sheetData sheetId="10406">
        <row r="9">
          <cell r="A9" t="str">
            <v>A</v>
          </cell>
        </row>
      </sheetData>
      <sheetData sheetId="10407">
        <row r="9">
          <cell r="A9" t="str">
            <v>A</v>
          </cell>
        </row>
      </sheetData>
      <sheetData sheetId="10408">
        <row r="9">
          <cell r="A9" t="str">
            <v>A</v>
          </cell>
        </row>
      </sheetData>
      <sheetData sheetId="10409">
        <row r="9">
          <cell r="A9" t="str">
            <v>A</v>
          </cell>
        </row>
      </sheetData>
      <sheetData sheetId="10410"/>
      <sheetData sheetId="10411"/>
      <sheetData sheetId="10412"/>
      <sheetData sheetId="10413"/>
      <sheetData sheetId="10414">
        <row r="9">
          <cell r="A9" t="str">
            <v>A</v>
          </cell>
        </row>
      </sheetData>
      <sheetData sheetId="10415">
        <row r="9">
          <cell r="A9" t="str">
            <v>A</v>
          </cell>
        </row>
      </sheetData>
      <sheetData sheetId="10416"/>
      <sheetData sheetId="10417"/>
      <sheetData sheetId="10418"/>
      <sheetData sheetId="10419"/>
      <sheetData sheetId="10420"/>
      <sheetData sheetId="10421"/>
      <sheetData sheetId="10422"/>
      <sheetData sheetId="10423"/>
      <sheetData sheetId="10424"/>
      <sheetData sheetId="10425"/>
      <sheetData sheetId="10426"/>
      <sheetData sheetId="10427"/>
      <sheetData sheetId="10428"/>
      <sheetData sheetId="10429"/>
      <sheetData sheetId="10430"/>
      <sheetData sheetId="10431"/>
      <sheetData sheetId="10432"/>
      <sheetData sheetId="10433"/>
      <sheetData sheetId="10434"/>
      <sheetData sheetId="10435"/>
      <sheetData sheetId="10436"/>
      <sheetData sheetId="10437"/>
      <sheetData sheetId="10438"/>
      <sheetData sheetId="10439"/>
      <sheetData sheetId="10440"/>
      <sheetData sheetId="10441"/>
      <sheetData sheetId="10442"/>
      <sheetData sheetId="10443">
        <row r="9">
          <cell r="A9" t="str">
            <v>A</v>
          </cell>
        </row>
      </sheetData>
      <sheetData sheetId="10444">
        <row r="9">
          <cell r="A9" t="str">
            <v>A</v>
          </cell>
        </row>
      </sheetData>
      <sheetData sheetId="10445">
        <row r="9">
          <cell r="A9" t="str">
            <v>A</v>
          </cell>
        </row>
      </sheetData>
      <sheetData sheetId="10446">
        <row r="9">
          <cell r="A9" t="str">
            <v>A</v>
          </cell>
        </row>
      </sheetData>
      <sheetData sheetId="10447">
        <row r="9">
          <cell r="A9" t="str">
            <v>A</v>
          </cell>
        </row>
      </sheetData>
      <sheetData sheetId="10448">
        <row r="9">
          <cell r="A9" t="str">
            <v>A</v>
          </cell>
        </row>
      </sheetData>
      <sheetData sheetId="10449">
        <row r="9">
          <cell r="A9" t="str">
            <v>A</v>
          </cell>
        </row>
      </sheetData>
      <sheetData sheetId="10450">
        <row r="9">
          <cell r="A9" t="str">
            <v>A</v>
          </cell>
        </row>
      </sheetData>
      <sheetData sheetId="10451">
        <row r="9">
          <cell r="A9" t="str">
            <v>A</v>
          </cell>
        </row>
      </sheetData>
      <sheetData sheetId="10452"/>
      <sheetData sheetId="10453"/>
      <sheetData sheetId="10454"/>
      <sheetData sheetId="10455"/>
      <sheetData sheetId="10456"/>
      <sheetData sheetId="10457"/>
      <sheetData sheetId="10458"/>
      <sheetData sheetId="10459"/>
      <sheetData sheetId="10460"/>
      <sheetData sheetId="10461"/>
      <sheetData sheetId="10462"/>
      <sheetData sheetId="10463"/>
      <sheetData sheetId="10464"/>
      <sheetData sheetId="10465"/>
      <sheetData sheetId="10466"/>
      <sheetData sheetId="10467"/>
      <sheetData sheetId="10468"/>
      <sheetData sheetId="10469"/>
      <sheetData sheetId="10470"/>
      <sheetData sheetId="10471"/>
      <sheetData sheetId="10472"/>
      <sheetData sheetId="10473"/>
      <sheetData sheetId="10474"/>
      <sheetData sheetId="10475"/>
      <sheetData sheetId="10476"/>
      <sheetData sheetId="10477"/>
      <sheetData sheetId="10478"/>
      <sheetData sheetId="10479"/>
      <sheetData sheetId="10480"/>
      <sheetData sheetId="10481"/>
      <sheetData sheetId="10482"/>
      <sheetData sheetId="10483"/>
      <sheetData sheetId="10484"/>
      <sheetData sheetId="10485"/>
      <sheetData sheetId="10486"/>
      <sheetData sheetId="10487"/>
      <sheetData sheetId="10488"/>
      <sheetData sheetId="10489"/>
      <sheetData sheetId="10490"/>
      <sheetData sheetId="10491"/>
      <sheetData sheetId="10492"/>
      <sheetData sheetId="10493"/>
      <sheetData sheetId="10494"/>
      <sheetData sheetId="10495"/>
      <sheetData sheetId="10496"/>
      <sheetData sheetId="10497"/>
      <sheetData sheetId="10498"/>
      <sheetData sheetId="10499"/>
      <sheetData sheetId="10500"/>
      <sheetData sheetId="10501"/>
      <sheetData sheetId="10502"/>
      <sheetData sheetId="10503"/>
      <sheetData sheetId="10504"/>
      <sheetData sheetId="10505"/>
      <sheetData sheetId="10506"/>
      <sheetData sheetId="10507"/>
      <sheetData sheetId="10508"/>
      <sheetData sheetId="10509"/>
      <sheetData sheetId="10510"/>
      <sheetData sheetId="10511"/>
      <sheetData sheetId="10512"/>
      <sheetData sheetId="10513"/>
      <sheetData sheetId="10514"/>
      <sheetData sheetId="10515"/>
      <sheetData sheetId="10516"/>
      <sheetData sheetId="10517"/>
      <sheetData sheetId="10518"/>
      <sheetData sheetId="10519"/>
      <sheetData sheetId="10520"/>
      <sheetData sheetId="10521"/>
      <sheetData sheetId="10522"/>
      <sheetData sheetId="10523"/>
      <sheetData sheetId="10524"/>
      <sheetData sheetId="10525"/>
      <sheetData sheetId="10526"/>
      <sheetData sheetId="10527"/>
      <sheetData sheetId="10528"/>
      <sheetData sheetId="10529"/>
      <sheetData sheetId="10530"/>
      <sheetData sheetId="10531"/>
      <sheetData sheetId="10532"/>
      <sheetData sheetId="10533"/>
      <sheetData sheetId="10534"/>
      <sheetData sheetId="10535"/>
      <sheetData sheetId="10536"/>
      <sheetData sheetId="10537"/>
      <sheetData sheetId="10538"/>
      <sheetData sheetId="10539"/>
      <sheetData sheetId="10540"/>
      <sheetData sheetId="10541"/>
      <sheetData sheetId="10542"/>
      <sheetData sheetId="10543"/>
      <sheetData sheetId="10544"/>
      <sheetData sheetId="10545"/>
      <sheetData sheetId="10546"/>
      <sheetData sheetId="10547"/>
      <sheetData sheetId="10548"/>
      <sheetData sheetId="10549"/>
      <sheetData sheetId="10550"/>
      <sheetData sheetId="10551"/>
      <sheetData sheetId="10552"/>
      <sheetData sheetId="10553"/>
      <sheetData sheetId="10554"/>
      <sheetData sheetId="10555"/>
      <sheetData sheetId="10556"/>
      <sheetData sheetId="10557"/>
      <sheetData sheetId="10558"/>
      <sheetData sheetId="10559"/>
      <sheetData sheetId="10560"/>
      <sheetData sheetId="10561"/>
      <sheetData sheetId="10562"/>
      <sheetData sheetId="10563"/>
      <sheetData sheetId="10564"/>
      <sheetData sheetId="10565"/>
      <sheetData sheetId="10566"/>
      <sheetData sheetId="10567"/>
      <sheetData sheetId="10568"/>
      <sheetData sheetId="10569"/>
      <sheetData sheetId="10570"/>
      <sheetData sheetId="10571"/>
      <sheetData sheetId="10572"/>
      <sheetData sheetId="10573"/>
      <sheetData sheetId="10574"/>
      <sheetData sheetId="10575"/>
      <sheetData sheetId="10576"/>
      <sheetData sheetId="10577">
        <row r="9">
          <cell r="A9" t="str">
            <v>A</v>
          </cell>
        </row>
      </sheetData>
      <sheetData sheetId="10578"/>
      <sheetData sheetId="10579"/>
      <sheetData sheetId="10580">
        <row r="9">
          <cell r="A9" t="str">
            <v>A</v>
          </cell>
        </row>
      </sheetData>
      <sheetData sheetId="10581">
        <row r="9">
          <cell r="A9" t="str">
            <v>A</v>
          </cell>
        </row>
      </sheetData>
      <sheetData sheetId="10582">
        <row r="9">
          <cell r="A9" t="str">
            <v>A</v>
          </cell>
        </row>
      </sheetData>
      <sheetData sheetId="10583">
        <row r="9">
          <cell r="A9" t="str">
            <v>A</v>
          </cell>
        </row>
      </sheetData>
      <sheetData sheetId="10584">
        <row r="9">
          <cell r="A9" t="str">
            <v>A</v>
          </cell>
        </row>
      </sheetData>
      <sheetData sheetId="10585">
        <row r="9">
          <cell r="A9" t="str">
            <v>A</v>
          </cell>
        </row>
      </sheetData>
      <sheetData sheetId="10586">
        <row r="9">
          <cell r="A9" t="str">
            <v>A</v>
          </cell>
        </row>
      </sheetData>
      <sheetData sheetId="10587">
        <row r="9">
          <cell r="A9" t="str">
            <v>A</v>
          </cell>
        </row>
      </sheetData>
      <sheetData sheetId="10588">
        <row r="9">
          <cell r="A9" t="str">
            <v>A</v>
          </cell>
        </row>
      </sheetData>
      <sheetData sheetId="10589"/>
      <sheetData sheetId="10590"/>
      <sheetData sheetId="10591"/>
      <sheetData sheetId="10592"/>
      <sheetData sheetId="10593"/>
      <sheetData sheetId="10594"/>
      <sheetData sheetId="10595"/>
      <sheetData sheetId="10596"/>
      <sheetData sheetId="10597"/>
      <sheetData sheetId="10598"/>
      <sheetData sheetId="10599"/>
      <sheetData sheetId="10600"/>
      <sheetData sheetId="10601"/>
      <sheetData sheetId="10602">
        <row r="9">
          <cell r="A9" t="str">
            <v>A</v>
          </cell>
        </row>
      </sheetData>
      <sheetData sheetId="10603"/>
      <sheetData sheetId="10604"/>
      <sheetData sheetId="10605"/>
      <sheetData sheetId="10606"/>
      <sheetData sheetId="10607"/>
      <sheetData sheetId="10608"/>
      <sheetData sheetId="10609"/>
      <sheetData sheetId="10610"/>
      <sheetData sheetId="10611"/>
      <sheetData sheetId="10612"/>
      <sheetData sheetId="10613"/>
      <sheetData sheetId="10614"/>
      <sheetData sheetId="10615" refreshError="1"/>
      <sheetData sheetId="10616"/>
      <sheetData sheetId="10617"/>
      <sheetData sheetId="10618"/>
      <sheetData sheetId="10619"/>
      <sheetData sheetId="10620" refreshError="1"/>
      <sheetData sheetId="10621"/>
      <sheetData sheetId="10622"/>
      <sheetData sheetId="10623"/>
      <sheetData sheetId="10624"/>
      <sheetData sheetId="10625"/>
      <sheetData sheetId="10626"/>
      <sheetData sheetId="10627"/>
      <sheetData sheetId="10628"/>
      <sheetData sheetId="10629"/>
      <sheetData sheetId="10630"/>
      <sheetData sheetId="10631"/>
      <sheetData sheetId="10632"/>
      <sheetData sheetId="10633"/>
      <sheetData sheetId="10634"/>
      <sheetData sheetId="10635"/>
      <sheetData sheetId="10636"/>
      <sheetData sheetId="10637"/>
      <sheetData sheetId="10638">
        <row r="9">
          <cell r="A9" t="str">
            <v>A</v>
          </cell>
        </row>
      </sheetData>
      <sheetData sheetId="10639">
        <row r="9">
          <cell r="A9" t="str">
            <v>A</v>
          </cell>
        </row>
      </sheetData>
      <sheetData sheetId="10640">
        <row r="9">
          <cell r="A9" t="str">
            <v>A</v>
          </cell>
        </row>
      </sheetData>
      <sheetData sheetId="10641">
        <row r="9">
          <cell r="A9" t="str">
            <v>A</v>
          </cell>
        </row>
      </sheetData>
      <sheetData sheetId="10642">
        <row r="9">
          <cell r="A9" t="str">
            <v>A</v>
          </cell>
        </row>
      </sheetData>
      <sheetData sheetId="10643">
        <row r="9">
          <cell r="A9" t="str">
            <v>A</v>
          </cell>
        </row>
      </sheetData>
      <sheetData sheetId="10644">
        <row r="9">
          <cell r="A9" t="str">
            <v>A</v>
          </cell>
        </row>
      </sheetData>
      <sheetData sheetId="10645">
        <row r="9">
          <cell r="A9" t="str">
            <v>A</v>
          </cell>
        </row>
      </sheetData>
      <sheetData sheetId="10646">
        <row r="9">
          <cell r="A9" t="str">
            <v>A</v>
          </cell>
        </row>
      </sheetData>
      <sheetData sheetId="10647">
        <row r="9">
          <cell r="A9" t="str">
            <v>A</v>
          </cell>
        </row>
      </sheetData>
      <sheetData sheetId="10648">
        <row r="9">
          <cell r="A9" t="str">
            <v>A</v>
          </cell>
        </row>
      </sheetData>
      <sheetData sheetId="10649">
        <row r="9">
          <cell r="A9" t="str">
            <v>A</v>
          </cell>
        </row>
      </sheetData>
      <sheetData sheetId="10650">
        <row r="9">
          <cell r="A9" t="str">
            <v>A</v>
          </cell>
        </row>
      </sheetData>
      <sheetData sheetId="10651">
        <row r="9">
          <cell r="A9" t="str">
            <v>A</v>
          </cell>
        </row>
      </sheetData>
      <sheetData sheetId="10652">
        <row r="9">
          <cell r="A9" t="str">
            <v>A</v>
          </cell>
        </row>
      </sheetData>
      <sheetData sheetId="10653">
        <row r="9">
          <cell r="A9" t="str">
            <v>A</v>
          </cell>
        </row>
      </sheetData>
      <sheetData sheetId="10654">
        <row r="9">
          <cell r="A9" t="str">
            <v>A</v>
          </cell>
        </row>
      </sheetData>
      <sheetData sheetId="10655"/>
      <sheetData sheetId="10656"/>
      <sheetData sheetId="10657"/>
      <sheetData sheetId="10658"/>
      <sheetData sheetId="10659"/>
      <sheetData sheetId="10660"/>
      <sheetData sheetId="10661"/>
      <sheetData sheetId="10662"/>
      <sheetData sheetId="10663"/>
      <sheetData sheetId="10664"/>
      <sheetData sheetId="10665"/>
      <sheetData sheetId="10666"/>
      <sheetData sheetId="10667"/>
      <sheetData sheetId="10668"/>
      <sheetData sheetId="10669"/>
      <sheetData sheetId="10670"/>
      <sheetData sheetId="10671"/>
      <sheetData sheetId="10672"/>
      <sheetData sheetId="10673">
        <row r="9">
          <cell r="A9" t="str">
            <v>A</v>
          </cell>
        </row>
      </sheetData>
      <sheetData sheetId="10674"/>
      <sheetData sheetId="10675"/>
      <sheetData sheetId="10676"/>
      <sheetData sheetId="10677"/>
      <sheetData sheetId="10678"/>
      <sheetData sheetId="10679"/>
      <sheetData sheetId="10680"/>
      <sheetData sheetId="10681"/>
      <sheetData sheetId="10682"/>
      <sheetData sheetId="10683"/>
      <sheetData sheetId="10684"/>
      <sheetData sheetId="10685">
        <row r="9">
          <cell r="A9" t="str">
            <v>A</v>
          </cell>
        </row>
      </sheetData>
      <sheetData sheetId="10686"/>
      <sheetData sheetId="10687"/>
      <sheetData sheetId="10688"/>
      <sheetData sheetId="10689"/>
      <sheetData sheetId="10690"/>
      <sheetData sheetId="10691"/>
      <sheetData sheetId="10692"/>
      <sheetData sheetId="10693"/>
      <sheetData sheetId="10694"/>
      <sheetData sheetId="10695"/>
      <sheetData sheetId="10696"/>
      <sheetData sheetId="10697"/>
      <sheetData sheetId="10698"/>
      <sheetData sheetId="10699"/>
      <sheetData sheetId="10700"/>
      <sheetData sheetId="10701"/>
      <sheetData sheetId="10702"/>
      <sheetData sheetId="10703"/>
      <sheetData sheetId="10704"/>
      <sheetData sheetId="10705"/>
      <sheetData sheetId="10706"/>
      <sheetData sheetId="10707"/>
      <sheetData sheetId="10708"/>
      <sheetData sheetId="10709"/>
      <sheetData sheetId="10710"/>
      <sheetData sheetId="10711"/>
      <sheetData sheetId="10712"/>
      <sheetData sheetId="10713"/>
      <sheetData sheetId="10714"/>
      <sheetData sheetId="10715"/>
      <sheetData sheetId="10716"/>
      <sheetData sheetId="10717"/>
      <sheetData sheetId="10718"/>
      <sheetData sheetId="10719"/>
      <sheetData sheetId="10720"/>
      <sheetData sheetId="10721"/>
      <sheetData sheetId="10722"/>
      <sheetData sheetId="10723"/>
      <sheetData sheetId="10724"/>
      <sheetData sheetId="10725"/>
      <sheetData sheetId="10726"/>
      <sheetData sheetId="10727"/>
      <sheetData sheetId="10728"/>
      <sheetData sheetId="10729"/>
      <sheetData sheetId="10730"/>
      <sheetData sheetId="10731"/>
      <sheetData sheetId="10732"/>
      <sheetData sheetId="10733"/>
      <sheetData sheetId="10734"/>
      <sheetData sheetId="10735"/>
      <sheetData sheetId="10736"/>
      <sheetData sheetId="10737"/>
      <sheetData sheetId="10738"/>
      <sheetData sheetId="10739"/>
      <sheetData sheetId="10740"/>
      <sheetData sheetId="10741"/>
      <sheetData sheetId="10742"/>
      <sheetData sheetId="10743"/>
      <sheetData sheetId="10744"/>
      <sheetData sheetId="10745"/>
      <sheetData sheetId="10746"/>
      <sheetData sheetId="10747"/>
      <sheetData sheetId="10748"/>
      <sheetData sheetId="10749">
        <row r="9">
          <cell r="A9" t="str">
            <v>A</v>
          </cell>
        </row>
      </sheetData>
      <sheetData sheetId="10750"/>
      <sheetData sheetId="10751"/>
      <sheetData sheetId="10752"/>
      <sheetData sheetId="10753"/>
      <sheetData sheetId="10754"/>
      <sheetData sheetId="10755"/>
      <sheetData sheetId="10756"/>
      <sheetData sheetId="10757"/>
      <sheetData sheetId="10758"/>
      <sheetData sheetId="10759"/>
      <sheetData sheetId="10760"/>
      <sheetData sheetId="10761"/>
      <sheetData sheetId="10762"/>
      <sheetData sheetId="10763"/>
      <sheetData sheetId="10764"/>
      <sheetData sheetId="10765"/>
      <sheetData sheetId="10766"/>
      <sheetData sheetId="10767"/>
      <sheetData sheetId="10768"/>
      <sheetData sheetId="10769"/>
      <sheetData sheetId="10770"/>
      <sheetData sheetId="10771"/>
      <sheetData sheetId="10772"/>
      <sheetData sheetId="10773"/>
      <sheetData sheetId="10774"/>
      <sheetData sheetId="10775"/>
      <sheetData sheetId="10776"/>
      <sheetData sheetId="10777"/>
      <sheetData sheetId="10778"/>
      <sheetData sheetId="10779"/>
      <sheetData sheetId="10780"/>
      <sheetData sheetId="10781"/>
      <sheetData sheetId="10782"/>
      <sheetData sheetId="10783"/>
      <sheetData sheetId="10784"/>
      <sheetData sheetId="10785"/>
      <sheetData sheetId="10786"/>
      <sheetData sheetId="10787"/>
      <sheetData sheetId="10788"/>
      <sheetData sheetId="10789"/>
      <sheetData sheetId="10790"/>
      <sheetData sheetId="10791"/>
      <sheetData sheetId="10792"/>
      <sheetData sheetId="10793"/>
      <sheetData sheetId="10794"/>
      <sheetData sheetId="10795"/>
      <sheetData sheetId="10796"/>
      <sheetData sheetId="10797"/>
      <sheetData sheetId="10798"/>
      <sheetData sheetId="10799"/>
      <sheetData sheetId="10800"/>
      <sheetData sheetId="10801"/>
      <sheetData sheetId="10802"/>
      <sheetData sheetId="10803"/>
      <sheetData sheetId="10804">
        <row r="9">
          <cell r="A9" t="str">
            <v>A</v>
          </cell>
        </row>
      </sheetData>
      <sheetData sheetId="10805">
        <row r="9">
          <cell r="A9" t="str">
            <v>A</v>
          </cell>
        </row>
      </sheetData>
      <sheetData sheetId="10806"/>
      <sheetData sheetId="10807"/>
      <sheetData sheetId="10808"/>
      <sheetData sheetId="10809"/>
      <sheetData sheetId="10810" refreshError="1"/>
      <sheetData sheetId="10811" refreshError="1"/>
      <sheetData sheetId="10812"/>
      <sheetData sheetId="10813"/>
      <sheetData sheetId="10814"/>
      <sheetData sheetId="10815"/>
      <sheetData sheetId="10816"/>
      <sheetData sheetId="10817"/>
      <sheetData sheetId="10818"/>
      <sheetData sheetId="10819"/>
      <sheetData sheetId="10820"/>
      <sheetData sheetId="10821"/>
      <sheetData sheetId="10822"/>
      <sheetData sheetId="10823"/>
      <sheetData sheetId="10824" refreshError="1"/>
      <sheetData sheetId="10825" refreshError="1"/>
      <sheetData sheetId="10826"/>
      <sheetData sheetId="10827"/>
      <sheetData sheetId="10828"/>
      <sheetData sheetId="10829"/>
      <sheetData sheetId="10830"/>
      <sheetData sheetId="10831"/>
      <sheetData sheetId="10832"/>
      <sheetData sheetId="10833"/>
      <sheetData sheetId="10834"/>
      <sheetData sheetId="10835"/>
      <sheetData sheetId="10836"/>
      <sheetData sheetId="10837"/>
      <sheetData sheetId="10838"/>
      <sheetData sheetId="10839"/>
      <sheetData sheetId="10840"/>
      <sheetData sheetId="10841"/>
      <sheetData sheetId="10842"/>
      <sheetData sheetId="10843"/>
      <sheetData sheetId="10844"/>
      <sheetData sheetId="10845"/>
      <sheetData sheetId="10846"/>
      <sheetData sheetId="10847"/>
      <sheetData sheetId="10848"/>
      <sheetData sheetId="10849"/>
      <sheetData sheetId="10850"/>
      <sheetData sheetId="10851"/>
      <sheetData sheetId="10852"/>
      <sheetData sheetId="10853"/>
      <sheetData sheetId="10854"/>
      <sheetData sheetId="10855"/>
      <sheetData sheetId="10856"/>
      <sheetData sheetId="10857"/>
      <sheetData sheetId="10858"/>
      <sheetData sheetId="10859"/>
      <sheetData sheetId="10860"/>
      <sheetData sheetId="10861"/>
      <sheetData sheetId="10862"/>
      <sheetData sheetId="10863"/>
      <sheetData sheetId="10864"/>
      <sheetData sheetId="10865"/>
      <sheetData sheetId="10866"/>
      <sheetData sheetId="10867"/>
      <sheetData sheetId="10868"/>
      <sheetData sheetId="10869"/>
      <sheetData sheetId="10870"/>
      <sheetData sheetId="10871"/>
      <sheetData sheetId="10872"/>
      <sheetData sheetId="10873"/>
      <sheetData sheetId="10874"/>
      <sheetData sheetId="10875"/>
      <sheetData sheetId="10876"/>
      <sheetData sheetId="10877"/>
      <sheetData sheetId="10878"/>
      <sheetData sheetId="10879"/>
      <sheetData sheetId="10880"/>
      <sheetData sheetId="10881"/>
      <sheetData sheetId="10882" refreshError="1"/>
      <sheetData sheetId="10883" refreshError="1"/>
      <sheetData sheetId="10884" refreshError="1"/>
      <sheetData sheetId="10885" refreshError="1"/>
      <sheetData sheetId="10886" refreshError="1"/>
      <sheetData sheetId="10887" refreshError="1"/>
      <sheetData sheetId="10888" refreshError="1"/>
      <sheetData sheetId="10889" refreshError="1"/>
      <sheetData sheetId="10890" refreshError="1"/>
      <sheetData sheetId="10891" refreshError="1"/>
      <sheetData sheetId="10892" refreshError="1"/>
      <sheetData sheetId="10893"/>
      <sheetData sheetId="10894"/>
      <sheetData sheetId="10895"/>
      <sheetData sheetId="10896"/>
      <sheetData sheetId="10897"/>
      <sheetData sheetId="10898"/>
      <sheetData sheetId="10899"/>
      <sheetData sheetId="10900"/>
      <sheetData sheetId="10901"/>
      <sheetData sheetId="10902"/>
      <sheetData sheetId="10903"/>
      <sheetData sheetId="10904"/>
      <sheetData sheetId="10905"/>
      <sheetData sheetId="10906"/>
      <sheetData sheetId="10907"/>
      <sheetData sheetId="10908"/>
      <sheetData sheetId="10909"/>
      <sheetData sheetId="10910"/>
      <sheetData sheetId="10911"/>
      <sheetData sheetId="10912"/>
      <sheetData sheetId="10913"/>
      <sheetData sheetId="10914"/>
      <sheetData sheetId="10915"/>
      <sheetData sheetId="10916"/>
      <sheetData sheetId="10917"/>
      <sheetData sheetId="10918"/>
      <sheetData sheetId="10919"/>
      <sheetData sheetId="10920"/>
      <sheetData sheetId="10921"/>
      <sheetData sheetId="10922"/>
      <sheetData sheetId="10923"/>
      <sheetData sheetId="10924"/>
      <sheetData sheetId="10925"/>
      <sheetData sheetId="10926"/>
      <sheetData sheetId="10927"/>
      <sheetData sheetId="10928"/>
      <sheetData sheetId="10929"/>
      <sheetData sheetId="10930"/>
      <sheetData sheetId="10931"/>
      <sheetData sheetId="10932"/>
      <sheetData sheetId="10933"/>
      <sheetData sheetId="10934"/>
      <sheetData sheetId="10935"/>
      <sheetData sheetId="10936"/>
      <sheetData sheetId="10937"/>
      <sheetData sheetId="10938"/>
      <sheetData sheetId="10939"/>
      <sheetData sheetId="10940"/>
      <sheetData sheetId="10941"/>
      <sheetData sheetId="10942"/>
      <sheetData sheetId="10943"/>
      <sheetData sheetId="10944"/>
      <sheetData sheetId="10945"/>
      <sheetData sheetId="10946"/>
      <sheetData sheetId="10947" refreshError="1"/>
      <sheetData sheetId="10948" refreshError="1"/>
      <sheetData sheetId="10949" refreshError="1"/>
      <sheetData sheetId="10950" refreshError="1"/>
      <sheetData sheetId="10951" refreshError="1"/>
      <sheetData sheetId="10952" refreshError="1"/>
      <sheetData sheetId="10953" refreshError="1"/>
      <sheetData sheetId="10954" refreshError="1"/>
      <sheetData sheetId="10955" refreshError="1"/>
      <sheetData sheetId="10956" refreshError="1"/>
      <sheetData sheetId="10957" refreshError="1"/>
      <sheetData sheetId="10958" refreshError="1"/>
      <sheetData sheetId="10959" refreshError="1"/>
      <sheetData sheetId="10960" refreshError="1"/>
      <sheetData sheetId="10961" refreshError="1"/>
      <sheetData sheetId="10962" refreshError="1"/>
      <sheetData sheetId="10963" refreshError="1"/>
      <sheetData sheetId="10964" refreshError="1"/>
      <sheetData sheetId="10965" refreshError="1"/>
      <sheetData sheetId="10966" refreshError="1"/>
      <sheetData sheetId="10967" refreshError="1"/>
      <sheetData sheetId="10968" refreshError="1"/>
      <sheetData sheetId="10969" refreshError="1"/>
      <sheetData sheetId="10970" refreshError="1"/>
      <sheetData sheetId="10971" refreshError="1"/>
      <sheetData sheetId="10972" refreshError="1"/>
      <sheetData sheetId="10973" refreshError="1"/>
      <sheetData sheetId="10974" refreshError="1"/>
      <sheetData sheetId="10975" refreshError="1"/>
      <sheetData sheetId="10976" refreshError="1"/>
      <sheetData sheetId="10977" refreshError="1"/>
      <sheetData sheetId="10978" refreshError="1"/>
      <sheetData sheetId="10979" refreshError="1"/>
      <sheetData sheetId="10980" refreshError="1"/>
      <sheetData sheetId="10981" refreshError="1"/>
      <sheetData sheetId="10982" refreshError="1"/>
      <sheetData sheetId="10983" refreshError="1"/>
      <sheetData sheetId="10984" refreshError="1"/>
      <sheetData sheetId="10985" refreshError="1"/>
      <sheetData sheetId="10986" refreshError="1"/>
      <sheetData sheetId="10987" refreshError="1"/>
      <sheetData sheetId="10988" refreshError="1"/>
      <sheetData sheetId="10989" refreshError="1"/>
      <sheetData sheetId="10990" refreshError="1"/>
      <sheetData sheetId="10991" refreshError="1"/>
      <sheetData sheetId="10992" refreshError="1"/>
      <sheetData sheetId="10993" refreshError="1"/>
      <sheetData sheetId="10994" refreshError="1"/>
      <sheetData sheetId="10995" refreshError="1"/>
      <sheetData sheetId="10996" refreshError="1"/>
      <sheetData sheetId="10997" refreshError="1"/>
      <sheetData sheetId="10998" refreshError="1"/>
      <sheetData sheetId="10999" refreshError="1"/>
      <sheetData sheetId="11000" refreshError="1"/>
      <sheetData sheetId="11001" refreshError="1"/>
      <sheetData sheetId="11002" refreshError="1"/>
      <sheetData sheetId="11003" refreshError="1"/>
      <sheetData sheetId="11004" refreshError="1"/>
      <sheetData sheetId="11005" refreshError="1"/>
      <sheetData sheetId="11006" refreshError="1"/>
      <sheetData sheetId="11007" refreshError="1"/>
      <sheetData sheetId="11008" refreshError="1"/>
      <sheetData sheetId="11009" refreshError="1"/>
      <sheetData sheetId="11010" refreshError="1"/>
      <sheetData sheetId="11011" refreshError="1"/>
      <sheetData sheetId="11012" refreshError="1"/>
      <sheetData sheetId="11013" refreshError="1"/>
      <sheetData sheetId="11014" refreshError="1"/>
      <sheetData sheetId="11015" refreshError="1"/>
      <sheetData sheetId="11016" refreshError="1"/>
      <sheetData sheetId="11017" refreshError="1"/>
      <sheetData sheetId="11018" refreshError="1"/>
      <sheetData sheetId="11019" refreshError="1"/>
      <sheetData sheetId="11020" refreshError="1"/>
      <sheetData sheetId="11021" refreshError="1"/>
      <sheetData sheetId="11022" refreshError="1"/>
      <sheetData sheetId="11023" refreshError="1"/>
      <sheetData sheetId="11024" refreshError="1"/>
      <sheetData sheetId="11025" refreshError="1"/>
      <sheetData sheetId="11026" refreshError="1"/>
      <sheetData sheetId="11027" refreshError="1"/>
      <sheetData sheetId="11028" refreshError="1"/>
      <sheetData sheetId="11029" refreshError="1"/>
      <sheetData sheetId="11030" refreshError="1"/>
      <sheetData sheetId="11031" refreshError="1"/>
      <sheetData sheetId="11032" refreshError="1"/>
      <sheetData sheetId="11033" refreshError="1"/>
      <sheetData sheetId="11034" refreshError="1"/>
      <sheetData sheetId="11035" refreshError="1"/>
      <sheetData sheetId="11036" refreshError="1"/>
      <sheetData sheetId="11037" refreshError="1"/>
      <sheetData sheetId="11038" refreshError="1"/>
      <sheetData sheetId="11039" refreshError="1"/>
      <sheetData sheetId="11040" refreshError="1"/>
      <sheetData sheetId="11041" refreshError="1"/>
      <sheetData sheetId="11042" refreshError="1"/>
      <sheetData sheetId="11043" refreshError="1"/>
      <sheetData sheetId="11044" refreshError="1"/>
      <sheetData sheetId="11045" refreshError="1"/>
      <sheetData sheetId="11046" refreshError="1"/>
      <sheetData sheetId="11047" refreshError="1"/>
      <sheetData sheetId="11048" refreshError="1"/>
      <sheetData sheetId="11049" refreshError="1"/>
      <sheetData sheetId="11050" refreshError="1"/>
      <sheetData sheetId="11051" refreshError="1"/>
      <sheetData sheetId="11052" refreshError="1"/>
      <sheetData sheetId="11053" refreshError="1"/>
      <sheetData sheetId="11054" refreshError="1"/>
      <sheetData sheetId="11055" refreshError="1"/>
      <sheetData sheetId="11056" refreshError="1"/>
      <sheetData sheetId="11057" refreshError="1"/>
      <sheetData sheetId="11058" refreshError="1"/>
      <sheetData sheetId="11059" refreshError="1"/>
      <sheetData sheetId="11060" refreshError="1"/>
      <sheetData sheetId="11061" refreshError="1"/>
      <sheetData sheetId="11062" refreshError="1"/>
      <sheetData sheetId="11063" refreshError="1"/>
      <sheetData sheetId="11064" refreshError="1"/>
      <sheetData sheetId="11065" refreshError="1"/>
      <sheetData sheetId="11066" refreshError="1"/>
      <sheetData sheetId="11067" refreshError="1"/>
      <sheetData sheetId="11068" refreshError="1"/>
      <sheetData sheetId="11069" refreshError="1"/>
      <sheetData sheetId="11070">
        <row r="9">
          <cell r="A9" t="str">
            <v>A</v>
          </cell>
        </row>
      </sheetData>
      <sheetData sheetId="11071">
        <row r="9">
          <cell r="A9" t="str">
            <v>A</v>
          </cell>
        </row>
      </sheetData>
      <sheetData sheetId="11072"/>
      <sheetData sheetId="11073" refreshError="1"/>
      <sheetData sheetId="11074"/>
      <sheetData sheetId="11075"/>
      <sheetData sheetId="11076" refreshError="1"/>
      <sheetData sheetId="11077" refreshError="1"/>
      <sheetData sheetId="11078"/>
      <sheetData sheetId="11079"/>
      <sheetData sheetId="11080"/>
      <sheetData sheetId="11081">
        <row r="9">
          <cell r="A9" t="str">
            <v>A</v>
          </cell>
        </row>
      </sheetData>
      <sheetData sheetId="11082">
        <row r="9">
          <cell r="A9" t="str">
            <v>A</v>
          </cell>
        </row>
      </sheetData>
      <sheetData sheetId="11083"/>
      <sheetData sheetId="11084">
        <row r="9">
          <cell r="A9" t="str">
            <v>A</v>
          </cell>
        </row>
      </sheetData>
      <sheetData sheetId="11085"/>
      <sheetData sheetId="11086" refreshError="1"/>
      <sheetData sheetId="11087" refreshError="1"/>
      <sheetData sheetId="11088" refreshError="1"/>
      <sheetData sheetId="11089" refreshError="1"/>
      <sheetData sheetId="11090"/>
      <sheetData sheetId="11091">
        <row r="9">
          <cell r="A9" t="str">
            <v>A</v>
          </cell>
        </row>
      </sheetData>
      <sheetData sheetId="11092">
        <row r="9">
          <cell r="A9" t="str">
            <v>A</v>
          </cell>
        </row>
      </sheetData>
      <sheetData sheetId="11093">
        <row r="9">
          <cell r="A9" t="str">
            <v>A</v>
          </cell>
        </row>
      </sheetData>
      <sheetData sheetId="11094">
        <row r="9">
          <cell r="A9" t="str">
            <v>A</v>
          </cell>
        </row>
      </sheetData>
      <sheetData sheetId="11095">
        <row r="9">
          <cell r="A9" t="str">
            <v>A</v>
          </cell>
        </row>
      </sheetData>
      <sheetData sheetId="11096">
        <row r="9">
          <cell r="A9" t="str">
            <v>A</v>
          </cell>
        </row>
      </sheetData>
      <sheetData sheetId="11097">
        <row r="9">
          <cell r="A9" t="str">
            <v>A</v>
          </cell>
        </row>
      </sheetData>
      <sheetData sheetId="11098">
        <row r="9">
          <cell r="A9" t="str">
            <v>A</v>
          </cell>
        </row>
      </sheetData>
      <sheetData sheetId="11099">
        <row r="9">
          <cell r="A9" t="str">
            <v>A</v>
          </cell>
        </row>
      </sheetData>
      <sheetData sheetId="11100">
        <row r="9">
          <cell r="A9" t="str">
            <v>A</v>
          </cell>
        </row>
      </sheetData>
      <sheetData sheetId="11101">
        <row r="9">
          <cell r="A9" t="str">
            <v>A</v>
          </cell>
        </row>
      </sheetData>
      <sheetData sheetId="11102">
        <row r="9">
          <cell r="A9" t="str">
            <v>A</v>
          </cell>
        </row>
      </sheetData>
      <sheetData sheetId="11103">
        <row r="9">
          <cell r="A9" t="str">
            <v>A</v>
          </cell>
        </row>
      </sheetData>
      <sheetData sheetId="11104">
        <row r="9">
          <cell r="A9" t="str">
            <v>A</v>
          </cell>
        </row>
      </sheetData>
      <sheetData sheetId="11105">
        <row r="9">
          <cell r="A9" t="str">
            <v>A</v>
          </cell>
        </row>
      </sheetData>
      <sheetData sheetId="11106">
        <row r="9">
          <cell r="A9" t="str">
            <v>A</v>
          </cell>
        </row>
      </sheetData>
      <sheetData sheetId="11107">
        <row r="9">
          <cell r="A9" t="str">
            <v>A</v>
          </cell>
        </row>
      </sheetData>
      <sheetData sheetId="11108"/>
      <sheetData sheetId="11109"/>
      <sheetData sheetId="11110" refreshError="1"/>
      <sheetData sheetId="11111" refreshError="1"/>
      <sheetData sheetId="11112" refreshError="1"/>
      <sheetData sheetId="11113" refreshError="1"/>
      <sheetData sheetId="11114" refreshError="1"/>
      <sheetData sheetId="11115" refreshError="1"/>
      <sheetData sheetId="11116">
        <row r="9">
          <cell r="A9" t="str">
            <v>A</v>
          </cell>
        </row>
      </sheetData>
      <sheetData sheetId="11117">
        <row r="9">
          <cell r="A9" t="str">
            <v>A</v>
          </cell>
        </row>
      </sheetData>
      <sheetData sheetId="11118" refreshError="1"/>
      <sheetData sheetId="11119" refreshError="1"/>
      <sheetData sheetId="11120">
        <row r="9">
          <cell r="A9" t="str">
            <v>A</v>
          </cell>
        </row>
      </sheetData>
      <sheetData sheetId="11121">
        <row r="9">
          <cell r="A9" t="str">
            <v>A</v>
          </cell>
        </row>
      </sheetData>
      <sheetData sheetId="11122">
        <row r="9">
          <cell r="A9" t="str">
            <v>A</v>
          </cell>
        </row>
      </sheetData>
      <sheetData sheetId="11123">
        <row r="9">
          <cell r="A9" t="str">
            <v>A</v>
          </cell>
        </row>
      </sheetData>
      <sheetData sheetId="11124" refreshError="1"/>
      <sheetData sheetId="11125">
        <row r="9">
          <cell r="A9" t="str">
            <v>A</v>
          </cell>
        </row>
      </sheetData>
      <sheetData sheetId="11126"/>
      <sheetData sheetId="11127"/>
      <sheetData sheetId="11128">
        <row r="9">
          <cell r="A9" t="str">
            <v>A</v>
          </cell>
        </row>
      </sheetData>
      <sheetData sheetId="11129">
        <row r="9">
          <cell r="A9" t="str">
            <v>A</v>
          </cell>
        </row>
      </sheetData>
      <sheetData sheetId="11130">
        <row r="9">
          <cell r="A9" t="str">
            <v>A</v>
          </cell>
        </row>
      </sheetData>
      <sheetData sheetId="11131">
        <row r="9">
          <cell r="A9" t="str">
            <v>A</v>
          </cell>
        </row>
      </sheetData>
      <sheetData sheetId="11132">
        <row r="9">
          <cell r="A9" t="str">
            <v>A</v>
          </cell>
        </row>
      </sheetData>
      <sheetData sheetId="11133"/>
      <sheetData sheetId="11134">
        <row r="9">
          <cell r="A9" t="str">
            <v>A</v>
          </cell>
        </row>
      </sheetData>
      <sheetData sheetId="11135">
        <row r="9">
          <cell r="A9" t="str">
            <v>A</v>
          </cell>
        </row>
      </sheetData>
      <sheetData sheetId="11136">
        <row r="9">
          <cell r="A9" t="str">
            <v>A</v>
          </cell>
        </row>
      </sheetData>
      <sheetData sheetId="11137">
        <row r="9">
          <cell r="A9" t="str">
            <v>A</v>
          </cell>
        </row>
      </sheetData>
      <sheetData sheetId="11138">
        <row r="9">
          <cell r="A9" t="str">
            <v>A</v>
          </cell>
        </row>
      </sheetData>
      <sheetData sheetId="11139">
        <row r="9">
          <cell r="A9" t="str">
            <v>A</v>
          </cell>
        </row>
      </sheetData>
      <sheetData sheetId="11140">
        <row r="9">
          <cell r="A9" t="str">
            <v>A</v>
          </cell>
        </row>
      </sheetData>
      <sheetData sheetId="11141">
        <row r="9">
          <cell r="A9" t="str">
            <v>A</v>
          </cell>
        </row>
      </sheetData>
      <sheetData sheetId="11142">
        <row r="9">
          <cell r="A9" t="str">
            <v>A</v>
          </cell>
        </row>
      </sheetData>
      <sheetData sheetId="11143">
        <row r="9">
          <cell r="A9" t="str">
            <v>A</v>
          </cell>
        </row>
      </sheetData>
      <sheetData sheetId="11144">
        <row r="9">
          <cell r="A9" t="str">
            <v>A</v>
          </cell>
        </row>
      </sheetData>
      <sheetData sheetId="11145">
        <row r="9">
          <cell r="A9" t="str">
            <v>A</v>
          </cell>
        </row>
      </sheetData>
      <sheetData sheetId="11146" refreshError="1"/>
      <sheetData sheetId="11147"/>
      <sheetData sheetId="11148"/>
      <sheetData sheetId="11149"/>
      <sheetData sheetId="11150">
        <row r="9">
          <cell r="A9" t="str">
            <v>A</v>
          </cell>
        </row>
      </sheetData>
      <sheetData sheetId="11151"/>
      <sheetData sheetId="11152"/>
      <sheetData sheetId="11153"/>
      <sheetData sheetId="11154">
        <row r="9">
          <cell r="A9" t="str">
            <v>A</v>
          </cell>
        </row>
      </sheetData>
      <sheetData sheetId="11155"/>
      <sheetData sheetId="11156">
        <row r="9">
          <cell r="A9" t="str">
            <v>A</v>
          </cell>
        </row>
      </sheetData>
      <sheetData sheetId="11157">
        <row r="9">
          <cell r="A9" t="str">
            <v>A</v>
          </cell>
        </row>
      </sheetData>
      <sheetData sheetId="11158">
        <row r="9">
          <cell r="A9" t="str">
            <v>A</v>
          </cell>
        </row>
      </sheetData>
      <sheetData sheetId="11159" refreshError="1"/>
      <sheetData sheetId="11160">
        <row r="9">
          <cell r="A9" t="str">
            <v>A</v>
          </cell>
        </row>
      </sheetData>
      <sheetData sheetId="11161">
        <row r="9">
          <cell r="A9" t="str">
            <v>A</v>
          </cell>
        </row>
      </sheetData>
      <sheetData sheetId="11162"/>
      <sheetData sheetId="11163"/>
      <sheetData sheetId="11164"/>
      <sheetData sheetId="11165">
        <row r="9">
          <cell r="A9" t="str">
            <v>A</v>
          </cell>
        </row>
      </sheetData>
      <sheetData sheetId="11166">
        <row r="9">
          <cell r="A9" t="str">
            <v>A</v>
          </cell>
        </row>
      </sheetData>
      <sheetData sheetId="11167">
        <row r="9">
          <cell r="A9" t="str">
            <v>A</v>
          </cell>
        </row>
      </sheetData>
      <sheetData sheetId="11168">
        <row r="9">
          <cell r="A9" t="str">
            <v>A</v>
          </cell>
        </row>
      </sheetData>
      <sheetData sheetId="11169">
        <row r="9">
          <cell r="A9" t="str">
            <v>A</v>
          </cell>
        </row>
      </sheetData>
      <sheetData sheetId="11170">
        <row r="9">
          <cell r="A9" t="str">
            <v>A</v>
          </cell>
        </row>
      </sheetData>
      <sheetData sheetId="11171">
        <row r="9">
          <cell r="A9" t="str">
            <v>A</v>
          </cell>
        </row>
      </sheetData>
      <sheetData sheetId="11172">
        <row r="9">
          <cell r="A9" t="str">
            <v>A</v>
          </cell>
        </row>
      </sheetData>
      <sheetData sheetId="11173"/>
      <sheetData sheetId="11174"/>
      <sheetData sheetId="11175">
        <row r="9">
          <cell r="A9" t="str">
            <v>A</v>
          </cell>
        </row>
      </sheetData>
      <sheetData sheetId="11176">
        <row r="9">
          <cell r="A9" t="str">
            <v>A</v>
          </cell>
        </row>
      </sheetData>
      <sheetData sheetId="11177"/>
      <sheetData sheetId="11178"/>
      <sheetData sheetId="11179"/>
      <sheetData sheetId="11180"/>
      <sheetData sheetId="11181"/>
      <sheetData sheetId="11182"/>
      <sheetData sheetId="11183"/>
      <sheetData sheetId="11184"/>
      <sheetData sheetId="11185"/>
      <sheetData sheetId="11186"/>
      <sheetData sheetId="11187"/>
      <sheetData sheetId="11188"/>
      <sheetData sheetId="11189"/>
      <sheetData sheetId="11190"/>
      <sheetData sheetId="11191"/>
      <sheetData sheetId="11192"/>
      <sheetData sheetId="11193"/>
      <sheetData sheetId="11194"/>
      <sheetData sheetId="11195"/>
      <sheetData sheetId="11196"/>
      <sheetData sheetId="11197"/>
      <sheetData sheetId="11198"/>
      <sheetData sheetId="11199"/>
      <sheetData sheetId="11200"/>
      <sheetData sheetId="11201"/>
      <sheetData sheetId="11202"/>
      <sheetData sheetId="11203"/>
      <sheetData sheetId="11204"/>
      <sheetData sheetId="11205"/>
      <sheetData sheetId="11206">
        <row r="9">
          <cell r="A9" t="str">
            <v>A</v>
          </cell>
        </row>
      </sheetData>
      <sheetData sheetId="11207">
        <row r="9">
          <cell r="A9" t="str">
            <v>A</v>
          </cell>
        </row>
      </sheetData>
      <sheetData sheetId="11208">
        <row r="9">
          <cell r="A9" t="str">
            <v>A</v>
          </cell>
        </row>
      </sheetData>
      <sheetData sheetId="11209">
        <row r="9">
          <cell r="A9" t="str">
            <v>A</v>
          </cell>
        </row>
      </sheetData>
      <sheetData sheetId="11210">
        <row r="9">
          <cell r="A9" t="str">
            <v>A</v>
          </cell>
        </row>
      </sheetData>
      <sheetData sheetId="11211">
        <row r="9">
          <cell r="A9" t="str">
            <v>A</v>
          </cell>
        </row>
      </sheetData>
      <sheetData sheetId="11212">
        <row r="9">
          <cell r="A9" t="str">
            <v>A</v>
          </cell>
        </row>
      </sheetData>
      <sheetData sheetId="11213">
        <row r="9">
          <cell r="A9" t="str">
            <v>A</v>
          </cell>
        </row>
      </sheetData>
      <sheetData sheetId="11214">
        <row r="9">
          <cell r="A9" t="str">
            <v>A</v>
          </cell>
        </row>
      </sheetData>
      <sheetData sheetId="11215">
        <row r="9">
          <cell r="A9" t="str">
            <v>A</v>
          </cell>
        </row>
      </sheetData>
      <sheetData sheetId="11216">
        <row r="9">
          <cell r="A9" t="str">
            <v>A</v>
          </cell>
        </row>
      </sheetData>
      <sheetData sheetId="11217">
        <row r="9">
          <cell r="A9" t="str">
            <v>A</v>
          </cell>
        </row>
      </sheetData>
      <sheetData sheetId="11218"/>
      <sheetData sheetId="11219"/>
      <sheetData sheetId="11220"/>
      <sheetData sheetId="11221"/>
      <sheetData sheetId="11222"/>
      <sheetData sheetId="11223"/>
      <sheetData sheetId="11224"/>
      <sheetData sheetId="11225"/>
      <sheetData sheetId="11226"/>
      <sheetData sheetId="11227" refreshError="1"/>
      <sheetData sheetId="11228" refreshError="1"/>
      <sheetData sheetId="11229"/>
      <sheetData sheetId="11230"/>
      <sheetData sheetId="11231"/>
      <sheetData sheetId="11232"/>
      <sheetData sheetId="11233"/>
      <sheetData sheetId="11234" refreshError="1"/>
      <sheetData sheetId="11235"/>
      <sheetData sheetId="11236"/>
      <sheetData sheetId="11237"/>
      <sheetData sheetId="11238"/>
      <sheetData sheetId="11239" refreshError="1"/>
      <sheetData sheetId="11240"/>
      <sheetData sheetId="11241"/>
      <sheetData sheetId="11242"/>
      <sheetData sheetId="11243"/>
      <sheetData sheetId="11244"/>
      <sheetData sheetId="11245"/>
      <sheetData sheetId="11246"/>
      <sheetData sheetId="11247"/>
      <sheetData sheetId="11248"/>
      <sheetData sheetId="11249"/>
      <sheetData sheetId="11250"/>
      <sheetData sheetId="11251"/>
      <sheetData sheetId="11252"/>
      <sheetData sheetId="11253"/>
      <sheetData sheetId="11254"/>
      <sheetData sheetId="11255"/>
      <sheetData sheetId="11256"/>
      <sheetData sheetId="11257"/>
      <sheetData sheetId="11258"/>
      <sheetData sheetId="11259" refreshError="1"/>
      <sheetData sheetId="11260" refreshError="1"/>
      <sheetData sheetId="11261" refreshError="1"/>
      <sheetData sheetId="11262" refreshError="1"/>
      <sheetData sheetId="11263" refreshError="1"/>
      <sheetData sheetId="11264"/>
      <sheetData sheetId="11265" refreshError="1"/>
      <sheetData sheetId="11266"/>
      <sheetData sheetId="11267"/>
      <sheetData sheetId="11268" refreshError="1"/>
      <sheetData sheetId="11269" refreshError="1"/>
      <sheetData sheetId="11270">
        <row r="9">
          <cell r="A9" t="str">
            <v>A</v>
          </cell>
        </row>
      </sheetData>
      <sheetData sheetId="11271"/>
      <sheetData sheetId="11272"/>
      <sheetData sheetId="11273"/>
      <sheetData sheetId="11274"/>
      <sheetData sheetId="11275"/>
      <sheetData sheetId="11276"/>
      <sheetData sheetId="11277"/>
      <sheetData sheetId="11278"/>
      <sheetData sheetId="11279"/>
      <sheetData sheetId="11280"/>
      <sheetData sheetId="11281"/>
      <sheetData sheetId="11282"/>
      <sheetData sheetId="11283"/>
      <sheetData sheetId="11284"/>
      <sheetData sheetId="11285"/>
      <sheetData sheetId="11286"/>
      <sheetData sheetId="11287"/>
      <sheetData sheetId="11288"/>
      <sheetData sheetId="11289"/>
      <sheetData sheetId="11290"/>
      <sheetData sheetId="11291"/>
      <sheetData sheetId="11292"/>
      <sheetData sheetId="11293"/>
      <sheetData sheetId="11294"/>
      <sheetData sheetId="11295"/>
      <sheetData sheetId="11296"/>
      <sheetData sheetId="11297"/>
      <sheetData sheetId="11298">
        <row r="9">
          <cell r="A9" t="str">
            <v>A</v>
          </cell>
        </row>
      </sheetData>
      <sheetData sheetId="11299"/>
      <sheetData sheetId="11300"/>
      <sheetData sheetId="11301">
        <row r="9">
          <cell r="A9" t="str">
            <v>A</v>
          </cell>
        </row>
      </sheetData>
      <sheetData sheetId="11302">
        <row r="9">
          <cell r="A9" t="str">
            <v>A</v>
          </cell>
        </row>
      </sheetData>
      <sheetData sheetId="11303"/>
      <sheetData sheetId="11304">
        <row r="9">
          <cell r="A9" t="str">
            <v>A</v>
          </cell>
        </row>
      </sheetData>
      <sheetData sheetId="11305">
        <row r="9">
          <cell r="A9" t="str">
            <v>A</v>
          </cell>
        </row>
      </sheetData>
      <sheetData sheetId="11306">
        <row r="9">
          <cell r="A9" t="str">
            <v>A</v>
          </cell>
        </row>
      </sheetData>
      <sheetData sheetId="11307"/>
      <sheetData sheetId="11308"/>
      <sheetData sheetId="11309" refreshError="1"/>
      <sheetData sheetId="11310"/>
      <sheetData sheetId="11311"/>
      <sheetData sheetId="11312"/>
      <sheetData sheetId="11313"/>
      <sheetData sheetId="11314"/>
      <sheetData sheetId="11315"/>
      <sheetData sheetId="11316">
        <row r="9">
          <cell r="A9" t="str">
            <v>A</v>
          </cell>
        </row>
      </sheetData>
      <sheetData sheetId="11317"/>
      <sheetData sheetId="11318"/>
      <sheetData sheetId="11319"/>
      <sheetData sheetId="11320"/>
      <sheetData sheetId="11321"/>
      <sheetData sheetId="11322"/>
      <sheetData sheetId="11323"/>
      <sheetData sheetId="11324">
        <row r="9">
          <cell r="A9" t="str">
            <v>A</v>
          </cell>
        </row>
      </sheetData>
      <sheetData sheetId="11325"/>
      <sheetData sheetId="11326">
        <row r="9">
          <cell r="A9" t="str">
            <v>A</v>
          </cell>
        </row>
      </sheetData>
      <sheetData sheetId="11327"/>
      <sheetData sheetId="11328"/>
      <sheetData sheetId="11329"/>
      <sheetData sheetId="11330">
        <row r="9">
          <cell r="A9" t="str">
            <v>A</v>
          </cell>
        </row>
      </sheetData>
      <sheetData sheetId="11331">
        <row r="9">
          <cell r="A9" t="str">
            <v>A</v>
          </cell>
        </row>
      </sheetData>
      <sheetData sheetId="11332">
        <row r="9">
          <cell r="A9" t="str">
            <v>A</v>
          </cell>
        </row>
      </sheetData>
      <sheetData sheetId="11333"/>
      <sheetData sheetId="11334"/>
      <sheetData sheetId="11335"/>
      <sheetData sheetId="11336"/>
      <sheetData sheetId="11337"/>
      <sheetData sheetId="11338"/>
      <sheetData sheetId="11339"/>
      <sheetData sheetId="11340"/>
      <sheetData sheetId="11341"/>
      <sheetData sheetId="11342"/>
      <sheetData sheetId="11343"/>
      <sheetData sheetId="11344">
        <row r="9">
          <cell r="A9" t="str">
            <v>A</v>
          </cell>
        </row>
      </sheetData>
      <sheetData sheetId="11345"/>
      <sheetData sheetId="11346"/>
      <sheetData sheetId="11347"/>
      <sheetData sheetId="11348"/>
      <sheetData sheetId="11349"/>
      <sheetData sheetId="11350"/>
      <sheetData sheetId="11351"/>
      <sheetData sheetId="11352"/>
      <sheetData sheetId="11353"/>
      <sheetData sheetId="11354"/>
      <sheetData sheetId="11355"/>
      <sheetData sheetId="11356"/>
      <sheetData sheetId="11357"/>
      <sheetData sheetId="11358"/>
      <sheetData sheetId="11359"/>
      <sheetData sheetId="11360"/>
      <sheetData sheetId="11361"/>
      <sheetData sheetId="11362"/>
      <sheetData sheetId="11363"/>
      <sheetData sheetId="11364"/>
      <sheetData sheetId="11365">
        <row r="9">
          <cell r="A9" t="str">
            <v>A</v>
          </cell>
        </row>
      </sheetData>
      <sheetData sheetId="11366"/>
      <sheetData sheetId="11367"/>
      <sheetData sheetId="11368">
        <row r="9">
          <cell r="A9" t="str">
            <v>A</v>
          </cell>
        </row>
      </sheetData>
      <sheetData sheetId="11369"/>
      <sheetData sheetId="11370"/>
      <sheetData sheetId="11371"/>
      <sheetData sheetId="11372"/>
      <sheetData sheetId="11373"/>
      <sheetData sheetId="11374"/>
      <sheetData sheetId="11375"/>
      <sheetData sheetId="11376"/>
      <sheetData sheetId="11377" refreshError="1"/>
      <sheetData sheetId="11378" refreshError="1"/>
      <sheetData sheetId="11379"/>
      <sheetData sheetId="11380" refreshError="1"/>
      <sheetData sheetId="11381" refreshError="1"/>
      <sheetData sheetId="11382"/>
      <sheetData sheetId="11383" refreshError="1"/>
      <sheetData sheetId="11384" refreshError="1"/>
      <sheetData sheetId="11385" refreshError="1"/>
      <sheetData sheetId="11386" refreshError="1"/>
      <sheetData sheetId="11387" refreshError="1"/>
      <sheetData sheetId="11388" refreshError="1"/>
      <sheetData sheetId="11389" refreshError="1"/>
      <sheetData sheetId="11390" refreshError="1"/>
      <sheetData sheetId="11391" refreshError="1"/>
      <sheetData sheetId="11392" refreshError="1"/>
      <sheetData sheetId="11393" refreshError="1"/>
      <sheetData sheetId="11394" refreshError="1"/>
      <sheetData sheetId="11395" refreshError="1"/>
      <sheetData sheetId="11396" refreshError="1"/>
      <sheetData sheetId="11397" refreshError="1"/>
      <sheetData sheetId="11398" refreshError="1"/>
      <sheetData sheetId="11399" refreshError="1"/>
      <sheetData sheetId="11400" refreshError="1"/>
      <sheetData sheetId="11401" refreshError="1"/>
      <sheetData sheetId="11402" refreshError="1"/>
      <sheetData sheetId="11403" refreshError="1"/>
      <sheetData sheetId="11404" refreshError="1"/>
      <sheetData sheetId="11405" refreshError="1"/>
      <sheetData sheetId="11406" refreshError="1"/>
      <sheetData sheetId="11407" refreshError="1"/>
      <sheetData sheetId="11408" refreshError="1"/>
      <sheetData sheetId="11409" refreshError="1"/>
      <sheetData sheetId="11410" refreshError="1"/>
      <sheetData sheetId="11411" refreshError="1"/>
      <sheetData sheetId="11412" refreshError="1"/>
      <sheetData sheetId="11413" refreshError="1"/>
      <sheetData sheetId="11414" refreshError="1"/>
      <sheetData sheetId="11415" refreshError="1"/>
      <sheetData sheetId="11416" refreshError="1"/>
      <sheetData sheetId="11417" refreshError="1"/>
      <sheetData sheetId="11418" refreshError="1"/>
      <sheetData sheetId="11419" refreshError="1"/>
      <sheetData sheetId="11420" refreshError="1"/>
      <sheetData sheetId="11421" refreshError="1"/>
      <sheetData sheetId="11422" refreshError="1"/>
      <sheetData sheetId="11423" refreshError="1"/>
      <sheetData sheetId="11424" refreshError="1"/>
      <sheetData sheetId="11425" refreshError="1"/>
      <sheetData sheetId="11426" refreshError="1"/>
      <sheetData sheetId="11427"/>
      <sheetData sheetId="11428"/>
      <sheetData sheetId="11429"/>
      <sheetData sheetId="11430"/>
      <sheetData sheetId="11431"/>
      <sheetData sheetId="11432"/>
      <sheetData sheetId="11433"/>
      <sheetData sheetId="11434"/>
      <sheetData sheetId="11435"/>
      <sheetData sheetId="11436"/>
      <sheetData sheetId="11437" refreshError="1"/>
      <sheetData sheetId="11438" refreshError="1"/>
      <sheetData sheetId="11439" refreshError="1"/>
      <sheetData sheetId="11440" refreshError="1"/>
      <sheetData sheetId="11441" refreshError="1"/>
      <sheetData sheetId="11442" refreshError="1"/>
      <sheetData sheetId="11443" refreshError="1"/>
      <sheetData sheetId="11444" refreshError="1"/>
      <sheetData sheetId="11445" refreshError="1"/>
      <sheetData sheetId="11446" refreshError="1"/>
      <sheetData sheetId="11447" refreshError="1"/>
      <sheetData sheetId="11448" refreshError="1"/>
      <sheetData sheetId="11449" refreshError="1"/>
      <sheetData sheetId="11450"/>
      <sheetData sheetId="11451"/>
      <sheetData sheetId="11452"/>
      <sheetData sheetId="11453"/>
      <sheetData sheetId="11454"/>
      <sheetData sheetId="11455"/>
      <sheetData sheetId="11456"/>
      <sheetData sheetId="11457"/>
      <sheetData sheetId="11458"/>
      <sheetData sheetId="11459" refreshError="1"/>
      <sheetData sheetId="11460" refreshError="1"/>
      <sheetData sheetId="11461"/>
      <sheetData sheetId="11462"/>
      <sheetData sheetId="11463"/>
      <sheetData sheetId="11464" refreshError="1"/>
      <sheetData sheetId="11465" refreshError="1"/>
      <sheetData sheetId="11466" refreshError="1"/>
      <sheetData sheetId="11467" refreshError="1"/>
      <sheetData sheetId="11468" refreshError="1"/>
      <sheetData sheetId="11469" refreshError="1"/>
      <sheetData sheetId="11470" refreshError="1"/>
      <sheetData sheetId="11471" refreshError="1"/>
      <sheetData sheetId="11472" refreshError="1"/>
      <sheetData sheetId="11473">
        <row r="9">
          <cell r="A9" t="str">
            <v>A</v>
          </cell>
        </row>
      </sheetData>
      <sheetData sheetId="11474" refreshError="1"/>
      <sheetData sheetId="11475" refreshError="1"/>
      <sheetData sheetId="11476" refreshError="1"/>
      <sheetData sheetId="11477" refreshError="1"/>
      <sheetData sheetId="11478" refreshError="1"/>
      <sheetData sheetId="11479" refreshError="1"/>
      <sheetData sheetId="11480" refreshError="1"/>
      <sheetData sheetId="11481" refreshError="1"/>
      <sheetData sheetId="11482" refreshError="1"/>
      <sheetData sheetId="11483" refreshError="1"/>
      <sheetData sheetId="11484" refreshError="1"/>
      <sheetData sheetId="11485"/>
      <sheetData sheetId="11486"/>
      <sheetData sheetId="11487"/>
      <sheetData sheetId="11488"/>
      <sheetData sheetId="11489"/>
      <sheetData sheetId="11490"/>
      <sheetData sheetId="11491" refreshError="1"/>
      <sheetData sheetId="11492"/>
      <sheetData sheetId="11493"/>
      <sheetData sheetId="11494"/>
      <sheetData sheetId="11495"/>
      <sheetData sheetId="11496"/>
      <sheetData sheetId="11497"/>
      <sheetData sheetId="11498"/>
      <sheetData sheetId="11499"/>
      <sheetData sheetId="11500"/>
      <sheetData sheetId="11501"/>
      <sheetData sheetId="11502"/>
      <sheetData sheetId="11503"/>
      <sheetData sheetId="11504"/>
      <sheetData sheetId="11505"/>
      <sheetData sheetId="11506"/>
      <sheetData sheetId="11507"/>
      <sheetData sheetId="11508"/>
      <sheetData sheetId="11509"/>
      <sheetData sheetId="11510"/>
      <sheetData sheetId="11511"/>
      <sheetData sheetId="11512"/>
      <sheetData sheetId="11513"/>
      <sheetData sheetId="11514"/>
      <sheetData sheetId="11515"/>
      <sheetData sheetId="11516"/>
      <sheetData sheetId="11517"/>
      <sheetData sheetId="11518"/>
      <sheetData sheetId="11519"/>
      <sheetData sheetId="11520"/>
      <sheetData sheetId="11521"/>
      <sheetData sheetId="11522"/>
      <sheetData sheetId="11523"/>
      <sheetData sheetId="11524"/>
      <sheetData sheetId="11525"/>
      <sheetData sheetId="11526"/>
      <sheetData sheetId="11527"/>
      <sheetData sheetId="11528"/>
      <sheetData sheetId="11529"/>
      <sheetData sheetId="11530"/>
      <sheetData sheetId="11531"/>
      <sheetData sheetId="11532"/>
      <sheetData sheetId="11533"/>
      <sheetData sheetId="11534"/>
      <sheetData sheetId="11535">
        <row r="9">
          <cell r="A9" t="str">
            <v>A</v>
          </cell>
        </row>
      </sheetData>
      <sheetData sheetId="11536"/>
      <sheetData sheetId="11537"/>
      <sheetData sheetId="11538"/>
      <sheetData sheetId="11539"/>
      <sheetData sheetId="11540"/>
      <sheetData sheetId="11541"/>
      <sheetData sheetId="11542"/>
      <sheetData sheetId="11543"/>
      <sheetData sheetId="11544"/>
      <sheetData sheetId="11545"/>
      <sheetData sheetId="11546"/>
      <sheetData sheetId="11547"/>
      <sheetData sheetId="11548"/>
      <sheetData sheetId="11549"/>
      <sheetData sheetId="11550"/>
      <sheetData sheetId="11551"/>
      <sheetData sheetId="11552"/>
      <sheetData sheetId="11553"/>
      <sheetData sheetId="11554">
        <row r="9">
          <cell r="A9" t="str">
            <v>A</v>
          </cell>
        </row>
      </sheetData>
      <sheetData sheetId="11555"/>
      <sheetData sheetId="11556"/>
      <sheetData sheetId="11557"/>
      <sheetData sheetId="11558" refreshError="1"/>
      <sheetData sheetId="11559"/>
      <sheetData sheetId="11560">
        <row r="9">
          <cell r="A9" t="str">
            <v>A</v>
          </cell>
        </row>
      </sheetData>
      <sheetData sheetId="11561" refreshError="1"/>
      <sheetData sheetId="11562" refreshError="1"/>
      <sheetData sheetId="11563" refreshError="1"/>
      <sheetData sheetId="11564" refreshError="1"/>
      <sheetData sheetId="11565">
        <row r="9">
          <cell r="A9" t="str">
            <v>A</v>
          </cell>
        </row>
      </sheetData>
      <sheetData sheetId="11566">
        <row r="9">
          <cell r="A9" t="str">
            <v>A</v>
          </cell>
        </row>
      </sheetData>
      <sheetData sheetId="11567">
        <row r="9">
          <cell r="A9" t="str">
            <v>A</v>
          </cell>
        </row>
      </sheetData>
      <sheetData sheetId="11568">
        <row r="9">
          <cell r="A9" t="str">
            <v>A</v>
          </cell>
        </row>
      </sheetData>
      <sheetData sheetId="11569">
        <row r="9">
          <cell r="A9" t="str">
            <v>A</v>
          </cell>
        </row>
      </sheetData>
      <sheetData sheetId="11570"/>
      <sheetData sheetId="11571"/>
      <sheetData sheetId="11572"/>
      <sheetData sheetId="11573"/>
      <sheetData sheetId="11574"/>
      <sheetData sheetId="11575"/>
      <sheetData sheetId="11576"/>
      <sheetData sheetId="11577" refreshError="1"/>
      <sheetData sheetId="11578"/>
      <sheetData sheetId="11579"/>
      <sheetData sheetId="11580"/>
      <sheetData sheetId="11581"/>
      <sheetData sheetId="11582"/>
      <sheetData sheetId="11583"/>
      <sheetData sheetId="11584"/>
      <sheetData sheetId="11585"/>
      <sheetData sheetId="11586"/>
      <sheetData sheetId="11587"/>
      <sheetData sheetId="11588" refreshError="1"/>
      <sheetData sheetId="11589"/>
      <sheetData sheetId="11590"/>
      <sheetData sheetId="11591" refreshError="1"/>
      <sheetData sheetId="11592"/>
      <sheetData sheetId="11593" refreshError="1"/>
      <sheetData sheetId="11594" refreshError="1"/>
      <sheetData sheetId="11595" refreshError="1"/>
      <sheetData sheetId="11596" refreshError="1"/>
      <sheetData sheetId="11597"/>
      <sheetData sheetId="11598"/>
      <sheetData sheetId="11599"/>
      <sheetData sheetId="11600"/>
      <sheetData sheetId="11601"/>
      <sheetData sheetId="11602"/>
      <sheetData sheetId="11603"/>
      <sheetData sheetId="11604"/>
      <sheetData sheetId="11605" refreshError="1"/>
      <sheetData sheetId="11606" refreshError="1"/>
      <sheetData sheetId="11607" refreshError="1"/>
      <sheetData sheetId="11608" refreshError="1"/>
      <sheetData sheetId="11609" refreshError="1"/>
      <sheetData sheetId="11610" refreshError="1"/>
      <sheetData sheetId="11611"/>
      <sheetData sheetId="11612" refreshError="1"/>
      <sheetData sheetId="11613" refreshError="1"/>
      <sheetData sheetId="11614" refreshError="1"/>
      <sheetData sheetId="11615" refreshError="1"/>
      <sheetData sheetId="11616"/>
      <sheetData sheetId="11617"/>
      <sheetData sheetId="11618">
        <row r="9">
          <cell r="A9" t="str">
            <v>A</v>
          </cell>
        </row>
      </sheetData>
      <sheetData sheetId="11619"/>
      <sheetData sheetId="11620"/>
      <sheetData sheetId="11621"/>
      <sheetData sheetId="11622"/>
      <sheetData sheetId="11623"/>
      <sheetData sheetId="11624"/>
      <sheetData sheetId="11625"/>
      <sheetData sheetId="11626"/>
      <sheetData sheetId="11627"/>
      <sheetData sheetId="11628"/>
      <sheetData sheetId="11629"/>
      <sheetData sheetId="11630"/>
      <sheetData sheetId="11631"/>
      <sheetData sheetId="11632"/>
      <sheetData sheetId="11633"/>
      <sheetData sheetId="11634"/>
      <sheetData sheetId="11635"/>
      <sheetData sheetId="11636"/>
      <sheetData sheetId="11637"/>
      <sheetData sheetId="11638"/>
      <sheetData sheetId="11639"/>
      <sheetData sheetId="11640"/>
      <sheetData sheetId="11641"/>
      <sheetData sheetId="11642"/>
      <sheetData sheetId="11643"/>
      <sheetData sheetId="11644"/>
      <sheetData sheetId="11645"/>
      <sheetData sheetId="11646"/>
      <sheetData sheetId="11647"/>
      <sheetData sheetId="11648"/>
      <sheetData sheetId="11649"/>
      <sheetData sheetId="11650"/>
      <sheetData sheetId="11651">
        <row r="9">
          <cell r="A9" t="str">
            <v>A</v>
          </cell>
        </row>
      </sheetData>
      <sheetData sheetId="11652">
        <row r="9">
          <cell r="A9" t="str">
            <v>A</v>
          </cell>
        </row>
      </sheetData>
      <sheetData sheetId="11653">
        <row r="9">
          <cell r="A9" t="str">
            <v>A</v>
          </cell>
        </row>
      </sheetData>
      <sheetData sheetId="11654">
        <row r="9">
          <cell r="A9" t="str">
            <v>A</v>
          </cell>
        </row>
      </sheetData>
      <sheetData sheetId="11655">
        <row r="9">
          <cell r="A9" t="str">
            <v>A</v>
          </cell>
        </row>
      </sheetData>
      <sheetData sheetId="11656" refreshError="1"/>
      <sheetData sheetId="11657">
        <row r="9">
          <cell r="A9" t="str">
            <v>A</v>
          </cell>
        </row>
      </sheetData>
      <sheetData sheetId="11658">
        <row r="9">
          <cell r="A9" t="str">
            <v>A</v>
          </cell>
        </row>
      </sheetData>
      <sheetData sheetId="11659">
        <row r="9">
          <cell r="A9" t="str">
            <v>A</v>
          </cell>
        </row>
      </sheetData>
      <sheetData sheetId="11660">
        <row r="9">
          <cell r="A9" t="str">
            <v>A</v>
          </cell>
        </row>
      </sheetData>
      <sheetData sheetId="11661">
        <row r="9">
          <cell r="A9" t="str">
            <v>A</v>
          </cell>
        </row>
      </sheetData>
      <sheetData sheetId="11662">
        <row r="9">
          <cell r="A9" t="str">
            <v>A</v>
          </cell>
        </row>
      </sheetData>
      <sheetData sheetId="11663">
        <row r="9">
          <cell r="A9" t="str">
            <v>A</v>
          </cell>
        </row>
      </sheetData>
      <sheetData sheetId="11664">
        <row r="9">
          <cell r="A9" t="str">
            <v>A</v>
          </cell>
        </row>
      </sheetData>
      <sheetData sheetId="11665">
        <row r="9">
          <cell r="A9" t="str">
            <v>A</v>
          </cell>
        </row>
      </sheetData>
      <sheetData sheetId="11666">
        <row r="9">
          <cell r="A9" t="str">
            <v>A</v>
          </cell>
        </row>
      </sheetData>
      <sheetData sheetId="11667">
        <row r="9">
          <cell r="A9" t="str">
            <v>A</v>
          </cell>
        </row>
      </sheetData>
      <sheetData sheetId="11668"/>
      <sheetData sheetId="11669"/>
      <sheetData sheetId="11670"/>
      <sheetData sheetId="11671"/>
      <sheetData sheetId="11672"/>
      <sheetData sheetId="11673"/>
      <sheetData sheetId="11674"/>
      <sheetData sheetId="11675"/>
      <sheetData sheetId="11676"/>
      <sheetData sheetId="11677"/>
      <sheetData sheetId="11678"/>
      <sheetData sheetId="11679"/>
      <sheetData sheetId="11680"/>
      <sheetData sheetId="11681"/>
      <sheetData sheetId="11682"/>
      <sheetData sheetId="11683"/>
      <sheetData sheetId="11684"/>
      <sheetData sheetId="11685"/>
      <sheetData sheetId="11686">
        <row r="9">
          <cell r="A9" t="str">
            <v>A</v>
          </cell>
        </row>
      </sheetData>
      <sheetData sheetId="11687"/>
      <sheetData sheetId="11688"/>
      <sheetData sheetId="11689"/>
      <sheetData sheetId="11690"/>
      <sheetData sheetId="11691"/>
      <sheetData sheetId="11692"/>
      <sheetData sheetId="11693"/>
      <sheetData sheetId="11694"/>
      <sheetData sheetId="11695"/>
      <sheetData sheetId="11696"/>
      <sheetData sheetId="11697"/>
      <sheetData sheetId="11698"/>
      <sheetData sheetId="11699"/>
      <sheetData sheetId="11700"/>
      <sheetData sheetId="11701"/>
      <sheetData sheetId="11702"/>
      <sheetData sheetId="11703"/>
      <sheetData sheetId="11704"/>
      <sheetData sheetId="11705"/>
      <sheetData sheetId="11706"/>
      <sheetData sheetId="11707"/>
      <sheetData sheetId="11708"/>
      <sheetData sheetId="11709"/>
      <sheetData sheetId="11710"/>
      <sheetData sheetId="11711"/>
      <sheetData sheetId="11712"/>
      <sheetData sheetId="11713"/>
      <sheetData sheetId="11714"/>
      <sheetData sheetId="11715"/>
      <sheetData sheetId="11716"/>
      <sheetData sheetId="11717"/>
      <sheetData sheetId="11718"/>
      <sheetData sheetId="11719"/>
      <sheetData sheetId="11720"/>
      <sheetData sheetId="11721"/>
      <sheetData sheetId="11722"/>
      <sheetData sheetId="11723" refreshError="1"/>
      <sheetData sheetId="11724" refreshError="1"/>
      <sheetData sheetId="11725" refreshError="1"/>
      <sheetData sheetId="11726" refreshError="1"/>
      <sheetData sheetId="11727" refreshError="1"/>
      <sheetData sheetId="11728"/>
      <sheetData sheetId="11729"/>
      <sheetData sheetId="11730"/>
      <sheetData sheetId="11731"/>
      <sheetData sheetId="11732"/>
      <sheetData sheetId="11733"/>
      <sheetData sheetId="11734"/>
      <sheetData sheetId="11735"/>
      <sheetData sheetId="11736"/>
      <sheetData sheetId="11737"/>
      <sheetData sheetId="11738"/>
      <sheetData sheetId="11739"/>
      <sheetData sheetId="11740"/>
      <sheetData sheetId="11741"/>
      <sheetData sheetId="11742"/>
      <sheetData sheetId="11743"/>
      <sheetData sheetId="11744" refreshError="1"/>
      <sheetData sheetId="11745" refreshError="1"/>
      <sheetData sheetId="11746" refreshError="1"/>
      <sheetData sheetId="11747" refreshError="1"/>
      <sheetData sheetId="11748"/>
      <sheetData sheetId="11749"/>
      <sheetData sheetId="11750"/>
      <sheetData sheetId="11751"/>
      <sheetData sheetId="11752"/>
      <sheetData sheetId="11753"/>
      <sheetData sheetId="11754"/>
      <sheetData sheetId="11755"/>
      <sheetData sheetId="11756"/>
      <sheetData sheetId="11757" refreshError="1"/>
      <sheetData sheetId="11758" refreshError="1"/>
      <sheetData sheetId="11759" refreshError="1"/>
      <sheetData sheetId="11760" refreshError="1"/>
      <sheetData sheetId="11761" refreshError="1"/>
      <sheetData sheetId="11762" refreshError="1"/>
      <sheetData sheetId="11763"/>
      <sheetData sheetId="11764"/>
      <sheetData sheetId="11765" refreshError="1"/>
      <sheetData sheetId="11766" refreshError="1"/>
      <sheetData sheetId="11767"/>
      <sheetData sheetId="11768"/>
      <sheetData sheetId="11769"/>
      <sheetData sheetId="11770"/>
      <sheetData sheetId="11771"/>
      <sheetData sheetId="11772"/>
      <sheetData sheetId="11773"/>
      <sheetData sheetId="11774"/>
      <sheetData sheetId="11775"/>
      <sheetData sheetId="11776"/>
      <sheetData sheetId="11777"/>
      <sheetData sheetId="11778"/>
      <sheetData sheetId="11779"/>
      <sheetData sheetId="11780"/>
      <sheetData sheetId="11781"/>
      <sheetData sheetId="11782"/>
      <sheetData sheetId="11783"/>
      <sheetData sheetId="11784"/>
      <sheetData sheetId="11785"/>
      <sheetData sheetId="11786"/>
      <sheetData sheetId="11787"/>
      <sheetData sheetId="11788"/>
      <sheetData sheetId="11789"/>
      <sheetData sheetId="11790"/>
      <sheetData sheetId="11791"/>
      <sheetData sheetId="11792"/>
      <sheetData sheetId="11793"/>
      <sheetData sheetId="11794"/>
      <sheetData sheetId="11795"/>
      <sheetData sheetId="11796"/>
      <sheetData sheetId="11797"/>
      <sheetData sheetId="11798"/>
      <sheetData sheetId="11799"/>
      <sheetData sheetId="11800"/>
      <sheetData sheetId="11801"/>
      <sheetData sheetId="11802"/>
      <sheetData sheetId="11803"/>
      <sheetData sheetId="11804"/>
      <sheetData sheetId="11805"/>
      <sheetData sheetId="11806"/>
      <sheetData sheetId="11807" refreshError="1"/>
      <sheetData sheetId="11808"/>
      <sheetData sheetId="11809"/>
      <sheetData sheetId="11810"/>
      <sheetData sheetId="11811"/>
      <sheetData sheetId="11812"/>
      <sheetData sheetId="11813"/>
      <sheetData sheetId="11814"/>
      <sheetData sheetId="11815"/>
      <sheetData sheetId="11816"/>
      <sheetData sheetId="11817"/>
      <sheetData sheetId="11818"/>
      <sheetData sheetId="11819"/>
      <sheetData sheetId="11820"/>
      <sheetData sheetId="11821"/>
      <sheetData sheetId="11822"/>
      <sheetData sheetId="11823"/>
      <sheetData sheetId="11824"/>
      <sheetData sheetId="11825"/>
      <sheetData sheetId="11826"/>
      <sheetData sheetId="11827"/>
      <sheetData sheetId="11828"/>
      <sheetData sheetId="11829"/>
      <sheetData sheetId="11830"/>
      <sheetData sheetId="11831"/>
      <sheetData sheetId="11832"/>
      <sheetData sheetId="11833"/>
      <sheetData sheetId="11834"/>
      <sheetData sheetId="11835"/>
      <sheetData sheetId="11836"/>
      <sheetData sheetId="11837"/>
      <sheetData sheetId="11838"/>
      <sheetData sheetId="11839"/>
      <sheetData sheetId="11840"/>
      <sheetData sheetId="11841"/>
      <sheetData sheetId="11842"/>
      <sheetData sheetId="11843"/>
      <sheetData sheetId="11844"/>
      <sheetData sheetId="11845"/>
      <sheetData sheetId="11846"/>
      <sheetData sheetId="11847"/>
      <sheetData sheetId="11848"/>
      <sheetData sheetId="11849"/>
      <sheetData sheetId="11850"/>
      <sheetData sheetId="11851"/>
      <sheetData sheetId="11852"/>
      <sheetData sheetId="11853">
        <row r="9">
          <cell r="A9" t="str">
            <v>A</v>
          </cell>
        </row>
      </sheetData>
      <sheetData sheetId="11854"/>
      <sheetData sheetId="11855"/>
      <sheetData sheetId="11856">
        <row r="9">
          <cell r="A9" t="str">
            <v>A</v>
          </cell>
        </row>
      </sheetData>
      <sheetData sheetId="11857">
        <row r="9">
          <cell r="A9" t="str">
            <v>A</v>
          </cell>
        </row>
      </sheetData>
      <sheetData sheetId="11858">
        <row r="9">
          <cell r="A9" t="str">
            <v>A</v>
          </cell>
        </row>
      </sheetData>
      <sheetData sheetId="11859">
        <row r="9">
          <cell r="A9" t="str">
            <v>A</v>
          </cell>
        </row>
      </sheetData>
      <sheetData sheetId="11860">
        <row r="9">
          <cell r="A9" t="str">
            <v>A</v>
          </cell>
        </row>
      </sheetData>
      <sheetData sheetId="11861">
        <row r="9">
          <cell r="A9" t="str">
            <v>A</v>
          </cell>
        </row>
      </sheetData>
      <sheetData sheetId="11862">
        <row r="9">
          <cell r="A9" t="str">
            <v>A</v>
          </cell>
        </row>
      </sheetData>
      <sheetData sheetId="11863">
        <row r="9">
          <cell r="A9" t="str">
            <v>A</v>
          </cell>
        </row>
      </sheetData>
      <sheetData sheetId="11864">
        <row r="9">
          <cell r="A9" t="str">
            <v>A</v>
          </cell>
        </row>
      </sheetData>
      <sheetData sheetId="11865"/>
      <sheetData sheetId="11866"/>
      <sheetData sheetId="11867"/>
      <sheetData sheetId="11868"/>
      <sheetData sheetId="11869"/>
      <sheetData sheetId="11870"/>
      <sheetData sheetId="11871"/>
      <sheetData sheetId="11872"/>
      <sheetData sheetId="11873"/>
      <sheetData sheetId="11874" refreshError="1"/>
      <sheetData sheetId="11875" refreshError="1"/>
      <sheetData sheetId="11876" refreshError="1"/>
      <sheetData sheetId="11877"/>
      <sheetData sheetId="11878"/>
      <sheetData sheetId="11879" refreshError="1"/>
      <sheetData sheetId="11880" refreshError="1"/>
      <sheetData sheetId="11881" refreshError="1"/>
      <sheetData sheetId="11882" refreshError="1"/>
      <sheetData sheetId="11883" refreshError="1"/>
      <sheetData sheetId="11884" refreshError="1"/>
      <sheetData sheetId="11885" refreshError="1"/>
      <sheetData sheetId="11886" refreshError="1"/>
      <sheetData sheetId="11887" refreshError="1"/>
      <sheetData sheetId="11888" refreshError="1"/>
      <sheetData sheetId="11889" refreshError="1"/>
      <sheetData sheetId="11890" refreshError="1"/>
      <sheetData sheetId="11891" refreshError="1"/>
      <sheetData sheetId="11892" refreshError="1"/>
      <sheetData sheetId="11893" refreshError="1"/>
      <sheetData sheetId="11894" refreshError="1"/>
      <sheetData sheetId="11895" refreshError="1"/>
      <sheetData sheetId="11896" refreshError="1"/>
      <sheetData sheetId="11897" refreshError="1"/>
      <sheetData sheetId="11898" refreshError="1"/>
      <sheetData sheetId="11899" refreshError="1"/>
      <sheetData sheetId="11900" refreshError="1"/>
      <sheetData sheetId="11901" refreshError="1"/>
      <sheetData sheetId="11902" refreshError="1"/>
      <sheetData sheetId="11903" refreshError="1"/>
      <sheetData sheetId="11904" refreshError="1"/>
      <sheetData sheetId="11905" refreshError="1"/>
      <sheetData sheetId="11906" refreshError="1"/>
      <sheetData sheetId="11907" refreshError="1"/>
      <sheetData sheetId="11908" refreshError="1"/>
      <sheetData sheetId="11909" refreshError="1"/>
      <sheetData sheetId="11910" refreshError="1"/>
      <sheetData sheetId="11911" refreshError="1"/>
      <sheetData sheetId="11912" refreshError="1"/>
      <sheetData sheetId="11913" refreshError="1"/>
      <sheetData sheetId="11914" refreshError="1"/>
      <sheetData sheetId="11915" refreshError="1"/>
      <sheetData sheetId="11916" refreshError="1"/>
      <sheetData sheetId="11917" refreshError="1"/>
      <sheetData sheetId="11918" refreshError="1"/>
      <sheetData sheetId="11919" refreshError="1"/>
      <sheetData sheetId="11920" refreshError="1"/>
      <sheetData sheetId="11921" refreshError="1"/>
      <sheetData sheetId="11922" refreshError="1"/>
      <sheetData sheetId="11923" refreshError="1"/>
      <sheetData sheetId="11924" refreshError="1"/>
      <sheetData sheetId="11925" refreshError="1"/>
      <sheetData sheetId="11926" refreshError="1"/>
      <sheetData sheetId="11927" refreshError="1"/>
      <sheetData sheetId="11928" refreshError="1"/>
      <sheetData sheetId="11929" refreshError="1"/>
      <sheetData sheetId="11930" refreshError="1"/>
      <sheetData sheetId="11931" refreshError="1"/>
      <sheetData sheetId="11932" refreshError="1"/>
      <sheetData sheetId="11933" refreshError="1"/>
      <sheetData sheetId="11934" refreshError="1"/>
      <sheetData sheetId="11935" refreshError="1"/>
      <sheetData sheetId="11936" refreshError="1"/>
      <sheetData sheetId="11937" refreshError="1"/>
      <sheetData sheetId="11938" refreshError="1"/>
      <sheetData sheetId="11939" refreshError="1"/>
      <sheetData sheetId="11940" refreshError="1"/>
      <sheetData sheetId="11941" refreshError="1"/>
      <sheetData sheetId="11942" refreshError="1"/>
      <sheetData sheetId="11943" refreshError="1"/>
      <sheetData sheetId="11944" refreshError="1"/>
      <sheetData sheetId="11945" refreshError="1"/>
      <sheetData sheetId="11946" refreshError="1"/>
      <sheetData sheetId="11947" refreshError="1"/>
      <sheetData sheetId="11948" refreshError="1"/>
      <sheetData sheetId="11949" refreshError="1"/>
      <sheetData sheetId="11950" refreshError="1"/>
      <sheetData sheetId="11951" refreshError="1"/>
      <sheetData sheetId="11952" refreshError="1"/>
      <sheetData sheetId="11953" refreshError="1"/>
      <sheetData sheetId="11954" refreshError="1"/>
      <sheetData sheetId="11955" refreshError="1"/>
      <sheetData sheetId="11956" refreshError="1"/>
      <sheetData sheetId="11957">
        <row r="9">
          <cell r="A9" t="str">
            <v>A</v>
          </cell>
        </row>
      </sheetData>
      <sheetData sheetId="11958">
        <row r="9">
          <cell r="A9" t="str">
            <v>A</v>
          </cell>
        </row>
      </sheetData>
      <sheetData sheetId="11959">
        <row r="9">
          <cell r="A9" t="str">
            <v>A</v>
          </cell>
        </row>
      </sheetData>
      <sheetData sheetId="11960">
        <row r="9">
          <cell r="A9" t="str">
            <v>A</v>
          </cell>
        </row>
      </sheetData>
      <sheetData sheetId="11961">
        <row r="9">
          <cell r="A9" t="str">
            <v>A</v>
          </cell>
        </row>
      </sheetData>
      <sheetData sheetId="11962"/>
      <sheetData sheetId="11963"/>
      <sheetData sheetId="11964"/>
      <sheetData sheetId="11965"/>
      <sheetData sheetId="11966">
        <row r="9">
          <cell r="A9" t="str">
            <v>A</v>
          </cell>
        </row>
      </sheetData>
      <sheetData sheetId="11967">
        <row r="9">
          <cell r="A9" t="str">
            <v>A</v>
          </cell>
        </row>
      </sheetData>
      <sheetData sheetId="11968"/>
      <sheetData sheetId="11969"/>
      <sheetData sheetId="11970"/>
      <sheetData sheetId="11971"/>
      <sheetData sheetId="11972"/>
      <sheetData sheetId="11973"/>
      <sheetData sheetId="11974"/>
      <sheetData sheetId="11975"/>
      <sheetData sheetId="11976"/>
      <sheetData sheetId="11977"/>
      <sheetData sheetId="11978"/>
      <sheetData sheetId="11979"/>
      <sheetData sheetId="11980"/>
      <sheetData sheetId="11981"/>
      <sheetData sheetId="11982"/>
      <sheetData sheetId="11983"/>
      <sheetData sheetId="11984"/>
      <sheetData sheetId="11985"/>
      <sheetData sheetId="11986"/>
      <sheetData sheetId="11987"/>
      <sheetData sheetId="11988"/>
      <sheetData sheetId="11989"/>
      <sheetData sheetId="11990"/>
      <sheetData sheetId="11991"/>
      <sheetData sheetId="11992"/>
      <sheetData sheetId="11993"/>
      <sheetData sheetId="11994"/>
      <sheetData sheetId="11995"/>
      <sheetData sheetId="11996"/>
      <sheetData sheetId="11997"/>
      <sheetData sheetId="11998"/>
      <sheetData sheetId="11999"/>
      <sheetData sheetId="12000"/>
      <sheetData sheetId="12001"/>
      <sheetData sheetId="12002"/>
      <sheetData sheetId="12003"/>
      <sheetData sheetId="12004"/>
      <sheetData sheetId="12005"/>
      <sheetData sheetId="12006"/>
      <sheetData sheetId="12007"/>
      <sheetData sheetId="12008"/>
      <sheetData sheetId="12009"/>
      <sheetData sheetId="12010"/>
      <sheetData sheetId="12011"/>
      <sheetData sheetId="12012"/>
      <sheetData sheetId="12013"/>
      <sheetData sheetId="12014"/>
      <sheetData sheetId="12015"/>
      <sheetData sheetId="12016"/>
      <sheetData sheetId="12017"/>
      <sheetData sheetId="12018"/>
      <sheetData sheetId="12019"/>
      <sheetData sheetId="12020"/>
      <sheetData sheetId="12021"/>
      <sheetData sheetId="12022"/>
      <sheetData sheetId="12023"/>
      <sheetData sheetId="12024"/>
      <sheetData sheetId="12025"/>
      <sheetData sheetId="12026"/>
      <sheetData sheetId="12027"/>
      <sheetData sheetId="12028"/>
      <sheetData sheetId="12029"/>
      <sheetData sheetId="12030"/>
      <sheetData sheetId="12031"/>
      <sheetData sheetId="12032"/>
      <sheetData sheetId="12033"/>
      <sheetData sheetId="12034"/>
      <sheetData sheetId="12035"/>
      <sheetData sheetId="12036"/>
      <sheetData sheetId="12037"/>
      <sheetData sheetId="12038"/>
      <sheetData sheetId="12039"/>
      <sheetData sheetId="12040"/>
      <sheetData sheetId="12041"/>
      <sheetData sheetId="12042"/>
      <sheetData sheetId="12043"/>
      <sheetData sheetId="12044"/>
      <sheetData sheetId="12045"/>
      <sheetData sheetId="12046"/>
      <sheetData sheetId="12047"/>
      <sheetData sheetId="12048"/>
      <sheetData sheetId="12049"/>
      <sheetData sheetId="12050"/>
      <sheetData sheetId="12051"/>
      <sheetData sheetId="12052"/>
      <sheetData sheetId="12053"/>
      <sheetData sheetId="12054"/>
      <sheetData sheetId="12055"/>
      <sheetData sheetId="12056"/>
      <sheetData sheetId="12057"/>
      <sheetData sheetId="12058"/>
      <sheetData sheetId="12059"/>
      <sheetData sheetId="12060"/>
      <sheetData sheetId="12061"/>
      <sheetData sheetId="12062"/>
      <sheetData sheetId="12063"/>
      <sheetData sheetId="12064"/>
      <sheetData sheetId="12065"/>
      <sheetData sheetId="12066"/>
      <sheetData sheetId="12067"/>
      <sheetData sheetId="12068"/>
      <sheetData sheetId="12069"/>
      <sheetData sheetId="12070"/>
      <sheetData sheetId="12071"/>
      <sheetData sheetId="12072"/>
      <sheetData sheetId="12073"/>
      <sheetData sheetId="12074"/>
      <sheetData sheetId="12075"/>
      <sheetData sheetId="12076"/>
      <sheetData sheetId="12077"/>
      <sheetData sheetId="12078"/>
      <sheetData sheetId="12079"/>
      <sheetData sheetId="12080"/>
      <sheetData sheetId="12081"/>
      <sheetData sheetId="12082"/>
      <sheetData sheetId="12083"/>
      <sheetData sheetId="12084"/>
      <sheetData sheetId="12085"/>
      <sheetData sheetId="12086"/>
      <sheetData sheetId="12087"/>
      <sheetData sheetId="12088"/>
      <sheetData sheetId="12089"/>
      <sheetData sheetId="12090"/>
      <sheetData sheetId="12091"/>
      <sheetData sheetId="12092"/>
      <sheetData sheetId="12093"/>
      <sheetData sheetId="12094"/>
      <sheetData sheetId="12095"/>
      <sheetData sheetId="12096"/>
      <sheetData sheetId="12097"/>
      <sheetData sheetId="12098"/>
      <sheetData sheetId="12099"/>
      <sheetData sheetId="12100"/>
      <sheetData sheetId="12101"/>
      <sheetData sheetId="12102"/>
      <sheetData sheetId="12103"/>
      <sheetData sheetId="12104"/>
      <sheetData sheetId="12105"/>
      <sheetData sheetId="12106"/>
      <sheetData sheetId="12107"/>
      <sheetData sheetId="12108"/>
      <sheetData sheetId="12109"/>
      <sheetData sheetId="12110"/>
      <sheetData sheetId="12111"/>
      <sheetData sheetId="12112"/>
      <sheetData sheetId="12113"/>
      <sheetData sheetId="12114"/>
      <sheetData sheetId="12115"/>
      <sheetData sheetId="12116"/>
      <sheetData sheetId="12117"/>
      <sheetData sheetId="12118"/>
      <sheetData sheetId="12119"/>
      <sheetData sheetId="12120"/>
      <sheetData sheetId="12121"/>
      <sheetData sheetId="12122"/>
      <sheetData sheetId="12123"/>
      <sheetData sheetId="12124"/>
      <sheetData sheetId="12125"/>
      <sheetData sheetId="12126"/>
      <sheetData sheetId="12127"/>
      <sheetData sheetId="12128"/>
      <sheetData sheetId="12129"/>
      <sheetData sheetId="12130"/>
      <sheetData sheetId="12131"/>
      <sheetData sheetId="12132"/>
      <sheetData sheetId="12133"/>
      <sheetData sheetId="12134"/>
      <sheetData sheetId="12135"/>
      <sheetData sheetId="12136"/>
      <sheetData sheetId="12137"/>
      <sheetData sheetId="12138"/>
      <sheetData sheetId="12139"/>
      <sheetData sheetId="12140"/>
      <sheetData sheetId="12141"/>
      <sheetData sheetId="12142"/>
      <sheetData sheetId="12143"/>
      <sheetData sheetId="12144"/>
      <sheetData sheetId="12145"/>
      <sheetData sheetId="12146"/>
      <sheetData sheetId="12147"/>
      <sheetData sheetId="12148"/>
      <sheetData sheetId="12149"/>
      <sheetData sheetId="12150"/>
      <sheetData sheetId="12151"/>
      <sheetData sheetId="12152"/>
      <sheetData sheetId="12153"/>
      <sheetData sheetId="12154"/>
      <sheetData sheetId="12155"/>
      <sheetData sheetId="12156"/>
      <sheetData sheetId="12157"/>
      <sheetData sheetId="12158"/>
      <sheetData sheetId="12159"/>
      <sheetData sheetId="12160"/>
      <sheetData sheetId="12161"/>
      <sheetData sheetId="12162"/>
      <sheetData sheetId="12163"/>
      <sheetData sheetId="12164"/>
      <sheetData sheetId="12165"/>
      <sheetData sheetId="12166"/>
      <sheetData sheetId="12167"/>
      <sheetData sheetId="12168"/>
      <sheetData sheetId="12169"/>
      <sheetData sheetId="12170"/>
      <sheetData sheetId="12171"/>
      <sheetData sheetId="12172"/>
      <sheetData sheetId="12173"/>
      <sheetData sheetId="12174"/>
      <sheetData sheetId="12175"/>
      <sheetData sheetId="12176"/>
      <sheetData sheetId="12177"/>
      <sheetData sheetId="12178"/>
      <sheetData sheetId="12179"/>
      <sheetData sheetId="12180"/>
      <sheetData sheetId="12181"/>
      <sheetData sheetId="12182"/>
      <sheetData sheetId="12183"/>
      <sheetData sheetId="12184"/>
      <sheetData sheetId="12185"/>
      <sheetData sheetId="12186"/>
      <sheetData sheetId="12187"/>
      <sheetData sheetId="12188"/>
      <sheetData sheetId="12189"/>
      <sheetData sheetId="12190"/>
      <sheetData sheetId="12191"/>
      <sheetData sheetId="12192"/>
      <sheetData sheetId="12193"/>
      <sheetData sheetId="12194"/>
      <sheetData sheetId="12195"/>
      <sheetData sheetId="12196"/>
      <sheetData sheetId="12197"/>
      <sheetData sheetId="12198"/>
      <sheetData sheetId="12199"/>
      <sheetData sheetId="12200"/>
      <sheetData sheetId="12201"/>
      <sheetData sheetId="12202"/>
      <sheetData sheetId="12203"/>
      <sheetData sheetId="12204"/>
      <sheetData sheetId="12205"/>
      <sheetData sheetId="12206"/>
      <sheetData sheetId="12207"/>
      <sheetData sheetId="12208"/>
      <sheetData sheetId="12209"/>
      <sheetData sheetId="12210"/>
      <sheetData sheetId="12211"/>
      <sheetData sheetId="12212"/>
      <sheetData sheetId="12213"/>
      <sheetData sheetId="12214"/>
      <sheetData sheetId="12215"/>
      <sheetData sheetId="12216"/>
      <sheetData sheetId="12217"/>
      <sheetData sheetId="12218"/>
      <sheetData sheetId="12219"/>
      <sheetData sheetId="12220"/>
      <sheetData sheetId="12221"/>
      <sheetData sheetId="12222"/>
      <sheetData sheetId="12223"/>
      <sheetData sheetId="12224"/>
      <sheetData sheetId="12225"/>
      <sheetData sheetId="12226"/>
      <sheetData sheetId="12227"/>
      <sheetData sheetId="12228"/>
      <sheetData sheetId="12229"/>
      <sheetData sheetId="12230"/>
      <sheetData sheetId="12231"/>
      <sheetData sheetId="12232"/>
      <sheetData sheetId="12233"/>
      <sheetData sheetId="12234"/>
      <sheetData sheetId="12235"/>
      <sheetData sheetId="12236"/>
      <sheetData sheetId="12237"/>
      <sheetData sheetId="12238"/>
      <sheetData sheetId="12239"/>
      <sheetData sheetId="12240"/>
      <sheetData sheetId="12241">
        <row r="9">
          <cell r="A9" t="str">
            <v>A</v>
          </cell>
        </row>
      </sheetData>
      <sheetData sheetId="12242"/>
      <sheetData sheetId="12243"/>
      <sheetData sheetId="12244"/>
      <sheetData sheetId="12245"/>
      <sheetData sheetId="12246"/>
      <sheetData sheetId="12247"/>
      <sheetData sheetId="12248"/>
      <sheetData sheetId="12249"/>
      <sheetData sheetId="12250"/>
      <sheetData sheetId="12251"/>
      <sheetData sheetId="12252"/>
      <sheetData sheetId="12253"/>
      <sheetData sheetId="12254"/>
      <sheetData sheetId="12255"/>
      <sheetData sheetId="12256"/>
      <sheetData sheetId="12257"/>
      <sheetData sheetId="12258"/>
      <sheetData sheetId="12259"/>
      <sheetData sheetId="12260"/>
      <sheetData sheetId="12261"/>
      <sheetData sheetId="12262"/>
      <sheetData sheetId="12263"/>
      <sheetData sheetId="12264"/>
      <sheetData sheetId="12265"/>
      <sheetData sheetId="12266"/>
      <sheetData sheetId="12267"/>
      <sheetData sheetId="12268"/>
      <sheetData sheetId="12269"/>
      <sheetData sheetId="12270"/>
      <sheetData sheetId="12271"/>
      <sheetData sheetId="12272"/>
      <sheetData sheetId="12273"/>
      <sheetData sheetId="12274"/>
      <sheetData sheetId="12275"/>
      <sheetData sheetId="12276"/>
      <sheetData sheetId="12277"/>
      <sheetData sheetId="12278"/>
      <sheetData sheetId="12279"/>
      <sheetData sheetId="12280"/>
      <sheetData sheetId="12281"/>
      <sheetData sheetId="12282"/>
      <sheetData sheetId="12283"/>
      <sheetData sheetId="12284"/>
      <sheetData sheetId="12285"/>
      <sheetData sheetId="12286"/>
      <sheetData sheetId="12287"/>
      <sheetData sheetId="12288"/>
      <sheetData sheetId="12289"/>
      <sheetData sheetId="12290"/>
      <sheetData sheetId="12291"/>
      <sheetData sheetId="12292"/>
      <sheetData sheetId="12293"/>
      <sheetData sheetId="12294"/>
      <sheetData sheetId="12295"/>
      <sheetData sheetId="12296"/>
      <sheetData sheetId="12297"/>
      <sheetData sheetId="12298"/>
      <sheetData sheetId="12299"/>
      <sheetData sheetId="12300"/>
      <sheetData sheetId="12301"/>
      <sheetData sheetId="12302"/>
      <sheetData sheetId="12303"/>
      <sheetData sheetId="12304"/>
      <sheetData sheetId="12305"/>
      <sheetData sheetId="12306"/>
      <sheetData sheetId="12307"/>
      <sheetData sheetId="12308"/>
      <sheetData sheetId="12309"/>
      <sheetData sheetId="12310"/>
      <sheetData sheetId="12311"/>
      <sheetData sheetId="12312"/>
      <sheetData sheetId="12313"/>
      <sheetData sheetId="12314"/>
      <sheetData sheetId="12315"/>
      <sheetData sheetId="12316"/>
      <sheetData sheetId="12317"/>
      <sheetData sheetId="12318"/>
      <sheetData sheetId="12319"/>
      <sheetData sheetId="12320"/>
      <sheetData sheetId="12321"/>
      <sheetData sheetId="12322"/>
      <sheetData sheetId="12323"/>
      <sheetData sheetId="12324"/>
      <sheetData sheetId="12325"/>
      <sheetData sheetId="12326"/>
      <sheetData sheetId="12327"/>
      <sheetData sheetId="12328"/>
      <sheetData sheetId="12329"/>
      <sheetData sheetId="12330"/>
      <sheetData sheetId="12331"/>
      <sheetData sheetId="12332"/>
      <sheetData sheetId="12333"/>
      <sheetData sheetId="12334"/>
      <sheetData sheetId="12335"/>
      <sheetData sheetId="12336"/>
      <sheetData sheetId="12337"/>
      <sheetData sheetId="12338"/>
      <sheetData sheetId="12339"/>
      <sheetData sheetId="12340"/>
      <sheetData sheetId="12341"/>
      <sheetData sheetId="12342"/>
      <sheetData sheetId="12343"/>
      <sheetData sheetId="12344"/>
      <sheetData sheetId="12345"/>
      <sheetData sheetId="12346"/>
      <sheetData sheetId="12347"/>
      <sheetData sheetId="12348"/>
      <sheetData sheetId="12349"/>
      <sheetData sheetId="12350"/>
      <sheetData sheetId="12351"/>
      <sheetData sheetId="12352"/>
      <sheetData sheetId="12353"/>
      <sheetData sheetId="12354"/>
      <sheetData sheetId="12355"/>
      <sheetData sheetId="12356"/>
      <sheetData sheetId="12357"/>
      <sheetData sheetId="12358"/>
      <sheetData sheetId="12359"/>
      <sheetData sheetId="12360"/>
      <sheetData sheetId="12361"/>
      <sheetData sheetId="12362"/>
      <sheetData sheetId="12363"/>
      <sheetData sheetId="12364"/>
      <sheetData sheetId="12365"/>
      <sheetData sheetId="12366"/>
      <sheetData sheetId="12367"/>
      <sheetData sheetId="12368"/>
      <sheetData sheetId="12369"/>
      <sheetData sheetId="12370"/>
      <sheetData sheetId="12371"/>
      <sheetData sheetId="12372"/>
      <sheetData sheetId="12373"/>
      <sheetData sheetId="12374"/>
      <sheetData sheetId="12375"/>
      <sheetData sheetId="12376"/>
      <sheetData sheetId="12377"/>
      <sheetData sheetId="12378"/>
      <sheetData sheetId="12379"/>
      <sheetData sheetId="12380">
        <row r="9">
          <cell r="A9" t="str">
            <v>A</v>
          </cell>
        </row>
      </sheetData>
      <sheetData sheetId="12381">
        <row r="9">
          <cell r="A9" t="str">
            <v>A</v>
          </cell>
        </row>
      </sheetData>
      <sheetData sheetId="12382">
        <row r="9">
          <cell r="A9" t="str">
            <v>A</v>
          </cell>
        </row>
      </sheetData>
      <sheetData sheetId="12383">
        <row r="9">
          <cell r="A9" t="str">
            <v>A</v>
          </cell>
        </row>
      </sheetData>
      <sheetData sheetId="12384">
        <row r="9">
          <cell r="A9" t="str">
            <v>A</v>
          </cell>
        </row>
      </sheetData>
      <sheetData sheetId="12385">
        <row r="9">
          <cell r="A9" t="str">
            <v>A</v>
          </cell>
        </row>
      </sheetData>
      <sheetData sheetId="12386">
        <row r="9">
          <cell r="A9" t="str">
            <v>A</v>
          </cell>
        </row>
      </sheetData>
      <sheetData sheetId="12387">
        <row r="9">
          <cell r="A9" t="str">
            <v>A</v>
          </cell>
        </row>
      </sheetData>
      <sheetData sheetId="12388">
        <row r="9">
          <cell r="A9" t="str">
            <v>A</v>
          </cell>
        </row>
      </sheetData>
      <sheetData sheetId="12389">
        <row r="9">
          <cell r="A9" t="str">
            <v>A</v>
          </cell>
        </row>
      </sheetData>
      <sheetData sheetId="12390">
        <row r="9">
          <cell r="A9" t="str">
            <v>A</v>
          </cell>
        </row>
      </sheetData>
      <sheetData sheetId="12391">
        <row r="9">
          <cell r="A9" t="str">
            <v>A</v>
          </cell>
        </row>
      </sheetData>
      <sheetData sheetId="12392"/>
      <sheetData sheetId="12393"/>
      <sheetData sheetId="12394"/>
      <sheetData sheetId="12395"/>
      <sheetData sheetId="12396"/>
      <sheetData sheetId="12397"/>
      <sheetData sheetId="12398"/>
      <sheetData sheetId="12399"/>
      <sheetData sheetId="12400"/>
      <sheetData sheetId="12401"/>
      <sheetData sheetId="12402"/>
      <sheetData sheetId="12403"/>
      <sheetData sheetId="12404"/>
      <sheetData sheetId="12405"/>
      <sheetData sheetId="12406"/>
      <sheetData sheetId="12407"/>
      <sheetData sheetId="12408"/>
      <sheetData sheetId="12409"/>
      <sheetData sheetId="12410"/>
      <sheetData sheetId="12411"/>
      <sheetData sheetId="12412">
        <row r="9">
          <cell r="A9" t="str">
            <v>A</v>
          </cell>
        </row>
      </sheetData>
      <sheetData sheetId="12413">
        <row r="9">
          <cell r="A9" t="str">
            <v>A</v>
          </cell>
        </row>
      </sheetData>
      <sheetData sheetId="12414">
        <row r="9">
          <cell r="A9" t="str">
            <v>A</v>
          </cell>
        </row>
      </sheetData>
      <sheetData sheetId="12415"/>
      <sheetData sheetId="12416">
        <row r="9">
          <cell r="A9" t="str">
            <v>A</v>
          </cell>
        </row>
      </sheetData>
      <sheetData sheetId="12417">
        <row r="9">
          <cell r="A9" t="str">
            <v>A</v>
          </cell>
        </row>
      </sheetData>
      <sheetData sheetId="12418">
        <row r="9">
          <cell r="A9" t="str">
            <v>A</v>
          </cell>
        </row>
      </sheetData>
      <sheetData sheetId="12419"/>
      <sheetData sheetId="12420"/>
      <sheetData sheetId="12421"/>
      <sheetData sheetId="12422"/>
      <sheetData sheetId="12423">
        <row r="9">
          <cell r="A9" t="str">
            <v>A</v>
          </cell>
        </row>
      </sheetData>
      <sheetData sheetId="12424">
        <row r="9">
          <cell r="A9" t="str">
            <v>A</v>
          </cell>
        </row>
      </sheetData>
      <sheetData sheetId="12425">
        <row r="9">
          <cell r="A9" t="str">
            <v>A</v>
          </cell>
        </row>
      </sheetData>
      <sheetData sheetId="12426">
        <row r="9">
          <cell r="A9" t="str">
            <v>A</v>
          </cell>
        </row>
      </sheetData>
      <sheetData sheetId="12427">
        <row r="9">
          <cell r="A9" t="str">
            <v>A</v>
          </cell>
        </row>
      </sheetData>
      <sheetData sheetId="12428">
        <row r="9">
          <cell r="A9" t="str">
            <v>A</v>
          </cell>
        </row>
      </sheetData>
      <sheetData sheetId="12429">
        <row r="9">
          <cell r="A9" t="str">
            <v>A</v>
          </cell>
        </row>
      </sheetData>
      <sheetData sheetId="12430">
        <row r="9">
          <cell r="A9" t="str">
            <v>A</v>
          </cell>
        </row>
      </sheetData>
      <sheetData sheetId="12431">
        <row r="9">
          <cell r="A9" t="str">
            <v>A</v>
          </cell>
        </row>
      </sheetData>
      <sheetData sheetId="12432"/>
      <sheetData sheetId="12433">
        <row r="9">
          <cell r="A9" t="str">
            <v>A</v>
          </cell>
        </row>
      </sheetData>
      <sheetData sheetId="12434">
        <row r="9">
          <cell r="A9" t="str">
            <v>A</v>
          </cell>
        </row>
      </sheetData>
      <sheetData sheetId="12435">
        <row r="9">
          <cell r="A9" t="str">
            <v>A</v>
          </cell>
        </row>
      </sheetData>
      <sheetData sheetId="12436">
        <row r="9">
          <cell r="A9" t="str">
            <v>A</v>
          </cell>
        </row>
      </sheetData>
      <sheetData sheetId="12437">
        <row r="9">
          <cell r="A9" t="str">
            <v>A</v>
          </cell>
        </row>
      </sheetData>
      <sheetData sheetId="12438">
        <row r="9">
          <cell r="A9" t="str">
            <v>A</v>
          </cell>
        </row>
      </sheetData>
      <sheetData sheetId="12439">
        <row r="9">
          <cell r="A9" t="str">
            <v>A</v>
          </cell>
        </row>
      </sheetData>
      <sheetData sheetId="12440">
        <row r="9">
          <cell r="A9" t="str">
            <v>A</v>
          </cell>
        </row>
      </sheetData>
      <sheetData sheetId="12441">
        <row r="9">
          <cell r="A9" t="str">
            <v>A</v>
          </cell>
        </row>
      </sheetData>
      <sheetData sheetId="12442"/>
      <sheetData sheetId="12443"/>
      <sheetData sheetId="12444"/>
      <sheetData sheetId="12445"/>
      <sheetData sheetId="12446"/>
      <sheetData sheetId="12447"/>
      <sheetData sheetId="12448"/>
      <sheetData sheetId="12449">
        <row r="9">
          <cell r="A9" t="str">
            <v>A</v>
          </cell>
        </row>
      </sheetData>
      <sheetData sheetId="12450"/>
      <sheetData sheetId="12451"/>
      <sheetData sheetId="12452"/>
      <sheetData sheetId="12453"/>
      <sheetData sheetId="12454"/>
      <sheetData sheetId="12455">
        <row r="9">
          <cell r="A9" t="str">
            <v>A</v>
          </cell>
        </row>
      </sheetData>
      <sheetData sheetId="12456">
        <row r="9">
          <cell r="A9" t="str">
            <v>A</v>
          </cell>
        </row>
      </sheetData>
      <sheetData sheetId="12457">
        <row r="9">
          <cell r="A9" t="str">
            <v>A</v>
          </cell>
        </row>
      </sheetData>
      <sheetData sheetId="12458">
        <row r="9">
          <cell r="A9" t="str">
            <v>A</v>
          </cell>
        </row>
      </sheetData>
      <sheetData sheetId="12459">
        <row r="9">
          <cell r="A9" t="str">
            <v>A</v>
          </cell>
        </row>
      </sheetData>
      <sheetData sheetId="12460">
        <row r="9">
          <cell r="A9" t="str">
            <v>A</v>
          </cell>
        </row>
      </sheetData>
      <sheetData sheetId="12461">
        <row r="9">
          <cell r="A9" t="str">
            <v>A</v>
          </cell>
        </row>
      </sheetData>
      <sheetData sheetId="12462"/>
      <sheetData sheetId="12463"/>
      <sheetData sheetId="12464">
        <row r="9">
          <cell r="A9" t="str">
            <v>A</v>
          </cell>
        </row>
      </sheetData>
      <sheetData sheetId="12465">
        <row r="9">
          <cell r="A9" t="str">
            <v>A</v>
          </cell>
        </row>
      </sheetData>
      <sheetData sheetId="12466">
        <row r="9">
          <cell r="A9" t="str">
            <v>A</v>
          </cell>
        </row>
      </sheetData>
      <sheetData sheetId="12467">
        <row r="9">
          <cell r="A9" t="str">
            <v>A</v>
          </cell>
        </row>
      </sheetData>
      <sheetData sheetId="12468">
        <row r="9">
          <cell r="A9" t="str">
            <v>A</v>
          </cell>
        </row>
      </sheetData>
      <sheetData sheetId="12469">
        <row r="9">
          <cell r="A9" t="str">
            <v>A</v>
          </cell>
        </row>
      </sheetData>
      <sheetData sheetId="12470">
        <row r="9">
          <cell r="A9" t="str">
            <v>A</v>
          </cell>
        </row>
      </sheetData>
      <sheetData sheetId="12471"/>
      <sheetData sheetId="12472"/>
      <sheetData sheetId="12473"/>
      <sheetData sheetId="12474"/>
      <sheetData sheetId="12475">
        <row r="9">
          <cell r="A9" t="str">
            <v>A</v>
          </cell>
        </row>
      </sheetData>
      <sheetData sheetId="12476"/>
      <sheetData sheetId="12477">
        <row r="9">
          <cell r="A9" t="str">
            <v>A</v>
          </cell>
        </row>
      </sheetData>
      <sheetData sheetId="12478">
        <row r="9">
          <cell r="A9" t="str">
            <v>A</v>
          </cell>
        </row>
      </sheetData>
      <sheetData sheetId="12479">
        <row r="9">
          <cell r="A9" t="str">
            <v>A</v>
          </cell>
        </row>
      </sheetData>
      <sheetData sheetId="12480">
        <row r="9">
          <cell r="A9" t="str">
            <v>A</v>
          </cell>
        </row>
      </sheetData>
      <sheetData sheetId="12481">
        <row r="9">
          <cell r="A9" t="str">
            <v>A</v>
          </cell>
        </row>
      </sheetData>
      <sheetData sheetId="12482">
        <row r="9">
          <cell r="A9" t="str">
            <v>A</v>
          </cell>
        </row>
      </sheetData>
      <sheetData sheetId="12483">
        <row r="9">
          <cell r="A9" t="str">
            <v>A</v>
          </cell>
        </row>
      </sheetData>
      <sheetData sheetId="12484">
        <row r="9">
          <cell r="A9" t="str">
            <v>A</v>
          </cell>
        </row>
      </sheetData>
      <sheetData sheetId="12485"/>
      <sheetData sheetId="12486">
        <row r="9">
          <cell r="A9" t="str">
            <v>A</v>
          </cell>
        </row>
      </sheetData>
      <sheetData sheetId="12487">
        <row r="9">
          <cell r="A9" t="str">
            <v>A</v>
          </cell>
        </row>
      </sheetData>
      <sheetData sheetId="12488">
        <row r="9">
          <cell r="A9" t="str">
            <v>A</v>
          </cell>
        </row>
      </sheetData>
      <sheetData sheetId="12489">
        <row r="9">
          <cell r="A9" t="str">
            <v>A</v>
          </cell>
        </row>
      </sheetData>
      <sheetData sheetId="12490">
        <row r="9">
          <cell r="A9" t="str">
            <v>A</v>
          </cell>
        </row>
      </sheetData>
      <sheetData sheetId="12491">
        <row r="9">
          <cell r="A9" t="str">
            <v>A</v>
          </cell>
        </row>
      </sheetData>
      <sheetData sheetId="12492">
        <row r="9">
          <cell r="A9" t="str">
            <v>A</v>
          </cell>
        </row>
      </sheetData>
      <sheetData sheetId="12493">
        <row r="9">
          <cell r="A9" t="str">
            <v>A</v>
          </cell>
        </row>
      </sheetData>
      <sheetData sheetId="12494"/>
      <sheetData sheetId="12495"/>
      <sheetData sheetId="12496"/>
      <sheetData sheetId="12497"/>
      <sheetData sheetId="12498"/>
      <sheetData sheetId="12499"/>
      <sheetData sheetId="12500"/>
      <sheetData sheetId="12501"/>
      <sheetData sheetId="12502"/>
      <sheetData sheetId="12503"/>
      <sheetData sheetId="12504"/>
      <sheetData sheetId="12505"/>
      <sheetData sheetId="12506"/>
      <sheetData sheetId="12507"/>
      <sheetData sheetId="12508"/>
      <sheetData sheetId="12509"/>
      <sheetData sheetId="12510"/>
      <sheetData sheetId="12511"/>
      <sheetData sheetId="12512"/>
      <sheetData sheetId="12513"/>
      <sheetData sheetId="12514"/>
      <sheetData sheetId="12515"/>
      <sheetData sheetId="12516"/>
      <sheetData sheetId="12517"/>
      <sheetData sheetId="12518"/>
      <sheetData sheetId="12519"/>
      <sheetData sheetId="12520"/>
      <sheetData sheetId="12521"/>
      <sheetData sheetId="12522"/>
      <sheetData sheetId="12523"/>
      <sheetData sheetId="12524"/>
      <sheetData sheetId="12525"/>
      <sheetData sheetId="12526"/>
      <sheetData sheetId="12527"/>
      <sheetData sheetId="12528"/>
      <sheetData sheetId="12529"/>
      <sheetData sheetId="12530"/>
      <sheetData sheetId="12531"/>
      <sheetData sheetId="12532"/>
      <sheetData sheetId="12533"/>
      <sheetData sheetId="12534"/>
      <sheetData sheetId="12535"/>
      <sheetData sheetId="12536"/>
      <sheetData sheetId="12537"/>
      <sheetData sheetId="12538"/>
      <sheetData sheetId="12539"/>
      <sheetData sheetId="12540"/>
      <sheetData sheetId="12541"/>
      <sheetData sheetId="12542"/>
      <sheetData sheetId="12543"/>
      <sheetData sheetId="12544"/>
      <sheetData sheetId="12545"/>
      <sheetData sheetId="12546"/>
      <sheetData sheetId="12547"/>
      <sheetData sheetId="12548"/>
      <sheetData sheetId="12549"/>
      <sheetData sheetId="12550"/>
      <sheetData sheetId="12551"/>
      <sheetData sheetId="12552"/>
      <sheetData sheetId="12553"/>
      <sheetData sheetId="12554"/>
      <sheetData sheetId="12555"/>
      <sheetData sheetId="12556"/>
      <sheetData sheetId="12557"/>
      <sheetData sheetId="12558"/>
      <sheetData sheetId="12559"/>
      <sheetData sheetId="12560"/>
      <sheetData sheetId="12561"/>
      <sheetData sheetId="12562"/>
      <sheetData sheetId="12563"/>
      <sheetData sheetId="12564"/>
      <sheetData sheetId="12565"/>
      <sheetData sheetId="12566"/>
      <sheetData sheetId="12567"/>
      <sheetData sheetId="12568"/>
      <sheetData sheetId="12569"/>
      <sheetData sheetId="12570"/>
      <sheetData sheetId="12571"/>
      <sheetData sheetId="12572"/>
      <sheetData sheetId="12573"/>
      <sheetData sheetId="12574"/>
      <sheetData sheetId="12575"/>
      <sheetData sheetId="12576"/>
      <sheetData sheetId="12577"/>
      <sheetData sheetId="12578"/>
      <sheetData sheetId="12579"/>
      <sheetData sheetId="12580"/>
      <sheetData sheetId="12581"/>
      <sheetData sheetId="12582"/>
      <sheetData sheetId="12583"/>
      <sheetData sheetId="12584"/>
      <sheetData sheetId="12585"/>
      <sheetData sheetId="12586"/>
      <sheetData sheetId="12587"/>
      <sheetData sheetId="12588"/>
      <sheetData sheetId="12589"/>
      <sheetData sheetId="12590"/>
      <sheetData sheetId="12591"/>
      <sheetData sheetId="12592"/>
      <sheetData sheetId="12593"/>
      <sheetData sheetId="12594"/>
      <sheetData sheetId="12595"/>
      <sheetData sheetId="12596"/>
      <sheetData sheetId="12597"/>
      <sheetData sheetId="12598"/>
      <sheetData sheetId="12599"/>
      <sheetData sheetId="12600"/>
      <sheetData sheetId="12601"/>
      <sheetData sheetId="12602"/>
      <sheetData sheetId="12603"/>
      <sheetData sheetId="12604"/>
      <sheetData sheetId="12605"/>
      <sheetData sheetId="12606"/>
      <sheetData sheetId="12607"/>
      <sheetData sheetId="12608"/>
      <sheetData sheetId="12609"/>
      <sheetData sheetId="12610"/>
      <sheetData sheetId="12611"/>
      <sheetData sheetId="12612"/>
      <sheetData sheetId="12613"/>
      <sheetData sheetId="12614"/>
      <sheetData sheetId="12615"/>
      <sheetData sheetId="12616"/>
      <sheetData sheetId="12617"/>
      <sheetData sheetId="12618"/>
      <sheetData sheetId="12619"/>
      <sheetData sheetId="12620"/>
      <sheetData sheetId="12621"/>
      <sheetData sheetId="12622"/>
      <sheetData sheetId="12623"/>
      <sheetData sheetId="12624"/>
      <sheetData sheetId="12625"/>
      <sheetData sheetId="12626"/>
      <sheetData sheetId="12627"/>
      <sheetData sheetId="12628"/>
      <sheetData sheetId="12629"/>
      <sheetData sheetId="12630"/>
      <sheetData sheetId="12631"/>
      <sheetData sheetId="12632"/>
      <sheetData sheetId="12633"/>
      <sheetData sheetId="12634"/>
      <sheetData sheetId="12635"/>
      <sheetData sheetId="12636"/>
      <sheetData sheetId="12637"/>
      <sheetData sheetId="12638"/>
      <sheetData sheetId="12639"/>
      <sheetData sheetId="12640"/>
      <sheetData sheetId="12641"/>
      <sheetData sheetId="12642"/>
      <sheetData sheetId="12643"/>
      <sheetData sheetId="12644"/>
      <sheetData sheetId="12645"/>
      <sheetData sheetId="12646"/>
      <sheetData sheetId="12647"/>
      <sheetData sheetId="12648"/>
      <sheetData sheetId="12649"/>
      <sheetData sheetId="12650"/>
      <sheetData sheetId="12651"/>
      <sheetData sheetId="12652"/>
      <sheetData sheetId="12653"/>
      <sheetData sheetId="12654"/>
      <sheetData sheetId="12655"/>
      <sheetData sheetId="12656"/>
      <sheetData sheetId="12657"/>
      <sheetData sheetId="12658"/>
      <sheetData sheetId="12659"/>
      <sheetData sheetId="12660"/>
      <sheetData sheetId="12661"/>
      <sheetData sheetId="12662"/>
      <sheetData sheetId="12663"/>
      <sheetData sheetId="12664"/>
      <sheetData sheetId="12665"/>
      <sheetData sheetId="12666"/>
      <sheetData sheetId="12667"/>
      <sheetData sheetId="12668"/>
      <sheetData sheetId="12669"/>
      <sheetData sheetId="12670"/>
      <sheetData sheetId="12671"/>
      <sheetData sheetId="12672"/>
      <sheetData sheetId="12673"/>
      <sheetData sheetId="12674"/>
      <sheetData sheetId="12675"/>
      <sheetData sheetId="12676"/>
      <sheetData sheetId="12677"/>
      <sheetData sheetId="12678"/>
      <sheetData sheetId="12679"/>
      <sheetData sheetId="12680"/>
      <sheetData sheetId="12681"/>
      <sheetData sheetId="12682"/>
      <sheetData sheetId="12683"/>
      <sheetData sheetId="12684"/>
      <sheetData sheetId="12685"/>
      <sheetData sheetId="12686"/>
      <sheetData sheetId="12687"/>
      <sheetData sheetId="12688"/>
      <sheetData sheetId="12689"/>
      <sheetData sheetId="12690"/>
      <sheetData sheetId="12691"/>
      <sheetData sheetId="12692"/>
      <sheetData sheetId="12693"/>
      <sheetData sheetId="12694"/>
      <sheetData sheetId="12695"/>
      <sheetData sheetId="12696"/>
      <sheetData sheetId="12697"/>
      <sheetData sheetId="12698"/>
      <sheetData sheetId="12699"/>
      <sheetData sheetId="12700"/>
      <sheetData sheetId="12701"/>
      <sheetData sheetId="12702"/>
      <sheetData sheetId="12703"/>
      <sheetData sheetId="12704"/>
      <sheetData sheetId="12705"/>
      <sheetData sheetId="12706"/>
      <sheetData sheetId="12707"/>
      <sheetData sheetId="12708"/>
      <sheetData sheetId="12709"/>
      <sheetData sheetId="12710"/>
      <sheetData sheetId="12711"/>
      <sheetData sheetId="12712"/>
      <sheetData sheetId="12713"/>
      <sheetData sheetId="12714"/>
      <sheetData sheetId="12715"/>
      <sheetData sheetId="12716"/>
      <sheetData sheetId="12717"/>
      <sheetData sheetId="12718"/>
      <sheetData sheetId="12719"/>
      <sheetData sheetId="12720"/>
      <sheetData sheetId="12721"/>
      <sheetData sheetId="12722"/>
      <sheetData sheetId="12723"/>
      <sheetData sheetId="12724"/>
      <sheetData sheetId="12725"/>
      <sheetData sheetId="12726"/>
      <sheetData sheetId="12727"/>
      <sheetData sheetId="12728"/>
      <sheetData sheetId="12729"/>
      <sheetData sheetId="12730"/>
      <sheetData sheetId="12731"/>
      <sheetData sheetId="12732"/>
      <sheetData sheetId="12733"/>
      <sheetData sheetId="12734"/>
      <sheetData sheetId="12735"/>
      <sheetData sheetId="12736"/>
      <sheetData sheetId="12737"/>
      <sheetData sheetId="12738"/>
      <sheetData sheetId="12739"/>
      <sheetData sheetId="12740"/>
      <sheetData sheetId="12741"/>
      <sheetData sheetId="12742"/>
      <sheetData sheetId="12743"/>
      <sheetData sheetId="12744"/>
      <sheetData sheetId="12745"/>
      <sheetData sheetId="12746"/>
      <sheetData sheetId="12747"/>
      <sheetData sheetId="12748"/>
      <sheetData sheetId="12749"/>
      <sheetData sheetId="12750"/>
      <sheetData sheetId="12751"/>
      <sheetData sheetId="12752"/>
      <sheetData sheetId="12753"/>
      <sheetData sheetId="12754"/>
      <sheetData sheetId="12755"/>
      <sheetData sheetId="12756"/>
      <sheetData sheetId="12757"/>
      <sheetData sheetId="12758"/>
      <sheetData sheetId="12759"/>
      <sheetData sheetId="12760"/>
      <sheetData sheetId="12761"/>
      <sheetData sheetId="12762"/>
      <sheetData sheetId="12763"/>
      <sheetData sheetId="12764"/>
      <sheetData sheetId="12765"/>
      <sheetData sheetId="12766"/>
      <sheetData sheetId="12767"/>
      <sheetData sheetId="12768"/>
      <sheetData sheetId="12769"/>
      <sheetData sheetId="12770"/>
      <sheetData sheetId="12771"/>
      <sheetData sheetId="12772"/>
      <sheetData sheetId="12773"/>
      <sheetData sheetId="12774"/>
      <sheetData sheetId="12775"/>
      <sheetData sheetId="12776"/>
      <sheetData sheetId="12777"/>
      <sheetData sheetId="12778"/>
      <sheetData sheetId="12779"/>
      <sheetData sheetId="12780"/>
      <sheetData sheetId="12781"/>
      <sheetData sheetId="12782"/>
      <sheetData sheetId="12783"/>
      <sheetData sheetId="12784"/>
      <sheetData sheetId="12785"/>
      <sheetData sheetId="12786"/>
      <sheetData sheetId="12787"/>
      <sheetData sheetId="12788"/>
      <sheetData sheetId="12789"/>
      <sheetData sheetId="12790"/>
      <sheetData sheetId="12791"/>
      <sheetData sheetId="12792"/>
      <sheetData sheetId="12793"/>
      <sheetData sheetId="12794"/>
      <sheetData sheetId="12795"/>
      <sheetData sheetId="12796"/>
      <sheetData sheetId="12797"/>
      <sheetData sheetId="12798"/>
      <sheetData sheetId="12799"/>
      <sheetData sheetId="12800"/>
      <sheetData sheetId="12801"/>
      <sheetData sheetId="12802"/>
      <sheetData sheetId="12803"/>
      <sheetData sheetId="12804"/>
      <sheetData sheetId="12805"/>
      <sheetData sheetId="12806"/>
      <sheetData sheetId="12807"/>
      <sheetData sheetId="12808"/>
      <sheetData sheetId="12809"/>
      <sheetData sheetId="12810"/>
      <sheetData sheetId="12811"/>
      <sheetData sheetId="12812"/>
      <sheetData sheetId="12813"/>
      <sheetData sheetId="12814"/>
      <sheetData sheetId="12815"/>
      <sheetData sheetId="12816"/>
      <sheetData sheetId="12817"/>
      <sheetData sheetId="12818"/>
      <sheetData sheetId="12819"/>
      <sheetData sheetId="12820"/>
      <sheetData sheetId="12821"/>
      <sheetData sheetId="12822"/>
      <sheetData sheetId="12823"/>
      <sheetData sheetId="12824"/>
      <sheetData sheetId="12825"/>
      <sheetData sheetId="12826"/>
      <sheetData sheetId="12827"/>
      <sheetData sheetId="12828"/>
      <sheetData sheetId="12829"/>
      <sheetData sheetId="12830"/>
      <sheetData sheetId="12831"/>
      <sheetData sheetId="12832"/>
      <sheetData sheetId="12833"/>
      <sheetData sheetId="12834"/>
      <sheetData sheetId="12835"/>
      <sheetData sheetId="12836"/>
      <sheetData sheetId="12837"/>
      <sheetData sheetId="12838"/>
      <sheetData sheetId="12839"/>
      <sheetData sheetId="12840"/>
      <sheetData sheetId="12841"/>
      <sheetData sheetId="12842"/>
      <sheetData sheetId="12843"/>
      <sheetData sheetId="12844"/>
      <sheetData sheetId="12845"/>
      <sheetData sheetId="12846"/>
      <sheetData sheetId="12847"/>
      <sheetData sheetId="12848"/>
      <sheetData sheetId="12849"/>
      <sheetData sheetId="12850"/>
      <sheetData sheetId="12851"/>
      <sheetData sheetId="12852"/>
      <sheetData sheetId="12853"/>
      <sheetData sheetId="12854"/>
      <sheetData sheetId="12855"/>
      <sheetData sheetId="12856"/>
      <sheetData sheetId="12857"/>
      <sheetData sheetId="12858"/>
      <sheetData sheetId="12859"/>
      <sheetData sheetId="12860"/>
      <sheetData sheetId="12861"/>
      <sheetData sheetId="12862"/>
      <sheetData sheetId="12863"/>
      <sheetData sheetId="12864"/>
      <sheetData sheetId="12865"/>
      <sheetData sheetId="12866"/>
      <sheetData sheetId="12867"/>
      <sheetData sheetId="12868"/>
      <sheetData sheetId="12869"/>
      <sheetData sheetId="12870"/>
      <sheetData sheetId="12871"/>
      <sheetData sheetId="12872"/>
      <sheetData sheetId="12873"/>
      <sheetData sheetId="12874"/>
      <sheetData sheetId="12875"/>
      <sheetData sheetId="12876"/>
      <sheetData sheetId="12877"/>
      <sheetData sheetId="12878"/>
      <sheetData sheetId="12879" refreshError="1"/>
      <sheetData sheetId="12880" refreshError="1"/>
      <sheetData sheetId="12881" refreshError="1"/>
      <sheetData sheetId="12882"/>
      <sheetData sheetId="12883"/>
      <sheetData sheetId="12884"/>
      <sheetData sheetId="12885"/>
      <sheetData sheetId="12886"/>
      <sheetData sheetId="12887"/>
      <sheetData sheetId="12888"/>
      <sheetData sheetId="12889"/>
      <sheetData sheetId="12890"/>
      <sheetData sheetId="12891"/>
      <sheetData sheetId="12892"/>
      <sheetData sheetId="12893"/>
      <sheetData sheetId="12894"/>
      <sheetData sheetId="12895"/>
      <sheetData sheetId="12896"/>
      <sheetData sheetId="12897"/>
      <sheetData sheetId="12898"/>
      <sheetData sheetId="12899"/>
      <sheetData sheetId="12900"/>
      <sheetData sheetId="12901"/>
      <sheetData sheetId="12902"/>
      <sheetData sheetId="12903"/>
      <sheetData sheetId="12904"/>
      <sheetData sheetId="12905"/>
      <sheetData sheetId="12906" refreshError="1"/>
      <sheetData sheetId="12907" refreshError="1"/>
      <sheetData sheetId="12908" refreshError="1"/>
      <sheetData sheetId="12909" refreshError="1"/>
      <sheetData sheetId="12910" refreshError="1"/>
      <sheetData sheetId="12911" refreshError="1"/>
      <sheetData sheetId="12912" refreshError="1"/>
      <sheetData sheetId="12913" refreshError="1"/>
      <sheetData sheetId="12914" refreshError="1"/>
      <sheetData sheetId="12915" refreshError="1"/>
      <sheetData sheetId="12916" refreshError="1"/>
      <sheetData sheetId="12917" refreshError="1"/>
      <sheetData sheetId="12918" refreshError="1"/>
      <sheetData sheetId="12919" refreshError="1"/>
      <sheetData sheetId="12920" refreshError="1"/>
      <sheetData sheetId="12921" refreshError="1"/>
      <sheetData sheetId="12922" refreshError="1"/>
      <sheetData sheetId="12923" refreshError="1"/>
      <sheetData sheetId="12924" refreshError="1"/>
      <sheetData sheetId="12925" refreshError="1"/>
      <sheetData sheetId="12926" refreshError="1"/>
      <sheetData sheetId="12927" refreshError="1"/>
      <sheetData sheetId="12928" refreshError="1"/>
      <sheetData sheetId="12929" refreshError="1"/>
      <sheetData sheetId="12930" refreshError="1"/>
      <sheetData sheetId="12931" refreshError="1"/>
      <sheetData sheetId="12932" refreshError="1"/>
      <sheetData sheetId="12933" refreshError="1"/>
      <sheetData sheetId="12934" refreshError="1"/>
      <sheetData sheetId="12935" refreshError="1"/>
      <sheetData sheetId="12936" refreshError="1"/>
      <sheetData sheetId="12937" refreshError="1"/>
      <sheetData sheetId="12938" refreshError="1"/>
      <sheetData sheetId="12939" refreshError="1"/>
      <sheetData sheetId="12940" refreshError="1"/>
      <sheetData sheetId="12941" refreshError="1"/>
      <sheetData sheetId="12942" refreshError="1"/>
      <sheetData sheetId="12943" refreshError="1"/>
      <sheetData sheetId="12944" refreshError="1"/>
      <sheetData sheetId="12945" refreshError="1"/>
      <sheetData sheetId="12946" refreshError="1"/>
      <sheetData sheetId="12947" refreshError="1"/>
      <sheetData sheetId="12948" refreshError="1"/>
      <sheetData sheetId="12949" refreshError="1"/>
      <sheetData sheetId="12950" refreshError="1"/>
      <sheetData sheetId="12951" refreshError="1"/>
      <sheetData sheetId="12952" refreshError="1"/>
      <sheetData sheetId="12953" refreshError="1"/>
      <sheetData sheetId="12954" refreshError="1"/>
      <sheetData sheetId="12955" refreshError="1"/>
      <sheetData sheetId="12956" refreshError="1"/>
      <sheetData sheetId="12957" refreshError="1"/>
      <sheetData sheetId="12958" refreshError="1"/>
      <sheetData sheetId="12959" refreshError="1"/>
      <sheetData sheetId="12960" refreshError="1"/>
      <sheetData sheetId="12961"/>
      <sheetData sheetId="12962"/>
      <sheetData sheetId="12963"/>
      <sheetData sheetId="12964"/>
      <sheetData sheetId="12965"/>
      <sheetData sheetId="12966"/>
      <sheetData sheetId="12967"/>
      <sheetData sheetId="12968"/>
      <sheetData sheetId="12969"/>
      <sheetData sheetId="12970"/>
      <sheetData sheetId="12971"/>
      <sheetData sheetId="12972"/>
      <sheetData sheetId="12973"/>
      <sheetData sheetId="12974"/>
      <sheetData sheetId="12975"/>
      <sheetData sheetId="12976"/>
      <sheetData sheetId="12977"/>
      <sheetData sheetId="12978"/>
      <sheetData sheetId="12979"/>
      <sheetData sheetId="12980"/>
      <sheetData sheetId="12981"/>
      <sheetData sheetId="12982"/>
      <sheetData sheetId="12983"/>
      <sheetData sheetId="12984"/>
      <sheetData sheetId="12985"/>
      <sheetData sheetId="12986"/>
      <sheetData sheetId="12987"/>
      <sheetData sheetId="12988"/>
      <sheetData sheetId="12989"/>
      <sheetData sheetId="12990"/>
      <sheetData sheetId="12991"/>
      <sheetData sheetId="12992"/>
      <sheetData sheetId="12993"/>
      <sheetData sheetId="12994"/>
      <sheetData sheetId="12995"/>
      <sheetData sheetId="12996"/>
      <sheetData sheetId="12997"/>
      <sheetData sheetId="12998"/>
      <sheetData sheetId="12999"/>
      <sheetData sheetId="13000"/>
      <sheetData sheetId="13001"/>
      <sheetData sheetId="13002"/>
      <sheetData sheetId="13003"/>
      <sheetData sheetId="13004"/>
      <sheetData sheetId="13005"/>
      <sheetData sheetId="13006"/>
      <sheetData sheetId="13007"/>
      <sheetData sheetId="13008"/>
      <sheetData sheetId="13009"/>
      <sheetData sheetId="13010"/>
      <sheetData sheetId="13011"/>
      <sheetData sheetId="13012"/>
      <sheetData sheetId="13013"/>
      <sheetData sheetId="13014"/>
      <sheetData sheetId="13015"/>
      <sheetData sheetId="13016"/>
      <sheetData sheetId="13017"/>
      <sheetData sheetId="13018"/>
      <sheetData sheetId="13019"/>
      <sheetData sheetId="13020"/>
      <sheetData sheetId="13021"/>
      <sheetData sheetId="13022" refreshError="1"/>
      <sheetData sheetId="13023"/>
      <sheetData sheetId="13024" refreshError="1"/>
      <sheetData sheetId="13025" refreshError="1"/>
      <sheetData sheetId="13026" refreshError="1"/>
      <sheetData sheetId="13027" refreshError="1"/>
      <sheetData sheetId="13028" refreshError="1"/>
      <sheetData sheetId="13029" refreshError="1"/>
      <sheetData sheetId="13030" refreshError="1"/>
      <sheetData sheetId="13031" refreshError="1"/>
      <sheetData sheetId="13032" refreshError="1"/>
      <sheetData sheetId="13033" refreshError="1"/>
      <sheetData sheetId="13034" refreshError="1"/>
      <sheetData sheetId="13035" refreshError="1"/>
      <sheetData sheetId="13036" refreshError="1"/>
      <sheetData sheetId="13037" refreshError="1"/>
      <sheetData sheetId="13038" refreshError="1"/>
      <sheetData sheetId="13039" refreshError="1"/>
      <sheetData sheetId="13040" refreshError="1"/>
      <sheetData sheetId="13041" refreshError="1"/>
      <sheetData sheetId="13042" refreshError="1"/>
      <sheetData sheetId="13043" refreshError="1"/>
      <sheetData sheetId="13044" refreshError="1"/>
      <sheetData sheetId="13045" refreshError="1"/>
      <sheetData sheetId="13046" refreshError="1"/>
      <sheetData sheetId="13047" refreshError="1"/>
      <sheetData sheetId="13048" refreshError="1"/>
      <sheetData sheetId="13049" refreshError="1"/>
      <sheetData sheetId="13050" refreshError="1"/>
      <sheetData sheetId="13051" refreshError="1"/>
      <sheetData sheetId="13052" refreshError="1"/>
      <sheetData sheetId="13053" refreshError="1"/>
      <sheetData sheetId="13054" refreshError="1"/>
      <sheetData sheetId="13055" refreshError="1"/>
      <sheetData sheetId="13056" refreshError="1"/>
      <sheetData sheetId="13057" refreshError="1"/>
      <sheetData sheetId="13058" refreshError="1"/>
      <sheetData sheetId="13059" refreshError="1"/>
      <sheetData sheetId="13060"/>
      <sheetData sheetId="13061"/>
      <sheetData sheetId="13062"/>
      <sheetData sheetId="13063"/>
      <sheetData sheetId="13064"/>
      <sheetData sheetId="13065"/>
      <sheetData sheetId="13066"/>
      <sheetData sheetId="13067"/>
      <sheetData sheetId="13068"/>
      <sheetData sheetId="13069"/>
      <sheetData sheetId="13070"/>
      <sheetData sheetId="13071">
        <row r="9">
          <cell r="A9" t="str">
            <v>A</v>
          </cell>
        </row>
      </sheetData>
      <sheetData sheetId="13072"/>
      <sheetData sheetId="13073"/>
      <sheetData sheetId="13074"/>
      <sheetData sheetId="13075"/>
      <sheetData sheetId="13076"/>
      <sheetData sheetId="13077"/>
      <sheetData sheetId="13078"/>
      <sheetData sheetId="13079">
        <row r="9">
          <cell r="A9" t="str">
            <v>A</v>
          </cell>
        </row>
      </sheetData>
      <sheetData sheetId="13080">
        <row r="9">
          <cell r="A9" t="str">
            <v>A</v>
          </cell>
        </row>
      </sheetData>
      <sheetData sheetId="13081"/>
      <sheetData sheetId="13082"/>
      <sheetData sheetId="13083"/>
      <sheetData sheetId="13084"/>
      <sheetData sheetId="13085" refreshError="1"/>
      <sheetData sheetId="13086" refreshError="1"/>
      <sheetData sheetId="13087" refreshError="1"/>
      <sheetData sheetId="13088" refreshError="1"/>
      <sheetData sheetId="13089" refreshError="1"/>
      <sheetData sheetId="13090" refreshError="1"/>
      <sheetData sheetId="13091"/>
      <sheetData sheetId="13092" refreshError="1"/>
      <sheetData sheetId="13093" refreshError="1"/>
      <sheetData sheetId="13094" refreshError="1"/>
      <sheetData sheetId="13095" refreshError="1"/>
      <sheetData sheetId="13096" refreshError="1"/>
      <sheetData sheetId="13097" refreshError="1"/>
      <sheetData sheetId="13098" refreshError="1"/>
      <sheetData sheetId="13099" refreshError="1"/>
      <sheetData sheetId="13100" refreshError="1"/>
      <sheetData sheetId="13101" refreshError="1"/>
      <sheetData sheetId="13102" refreshError="1"/>
      <sheetData sheetId="13103" refreshError="1"/>
      <sheetData sheetId="13104" refreshError="1"/>
      <sheetData sheetId="13105" refreshError="1"/>
      <sheetData sheetId="13106" refreshError="1"/>
      <sheetData sheetId="13107" refreshError="1"/>
      <sheetData sheetId="13108" refreshError="1"/>
      <sheetData sheetId="13109" refreshError="1"/>
      <sheetData sheetId="13110" refreshError="1"/>
      <sheetData sheetId="13111" refreshError="1"/>
      <sheetData sheetId="13112" refreshError="1"/>
      <sheetData sheetId="13113" refreshError="1"/>
      <sheetData sheetId="13114"/>
      <sheetData sheetId="13115">
        <row r="9">
          <cell r="A9" t="str">
            <v>A</v>
          </cell>
        </row>
      </sheetData>
      <sheetData sheetId="13116">
        <row r="9">
          <cell r="A9" t="str">
            <v>A</v>
          </cell>
        </row>
      </sheetData>
      <sheetData sheetId="13117">
        <row r="9">
          <cell r="A9" t="str">
            <v>A</v>
          </cell>
        </row>
      </sheetData>
      <sheetData sheetId="13118">
        <row r="9">
          <cell r="A9" t="str">
            <v>A</v>
          </cell>
        </row>
      </sheetData>
      <sheetData sheetId="13119">
        <row r="9">
          <cell r="A9" t="str">
            <v>A</v>
          </cell>
        </row>
      </sheetData>
      <sheetData sheetId="13120">
        <row r="9">
          <cell r="A9" t="str">
            <v>A</v>
          </cell>
        </row>
      </sheetData>
      <sheetData sheetId="13121">
        <row r="9">
          <cell r="A9" t="str">
            <v>A</v>
          </cell>
        </row>
      </sheetData>
      <sheetData sheetId="13122">
        <row r="9">
          <cell r="A9" t="str">
            <v>A</v>
          </cell>
        </row>
      </sheetData>
      <sheetData sheetId="13123"/>
      <sheetData sheetId="13124"/>
      <sheetData sheetId="13125"/>
      <sheetData sheetId="13126"/>
      <sheetData sheetId="13127"/>
      <sheetData sheetId="13128"/>
      <sheetData sheetId="13129"/>
      <sheetData sheetId="13130"/>
      <sheetData sheetId="13131"/>
      <sheetData sheetId="13132"/>
      <sheetData sheetId="13133"/>
      <sheetData sheetId="13134"/>
      <sheetData sheetId="13135"/>
      <sheetData sheetId="13136"/>
      <sheetData sheetId="13137"/>
      <sheetData sheetId="13138"/>
      <sheetData sheetId="13139"/>
      <sheetData sheetId="13140"/>
      <sheetData sheetId="13141"/>
      <sheetData sheetId="13142"/>
      <sheetData sheetId="13143"/>
      <sheetData sheetId="13144"/>
      <sheetData sheetId="13145"/>
      <sheetData sheetId="13146"/>
      <sheetData sheetId="13147"/>
      <sheetData sheetId="13148"/>
      <sheetData sheetId="13149"/>
      <sheetData sheetId="13150"/>
      <sheetData sheetId="13151" refreshError="1"/>
      <sheetData sheetId="13152"/>
      <sheetData sheetId="13153"/>
      <sheetData sheetId="13154"/>
      <sheetData sheetId="13155"/>
      <sheetData sheetId="13156"/>
      <sheetData sheetId="13157"/>
      <sheetData sheetId="13158"/>
      <sheetData sheetId="13159"/>
      <sheetData sheetId="13160"/>
      <sheetData sheetId="13161"/>
      <sheetData sheetId="13162"/>
      <sheetData sheetId="13163"/>
      <sheetData sheetId="13164"/>
      <sheetData sheetId="13165"/>
      <sheetData sheetId="13166"/>
      <sheetData sheetId="13167"/>
      <sheetData sheetId="13168"/>
      <sheetData sheetId="13169"/>
      <sheetData sheetId="13170"/>
      <sheetData sheetId="13171"/>
      <sheetData sheetId="13172"/>
      <sheetData sheetId="13173"/>
      <sheetData sheetId="13174"/>
      <sheetData sheetId="13175"/>
      <sheetData sheetId="13176"/>
      <sheetData sheetId="13177"/>
      <sheetData sheetId="13178"/>
      <sheetData sheetId="13179"/>
      <sheetData sheetId="13180"/>
      <sheetData sheetId="13181" refreshError="1"/>
      <sheetData sheetId="13182" refreshError="1"/>
      <sheetData sheetId="13183"/>
      <sheetData sheetId="13184"/>
      <sheetData sheetId="13185"/>
      <sheetData sheetId="13186"/>
      <sheetData sheetId="13187"/>
      <sheetData sheetId="13188"/>
      <sheetData sheetId="13189"/>
      <sheetData sheetId="13190"/>
      <sheetData sheetId="13191"/>
      <sheetData sheetId="13192"/>
      <sheetData sheetId="13193"/>
      <sheetData sheetId="13194"/>
      <sheetData sheetId="13195"/>
      <sheetData sheetId="13196"/>
      <sheetData sheetId="13197"/>
      <sheetData sheetId="13198"/>
      <sheetData sheetId="13199"/>
      <sheetData sheetId="13200"/>
      <sheetData sheetId="13201"/>
      <sheetData sheetId="13202" refreshError="1"/>
      <sheetData sheetId="13203"/>
      <sheetData sheetId="13204"/>
      <sheetData sheetId="13205"/>
      <sheetData sheetId="13206"/>
      <sheetData sheetId="13207"/>
      <sheetData sheetId="13208"/>
      <sheetData sheetId="13209"/>
      <sheetData sheetId="13210"/>
      <sheetData sheetId="13211"/>
      <sheetData sheetId="13212"/>
      <sheetData sheetId="13213" refreshError="1"/>
      <sheetData sheetId="13214" refreshError="1"/>
      <sheetData sheetId="13215"/>
      <sheetData sheetId="13216"/>
      <sheetData sheetId="13217" refreshError="1"/>
      <sheetData sheetId="13218" refreshError="1"/>
      <sheetData sheetId="13219" refreshError="1"/>
      <sheetData sheetId="13220" refreshError="1"/>
      <sheetData sheetId="13221" refreshError="1"/>
      <sheetData sheetId="13222"/>
      <sheetData sheetId="13223"/>
      <sheetData sheetId="13224"/>
      <sheetData sheetId="13225"/>
      <sheetData sheetId="13226" refreshError="1"/>
      <sheetData sheetId="13227"/>
      <sheetData sheetId="13228"/>
      <sheetData sheetId="13229"/>
      <sheetData sheetId="13230"/>
      <sheetData sheetId="13231"/>
      <sheetData sheetId="13232"/>
      <sheetData sheetId="13233"/>
      <sheetData sheetId="13234"/>
      <sheetData sheetId="13235"/>
      <sheetData sheetId="13236"/>
      <sheetData sheetId="13237"/>
      <sheetData sheetId="13238"/>
      <sheetData sheetId="13239"/>
      <sheetData sheetId="13240"/>
      <sheetData sheetId="13241"/>
      <sheetData sheetId="13242"/>
      <sheetData sheetId="13243"/>
      <sheetData sheetId="13244"/>
      <sheetData sheetId="13245"/>
      <sheetData sheetId="13246"/>
      <sheetData sheetId="13247" refreshError="1"/>
      <sheetData sheetId="13248" refreshError="1"/>
      <sheetData sheetId="13249" refreshError="1"/>
      <sheetData sheetId="13250"/>
      <sheetData sheetId="13251"/>
      <sheetData sheetId="13252"/>
      <sheetData sheetId="13253"/>
      <sheetData sheetId="13254"/>
      <sheetData sheetId="13255"/>
      <sheetData sheetId="13256"/>
      <sheetData sheetId="13257"/>
      <sheetData sheetId="13258"/>
      <sheetData sheetId="13259"/>
      <sheetData sheetId="13260"/>
      <sheetData sheetId="13261"/>
      <sheetData sheetId="13262"/>
      <sheetData sheetId="13263"/>
      <sheetData sheetId="13264"/>
      <sheetData sheetId="13265"/>
      <sheetData sheetId="13266"/>
      <sheetData sheetId="13267"/>
      <sheetData sheetId="13268"/>
      <sheetData sheetId="13269"/>
      <sheetData sheetId="13270"/>
      <sheetData sheetId="13271"/>
      <sheetData sheetId="13272"/>
      <sheetData sheetId="13273"/>
      <sheetData sheetId="13274"/>
      <sheetData sheetId="13275"/>
      <sheetData sheetId="13276"/>
      <sheetData sheetId="13277"/>
      <sheetData sheetId="13278"/>
      <sheetData sheetId="13279"/>
      <sheetData sheetId="13280"/>
      <sheetData sheetId="13281"/>
      <sheetData sheetId="13282">
        <row r="9">
          <cell r="A9" t="str">
            <v>A</v>
          </cell>
        </row>
      </sheetData>
      <sheetData sheetId="13283"/>
      <sheetData sheetId="13284"/>
      <sheetData sheetId="13285"/>
      <sheetData sheetId="13286"/>
      <sheetData sheetId="13287"/>
      <sheetData sheetId="13288"/>
      <sheetData sheetId="13289"/>
      <sheetData sheetId="13290" refreshError="1"/>
      <sheetData sheetId="13291"/>
      <sheetData sheetId="13292"/>
      <sheetData sheetId="13293" refreshError="1"/>
      <sheetData sheetId="13294" refreshError="1"/>
      <sheetData sheetId="13295" refreshError="1"/>
      <sheetData sheetId="13296" refreshError="1"/>
      <sheetData sheetId="13297" refreshError="1"/>
      <sheetData sheetId="13298" refreshError="1"/>
      <sheetData sheetId="13299" refreshError="1"/>
      <sheetData sheetId="13300" refreshError="1"/>
      <sheetData sheetId="13301" refreshError="1"/>
      <sheetData sheetId="13302" refreshError="1"/>
      <sheetData sheetId="13303" refreshError="1"/>
      <sheetData sheetId="13304">
        <row r="9">
          <cell r="A9" t="str">
            <v>A</v>
          </cell>
        </row>
      </sheetData>
      <sheetData sheetId="13305">
        <row r="9">
          <cell r="A9" t="str">
            <v>A</v>
          </cell>
        </row>
      </sheetData>
      <sheetData sheetId="13306"/>
      <sheetData sheetId="13307"/>
      <sheetData sheetId="13308"/>
      <sheetData sheetId="13309" refreshError="1"/>
      <sheetData sheetId="13310"/>
      <sheetData sheetId="13311" refreshError="1"/>
      <sheetData sheetId="13312" refreshError="1"/>
      <sheetData sheetId="13313"/>
      <sheetData sheetId="13314">
        <row r="9">
          <cell r="A9" t="str">
            <v>A</v>
          </cell>
        </row>
      </sheetData>
      <sheetData sheetId="13315">
        <row r="9">
          <cell r="A9" t="str">
            <v>A</v>
          </cell>
        </row>
      </sheetData>
      <sheetData sheetId="13316">
        <row r="9">
          <cell r="A9" t="str">
            <v>A</v>
          </cell>
        </row>
      </sheetData>
      <sheetData sheetId="13317">
        <row r="9">
          <cell r="A9" t="str">
            <v>A</v>
          </cell>
        </row>
      </sheetData>
      <sheetData sheetId="13318"/>
      <sheetData sheetId="13319"/>
      <sheetData sheetId="13320">
        <row r="9">
          <cell r="A9" t="str">
            <v>A</v>
          </cell>
        </row>
      </sheetData>
      <sheetData sheetId="13321"/>
      <sheetData sheetId="13322"/>
      <sheetData sheetId="13323"/>
      <sheetData sheetId="13324"/>
      <sheetData sheetId="13325"/>
      <sheetData sheetId="13326"/>
      <sheetData sheetId="13327"/>
      <sheetData sheetId="13328"/>
      <sheetData sheetId="13329"/>
      <sheetData sheetId="13330"/>
      <sheetData sheetId="13331"/>
      <sheetData sheetId="13332"/>
      <sheetData sheetId="13333"/>
      <sheetData sheetId="13334" refreshError="1"/>
      <sheetData sheetId="13335" refreshError="1"/>
      <sheetData sheetId="13336"/>
      <sheetData sheetId="13337"/>
      <sheetData sheetId="13338"/>
      <sheetData sheetId="13339"/>
      <sheetData sheetId="13340"/>
      <sheetData sheetId="13341"/>
      <sheetData sheetId="13342"/>
      <sheetData sheetId="13343"/>
      <sheetData sheetId="13344" refreshError="1"/>
      <sheetData sheetId="13345" refreshError="1"/>
      <sheetData sheetId="13346" refreshError="1"/>
      <sheetData sheetId="13347" refreshError="1"/>
      <sheetData sheetId="13348" refreshError="1"/>
      <sheetData sheetId="13349" refreshError="1"/>
      <sheetData sheetId="13350" refreshError="1"/>
      <sheetData sheetId="13351" refreshError="1"/>
      <sheetData sheetId="13352" refreshError="1"/>
      <sheetData sheetId="13353" refreshError="1"/>
      <sheetData sheetId="13354" refreshError="1"/>
      <sheetData sheetId="13355" refreshError="1"/>
      <sheetData sheetId="13356" refreshError="1"/>
      <sheetData sheetId="13357" refreshError="1"/>
      <sheetData sheetId="13358" refreshError="1"/>
      <sheetData sheetId="13359" refreshError="1"/>
      <sheetData sheetId="13360" refreshError="1"/>
      <sheetData sheetId="13361" refreshError="1"/>
      <sheetData sheetId="13362" refreshError="1"/>
      <sheetData sheetId="13363" refreshError="1"/>
      <sheetData sheetId="13364" refreshError="1"/>
      <sheetData sheetId="13365" refreshError="1"/>
      <sheetData sheetId="13366" refreshError="1"/>
      <sheetData sheetId="13367" refreshError="1"/>
      <sheetData sheetId="13368" refreshError="1"/>
      <sheetData sheetId="13369" refreshError="1"/>
      <sheetData sheetId="13370" refreshError="1"/>
      <sheetData sheetId="13371" refreshError="1"/>
      <sheetData sheetId="13372" refreshError="1"/>
      <sheetData sheetId="13373" refreshError="1"/>
      <sheetData sheetId="13374" refreshError="1"/>
      <sheetData sheetId="13375" refreshError="1"/>
      <sheetData sheetId="13376" refreshError="1"/>
      <sheetData sheetId="13377" refreshError="1"/>
      <sheetData sheetId="13378" refreshError="1"/>
      <sheetData sheetId="13379" refreshError="1"/>
      <sheetData sheetId="13380" refreshError="1"/>
      <sheetData sheetId="13381" refreshError="1"/>
      <sheetData sheetId="13382" refreshError="1"/>
      <sheetData sheetId="13383" refreshError="1"/>
      <sheetData sheetId="13384" refreshError="1"/>
      <sheetData sheetId="13385" refreshError="1"/>
      <sheetData sheetId="13386" refreshError="1"/>
      <sheetData sheetId="13387" refreshError="1"/>
      <sheetData sheetId="13388" refreshError="1"/>
      <sheetData sheetId="13389" refreshError="1"/>
      <sheetData sheetId="13390" refreshError="1"/>
      <sheetData sheetId="13391" refreshError="1"/>
      <sheetData sheetId="13392" refreshError="1"/>
      <sheetData sheetId="13393" refreshError="1"/>
      <sheetData sheetId="13394" refreshError="1"/>
      <sheetData sheetId="13395" refreshError="1"/>
      <sheetData sheetId="13396" refreshError="1"/>
      <sheetData sheetId="13397" refreshError="1"/>
      <sheetData sheetId="13398" refreshError="1"/>
      <sheetData sheetId="13399" refreshError="1"/>
      <sheetData sheetId="13400" refreshError="1"/>
      <sheetData sheetId="13401" refreshError="1"/>
      <sheetData sheetId="13402" refreshError="1"/>
      <sheetData sheetId="13403" refreshError="1"/>
      <sheetData sheetId="13404" refreshError="1"/>
      <sheetData sheetId="13405" refreshError="1"/>
      <sheetData sheetId="13406" refreshError="1"/>
      <sheetData sheetId="13407" refreshError="1"/>
      <sheetData sheetId="13408" refreshError="1"/>
      <sheetData sheetId="13409" refreshError="1"/>
      <sheetData sheetId="13410" refreshError="1"/>
      <sheetData sheetId="13411" refreshError="1"/>
      <sheetData sheetId="13412" refreshError="1"/>
      <sheetData sheetId="13413" refreshError="1"/>
      <sheetData sheetId="13414" refreshError="1"/>
      <sheetData sheetId="13415" refreshError="1"/>
      <sheetData sheetId="13416" refreshError="1"/>
      <sheetData sheetId="13417" refreshError="1"/>
      <sheetData sheetId="13418" refreshError="1"/>
      <sheetData sheetId="13419" refreshError="1"/>
      <sheetData sheetId="13420" refreshError="1"/>
      <sheetData sheetId="13421" refreshError="1"/>
      <sheetData sheetId="13422"/>
      <sheetData sheetId="13423" refreshError="1"/>
      <sheetData sheetId="13424" refreshError="1"/>
      <sheetData sheetId="13425" refreshError="1"/>
      <sheetData sheetId="13426"/>
      <sheetData sheetId="13427" refreshError="1"/>
      <sheetData sheetId="13428" refreshError="1"/>
      <sheetData sheetId="13429" refreshError="1"/>
      <sheetData sheetId="13430" refreshError="1"/>
      <sheetData sheetId="13431" refreshError="1"/>
      <sheetData sheetId="13432" refreshError="1"/>
      <sheetData sheetId="13433" refreshError="1"/>
      <sheetData sheetId="13434" refreshError="1"/>
      <sheetData sheetId="13435" refreshError="1"/>
      <sheetData sheetId="13436" refreshError="1"/>
      <sheetData sheetId="13437" refreshError="1"/>
      <sheetData sheetId="13438" refreshError="1"/>
      <sheetData sheetId="13439" refreshError="1"/>
      <sheetData sheetId="13440" refreshError="1"/>
      <sheetData sheetId="13441" refreshError="1"/>
      <sheetData sheetId="13442" refreshError="1"/>
      <sheetData sheetId="13443" refreshError="1"/>
      <sheetData sheetId="13444"/>
      <sheetData sheetId="13445"/>
      <sheetData sheetId="13446"/>
      <sheetData sheetId="13447"/>
      <sheetData sheetId="13448"/>
      <sheetData sheetId="13449"/>
      <sheetData sheetId="13450"/>
      <sheetData sheetId="13451"/>
      <sheetData sheetId="13452"/>
      <sheetData sheetId="13453"/>
      <sheetData sheetId="13454"/>
      <sheetData sheetId="13455"/>
      <sheetData sheetId="13456"/>
      <sheetData sheetId="13457"/>
      <sheetData sheetId="13458"/>
      <sheetData sheetId="13459"/>
      <sheetData sheetId="13460"/>
      <sheetData sheetId="13461"/>
      <sheetData sheetId="13462"/>
      <sheetData sheetId="13463"/>
      <sheetData sheetId="13464"/>
      <sheetData sheetId="13465"/>
      <sheetData sheetId="13466"/>
      <sheetData sheetId="13467"/>
      <sheetData sheetId="13468">
        <row r="9">
          <cell r="A9" t="str">
            <v>A</v>
          </cell>
        </row>
      </sheetData>
      <sheetData sheetId="13469"/>
      <sheetData sheetId="13470"/>
      <sheetData sheetId="13471"/>
      <sheetData sheetId="13472"/>
      <sheetData sheetId="13473"/>
      <sheetData sheetId="13474"/>
      <sheetData sheetId="13475"/>
      <sheetData sheetId="13476"/>
      <sheetData sheetId="13477"/>
      <sheetData sheetId="13478"/>
      <sheetData sheetId="13479"/>
      <sheetData sheetId="13480"/>
      <sheetData sheetId="13481"/>
      <sheetData sheetId="13482"/>
      <sheetData sheetId="13483"/>
      <sheetData sheetId="13484"/>
      <sheetData sheetId="13485"/>
      <sheetData sheetId="13486"/>
      <sheetData sheetId="13487"/>
      <sheetData sheetId="13488"/>
      <sheetData sheetId="13489"/>
      <sheetData sheetId="13490">
        <row r="9">
          <cell r="A9" t="str">
            <v>A</v>
          </cell>
        </row>
      </sheetData>
      <sheetData sheetId="13491">
        <row r="9">
          <cell r="A9" t="str">
            <v>A</v>
          </cell>
        </row>
      </sheetData>
      <sheetData sheetId="13492"/>
      <sheetData sheetId="13493"/>
      <sheetData sheetId="13494"/>
      <sheetData sheetId="13495"/>
      <sheetData sheetId="13496" refreshError="1"/>
      <sheetData sheetId="13497" refreshError="1"/>
      <sheetData sheetId="13498"/>
      <sheetData sheetId="13499" refreshError="1"/>
      <sheetData sheetId="13500"/>
      <sheetData sheetId="13501"/>
      <sheetData sheetId="13502" refreshError="1"/>
      <sheetData sheetId="13503" refreshError="1"/>
      <sheetData sheetId="13504" refreshError="1"/>
      <sheetData sheetId="13505" refreshError="1"/>
      <sheetData sheetId="13506" refreshError="1"/>
      <sheetData sheetId="13507" refreshError="1"/>
      <sheetData sheetId="13508" refreshError="1"/>
      <sheetData sheetId="13509" refreshError="1"/>
      <sheetData sheetId="13510" refreshError="1"/>
      <sheetData sheetId="13511" refreshError="1"/>
      <sheetData sheetId="13512" refreshError="1"/>
      <sheetData sheetId="13513" refreshError="1"/>
      <sheetData sheetId="13514" refreshError="1"/>
      <sheetData sheetId="13515" refreshError="1"/>
      <sheetData sheetId="13516" refreshError="1"/>
      <sheetData sheetId="13517" refreshError="1"/>
      <sheetData sheetId="13518" refreshError="1"/>
      <sheetData sheetId="13519" refreshError="1"/>
      <sheetData sheetId="13520"/>
      <sheetData sheetId="13521"/>
      <sheetData sheetId="13522"/>
      <sheetData sheetId="13523"/>
      <sheetData sheetId="13524"/>
      <sheetData sheetId="13525"/>
      <sheetData sheetId="13526"/>
      <sheetData sheetId="13527"/>
      <sheetData sheetId="13528"/>
      <sheetData sheetId="13529"/>
      <sheetData sheetId="13530"/>
      <sheetData sheetId="13531" refreshError="1"/>
      <sheetData sheetId="13532" refreshError="1"/>
      <sheetData sheetId="13533" refreshError="1"/>
      <sheetData sheetId="13534" refreshError="1"/>
      <sheetData sheetId="13535" refreshError="1"/>
      <sheetData sheetId="13536" refreshError="1"/>
      <sheetData sheetId="13537" refreshError="1"/>
      <sheetData sheetId="13538" refreshError="1"/>
      <sheetData sheetId="13539" refreshError="1"/>
      <sheetData sheetId="13540" refreshError="1"/>
      <sheetData sheetId="13541" refreshError="1"/>
      <sheetData sheetId="13542" refreshError="1"/>
      <sheetData sheetId="13543" refreshError="1"/>
      <sheetData sheetId="13544" refreshError="1"/>
      <sheetData sheetId="13545" refreshError="1"/>
      <sheetData sheetId="13546" refreshError="1"/>
      <sheetData sheetId="13547" refreshError="1"/>
      <sheetData sheetId="13548" refreshError="1"/>
      <sheetData sheetId="13549" refreshError="1"/>
      <sheetData sheetId="13550" refreshError="1"/>
      <sheetData sheetId="13551" refreshError="1"/>
      <sheetData sheetId="13552" refreshError="1"/>
      <sheetData sheetId="13553" refreshError="1"/>
      <sheetData sheetId="13554" refreshError="1"/>
      <sheetData sheetId="13555" refreshError="1"/>
      <sheetData sheetId="13556" refreshError="1"/>
      <sheetData sheetId="13557" refreshError="1"/>
      <sheetData sheetId="13558" refreshError="1"/>
      <sheetData sheetId="13559" refreshError="1"/>
      <sheetData sheetId="13560" refreshError="1"/>
      <sheetData sheetId="13561" refreshError="1"/>
      <sheetData sheetId="13562" refreshError="1"/>
      <sheetData sheetId="13563" refreshError="1"/>
      <sheetData sheetId="13564" refreshError="1"/>
      <sheetData sheetId="13565" refreshError="1"/>
      <sheetData sheetId="13566" refreshError="1"/>
      <sheetData sheetId="13567" refreshError="1"/>
      <sheetData sheetId="13568" refreshError="1"/>
      <sheetData sheetId="13569" refreshError="1"/>
      <sheetData sheetId="13570" refreshError="1"/>
      <sheetData sheetId="13571" refreshError="1"/>
      <sheetData sheetId="13572" refreshError="1"/>
      <sheetData sheetId="13573" refreshError="1"/>
      <sheetData sheetId="13574" refreshError="1"/>
      <sheetData sheetId="13575" refreshError="1"/>
      <sheetData sheetId="13576" refreshError="1"/>
      <sheetData sheetId="13577" refreshError="1"/>
      <sheetData sheetId="13578" refreshError="1"/>
      <sheetData sheetId="13579" refreshError="1"/>
      <sheetData sheetId="13580" refreshError="1"/>
      <sheetData sheetId="13581" refreshError="1"/>
      <sheetData sheetId="13582" refreshError="1"/>
      <sheetData sheetId="13583" refreshError="1"/>
      <sheetData sheetId="13584" refreshError="1"/>
      <sheetData sheetId="13585" refreshError="1"/>
      <sheetData sheetId="13586" refreshError="1"/>
      <sheetData sheetId="13587" refreshError="1"/>
      <sheetData sheetId="13588" refreshError="1"/>
      <sheetData sheetId="13589" refreshError="1"/>
      <sheetData sheetId="13590" refreshError="1"/>
      <sheetData sheetId="13591" refreshError="1"/>
      <sheetData sheetId="13592" refreshError="1"/>
      <sheetData sheetId="13593" refreshError="1"/>
      <sheetData sheetId="13594" refreshError="1"/>
      <sheetData sheetId="13595" refreshError="1"/>
      <sheetData sheetId="13596" refreshError="1"/>
      <sheetData sheetId="13597" refreshError="1"/>
      <sheetData sheetId="13598" refreshError="1"/>
      <sheetData sheetId="13599" refreshError="1"/>
      <sheetData sheetId="13600" refreshError="1"/>
      <sheetData sheetId="13601" refreshError="1"/>
      <sheetData sheetId="13602" refreshError="1"/>
      <sheetData sheetId="13603" refreshError="1"/>
      <sheetData sheetId="13604" refreshError="1"/>
      <sheetData sheetId="13605" refreshError="1"/>
      <sheetData sheetId="13606" refreshError="1"/>
      <sheetData sheetId="13607" refreshError="1"/>
      <sheetData sheetId="13608" refreshError="1"/>
      <sheetData sheetId="13609" refreshError="1"/>
      <sheetData sheetId="13610" refreshError="1"/>
      <sheetData sheetId="13611" refreshError="1"/>
      <sheetData sheetId="13612" refreshError="1"/>
      <sheetData sheetId="13613" refreshError="1"/>
      <sheetData sheetId="13614"/>
      <sheetData sheetId="13615" refreshError="1"/>
      <sheetData sheetId="13616" refreshError="1"/>
      <sheetData sheetId="13617" refreshError="1"/>
      <sheetData sheetId="13618" refreshError="1"/>
      <sheetData sheetId="13619" refreshError="1"/>
      <sheetData sheetId="13620" refreshError="1"/>
      <sheetData sheetId="13621" refreshError="1"/>
      <sheetData sheetId="13622" refreshError="1"/>
      <sheetData sheetId="13623" refreshError="1"/>
      <sheetData sheetId="13624" refreshError="1"/>
      <sheetData sheetId="13625" refreshError="1"/>
      <sheetData sheetId="13626" refreshError="1"/>
      <sheetData sheetId="13627" refreshError="1"/>
      <sheetData sheetId="13628" refreshError="1"/>
      <sheetData sheetId="13629"/>
      <sheetData sheetId="13630" refreshError="1"/>
      <sheetData sheetId="13631" refreshError="1"/>
      <sheetData sheetId="13632" refreshError="1"/>
      <sheetData sheetId="13633" refreshError="1"/>
      <sheetData sheetId="13634" refreshError="1"/>
      <sheetData sheetId="13635" refreshError="1"/>
      <sheetData sheetId="13636" refreshError="1"/>
      <sheetData sheetId="13637" refreshError="1"/>
      <sheetData sheetId="13638" refreshError="1"/>
      <sheetData sheetId="13639" refreshError="1"/>
      <sheetData sheetId="13640" refreshError="1"/>
      <sheetData sheetId="13641" refreshError="1"/>
      <sheetData sheetId="13642" refreshError="1"/>
      <sheetData sheetId="13643" refreshError="1"/>
      <sheetData sheetId="13644" refreshError="1"/>
      <sheetData sheetId="13645" refreshError="1"/>
      <sheetData sheetId="13646" refreshError="1"/>
      <sheetData sheetId="13647" refreshError="1"/>
      <sheetData sheetId="13648" refreshError="1"/>
      <sheetData sheetId="13649" refreshError="1"/>
      <sheetData sheetId="13650"/>
      <sheetData sheetId="13651" refreshError="1"/>
      <sheetData sheetId="13652"/>
      <sheetData sheetId="13653"/>
      <sheetData sheetId="13654"/>
      <sheetData sheetId="13655"/>
      <sheetData sheetId="13656"/>
      <sheetData sheetId="13657"/>
      <sheetData sheetId="13658"/>
      <sheetData sheetId="13659"/>
      <sheetData sheetId="13660"/>
      <sheetData sheetId="13661"/>
      <sheetData sheetId="13662"/>
      <sheetData sheetId="13663"/>
      <sheetData sheetId="13664"/>
      <sheetData sheetId="13665"/>
      <sheetData sheetId="13666"/>
      <sheetData sheetId="13667"/>
      <sheetData sheetId="13668"/>
      <sheetData sheetId="13669"/>
      <sheetData sheetId="13670"/>
      <sheetData sheetId="13671"/>
      <sheetData sheetId="13672"/>
      <sheetData sheetId="13673"/>
      <sheetData sheetId="13674"/>
      <sheetData sheetId="13675"/>
      <sheetData sheetId="13676"/>
      <sheetData sheetId="13677"/>
      <sheetData sheetId="13678"/>
      <sheetData sheetId="13679"/>
      <sheetData sheetId="13680"/>
      <sheetData sheetId="13681"/>
      <sheetData sheetId="13682"/>
      <sheetData sheetId="13683"/>
      <sheetData sheetId="13684"/>
      <sheetData sheetId="13685"/>
      <sheetData sheetId="13686"/>
      <sheetData sheetId="13687"/>
      <sheetData sheetId="13688"/>
      <sheetData sheetId="13689"/>
      <sheetData sheetId="13690"/>
      <sheetData sheetId="13691"/>
      <sheetData sheetId="13692"/>
      <sheetData sheetId="13693"/>
      <sheetData sheetId="13694"/>
      <sheetData sheetId="13695"/>
      <sheetData sheetId="13696"/>
      <sheetData sheetId="13697"/>
      <sheetData sheetId="13698"/>
      <sheetData sheetId="13699"/>
      <sheetData sheetId="13700"/>
      <sheetData sheetId="13701"/>
      <sheetData sheetId="13702"/>
      <sheetData sheetId="13703"/>
      <sheetData sheetId="13704"/>
      <sheetData sheetId="13705"/>
      <sheetData sheetId="13706"/>
      <sheetData sheetId="13707"/>
      <sheetData sheetId="13708"/>
      <sheetData sheetId="13709"/>
      <sheetData sheetId="13710"/>
      <sheetData sheetId="13711"/>
      <sheetData sheetId="13712"/>
      <sheetData sheetId="13713"/>
      <sheetData sheetId="13714"/>
      <sheetData sheetId="13715"/>
      <sheetData sheetId="13716"/>
      <sheetData sheetId="13717"/>
      <sheetData sheetId="13718"/>
      <sheetData sheetId="13719"/>
      <sheetData sheetId="13720"/>
      <sheetData sheetId="13721"/>
      <sheetData sheetId="13722"/>
      <sheetData sheetId="13723"/>
      <sheetData sheetId="13724"/>
      <sheetData sheetId="13725"/>
      <sheetData sheetId="13726"/>
      <sheetData sheetId="13727"/>
      <sheetData sheetId="13728"/>
      <sheetData sheetId="13729"/>
      <sheetData sheetId="13730"/>
      <sheetData sheetId="13731"/>
      <sheetData sheetId="13732"/>
      <sheetData sheetId="13733"/>
      <sheetData sheetId="13734"/>
      <sheetData sheetId="13735"/>
      <sheetData sheetId="13736"/>
      <sheetData sheetId="13737"/>
      <sheetData sheetId="13738"/>
      <sheetData sheetId="13739"/>
      <sheetData sheetId="13740"/>
      <sheetData sheetId="13741"/>
      <sheetData sheetId="13742"/>
      <sheetData sheetId="13743"/>
      <sheetData sheetId="13744"/>
      <sheetData sheetId="13745"/>
      <sheetData sheetId="13746"/>
      <sheetData sheetId="13747"/>
      <sheetData sheetId="13748"/>
      <sheetData sheetId="13749"/>
      <sheetData sheetId="13750"/>
      <sheetData sheetId="13751"/>
      <sheetData sheetId="13752"/>
      <sheetData sheetId="13753"/>
      <sheetData sheetId="13754"/>
      <sheetData sheetId="13755"/>
      <sheetData sheetId="13756"/>
      <sheetData sheetId="13757"/>
      <sheetData sheetId="13758"/>
      <sheetData sheetId="13759"/>
      <sheetData sheetId="13760"/>
      <sheetData sheetId="13761"/>
      <sheetData sheetId="13762"/>
      <sheetData sheetId="13763"/>
      <sheetData sheetId="13764"/>
      <sheetData sheetId="13765"/>
      <sheetData sheetId="13766"/>
      <sheetData sheetId="13767"/>
      <sheetData sheetId="13768"/>
      <sheetData sheetId="13769"/>
      <sheetData sheetId="13770"/>
      <sheetData sheetId="13771"/>
      <sheetData sheetId="13772"/>
      <sheetData sheetId="13773"/>
      <sheetData sheetId="13774"/>
      <sheetData sheetId="13775"/>
      <sheetData sheetId="13776"/>
      <sheetData sheetId="13777"/>
      <sheetData sheetId="13778"/>
      <sheetData sheetId="13779"/>
      <sheetData sheetId="13780"/>
      <sheetData sheetId="13781"/>
      <sheetData sheetId="13782"/>
      <sheetData sheetId="13783"/>
      <sheetData sheetId="13784"/>
      <sheetData sheetId="13785"/>
      <sheetData sheetId="13786"/>
      <sheetData sheetId="13787"/>
      <sheetData sheetId="13788"/>
      <sheetData sheetId="13789"/>
      <sheetData sheetId="13790"/>
      <sheetData sheetId="13791"/>
      <sheetData sheetId="13792"/>
      <sheetData sheetId="13793"/>
      <sheetData sheetId="13794"/>
      <sheetData sheetId="13795"/>
      <sheetData sheetId="13796"/>
      <sheetData sheetId="13797"/>
      <sheetData sheetId="13798"/>
      <sheetData sheetId="13799"/>
      <sheetData sheetId="13800"/>
      <sheetData sheetId="13801"/>
      <sheetData sheetId="13802"/>
      <sheetData sheetId="13803"/>
      <sheetData sheetId="13804"/>
      <sheetData sheetId="13805">
        <row r="9">
          <cell r="A9" t="str">
            <v>A</v>
          </cell>
        </row>
      </sheetData>
      <sheetData sheetId="13806"/>
      <sheetData sheetId="13807"/>
      <sheetData sheetId="13808"/>
      <sheetData sheetId="13809"/>
      <sheetData sheetId="13810"/>
      <sheetData sheetId="13811"/>
      <sheetData sheetId="13812"/>
      <sheetData sheetId="13813"/>
      <sheetData sheetId="13814"/>
      <sheetData sheetId="13815"/>
      <sheetData sheetId="13816"/>
      <sheetData sheetId="13817"/>
      <sheetData sheetId="13818">
        <row r="9">
          <cell r="A9" t="str">
            <v>A</v>
          </cell>
        </row>
      </sheetData>
      <sheetData sheetId="13819"/>
      <sheetData sheetId="13820">
        <row r="9">
          <cell r="A9" t="str">
            <v>A</v>
          </cell>
        </row>
      </sheetData>
      <sheetData sheetId="13821"/>
      <sheetData sheetId="13822"/>
      <sheetData sheetId="13823">
        <row r="9">
          <cell r="A9" t="str">
            <v>A</v>
          </cell>
        </row>
      </sheetData>
      <sheetData sheetId="13824" refreshError="1"/>
      <sheetData sheetId="13825" refreshError="1"/>
      <sheetData sheetId="13826" refreshError="1"/>
      <sheetData sheetId="13827" refreshError="1"/>
      <sheetData sheetId="13828" refreshError="1"/>
      <sheetData sheetId="13829" refreshError="1"/>
      <sheetData sheetId="13830"/>
      <sheetData sheetId="13831"/>
      <sheetData sheetId="13832">
        <row r="9">
          <cell r="A9" t="str">
            <v>A</v>
          </cell>
        </row>
      </sheetData>
      <sheetData sheetId="13833">
        <row r="9">
          <cell r="A9" t="str">
            <v>A</v>
          </cell>
        </row>
      </sheetData>
      <sheetData sheetId="13834">
        <row r="9">
          <cell r="A9" t="str">
            <v>A</v>
          </cell>
        </row>
      </sheetData>
      <sheetData sheetId="13835">
        <row r="9">
          <cell r="A9" t="str">
            <v>A</v>
          </cell>
        </row>
      </sheetData>
      <sheetData sheetId="13836">
        <row r="9">
          <cell r="A9" t="str">
            <v>A</v>
          </cell>
        </row>
      </sheetData>
      <sheetData sheetId="13837">
        <row r="9">
          <cell r="A9" t="str">
            <v>A</v>
          </cell>
        </row>
      </sheetData>
      <sheetData sheetId="13838"/>
      <sheetData sheetId="13839">
        <row r="9">
          <cell r="A9" t="str">
            <v>A</v>
          </cell>
        </row>
      </sheetData>
      <sheetData sheetId="13840">
        <row r="9">
          <cell r="A9" t="str">
            <v>A</v>
          </cell>
        </row>
      </sheetData>
      <sheetData sheetId="13841">
        <row r="9">
          <cell r="A9" t="str">
            <v>A</v>
          </cell>
        </row>
      </sheetData>
      <sheetData sheetId="13842">
        <row r="9">
          <cell r="A9" t="str">
            <v>A</v>
          </cell>
        </row>
      </sheetData>
      <sheetData sheetId="13843">
        <row r="9">
          <cell r="A9" t="str">
            <v>A</v>
          </cell>
        </row>
      </sheetData>
      <sheetData sheetId="13844">
        <row r="9">
          <cell r="A9" t="str">
            <v>A</v>
          </cell>
        </row>
      </sheetData>
      <sheetData sheetId="13845">
        <row r="9">
          <cell r="A9" t="str">
            <v>A</v>
          </cell>
        </row>
      </sheetData>
      <sheetData sheetId="13846">
        <row r="9">
          <cell r="A9" t="str">
            <v>A</v>
          </cell>
        </row>
      </sheetData>
      <sheetData sheetId="13847">
        <row r="9">
          <cell r="A9" t="str">
            <v>A</v>
          </cell>
        </row>
      </sheetData>
      <sheetData sheetId="13848">
        <row r="9">
          <cell r="A9" t="str">
            <v>A</v>
          </cell>
        </row>
      </sheetData>
      <sheetData sheetId="13849">
        <row r="9">
          <cell r="A9" t="str">
            <v>A</v>
          </cell>
        </row>
      </sheetData>
      <sheetData sheetId="13850">
        <row r="9">
          <cell r="A9" t="str">
            <v>A</v>
          </cell>
        </row>
      </sheetData>
      <sheetData sheetId="13851">
        <row r="9">
          <cell r="A9" t="str">
            <v>A</v>
          </cell>
        </row>
      </sheetData>
      <sheetData sheetId="13852">
        <row r="9">
          <cell r="A9" t="str">
            <v>A</v>
          </cell>
        </row>
      </sheetData>
      <sheetData sheetId="13853" refreshError="1"/>
      <sheetData sheetId="13854" refreshError="1"/>
      <sheetData sheetId="13855" refreshError="1"/>
      <sheetData sheetId="13856" refreshError="1"/>
      <sheetData sheetId="13857" refreshError="1"/>
      <sheetData sheetId="13858" refreshError="1"/>
      <sheetData sheetId="13859" refreshError="1"/>
      <sheetData sheetId="13860" refreshError="1"/>
      <sheetData sheetId="13861" refreshError="1"/>
      <sheetData sheetId="13862" refreshError="1"/>
      <sheetData sheetId="13863" refreshError="1"/>
      <sheetData sheetId="13864" refreshError="1"/>
      <sheetData sheetId="13865" refreshError="1"/>
      <sheetData sheetId="13866" refreshError="1"/>
      <sheetData sheetId="13867" refreshError="1"/>
      <sheetData sheetId="13868" refreshError="1"/>
      <sheetData sheetId="13869" refreshError="1"/>
      <sheetData sheetId="13870" refreshError="1"/>
      <sheetData sheetId="13871" refreshError="1"/>
      <sheetData sheetId="13872" refreshError="1"/>
      <sheetData sheetId="13873" refreshError="1"/>
      <sheetData sheetId="13874" refreshError="1"/>
      <sheetData sheetId="13875" refreshError="1"/>
      <sheetData sheetId="13876" refreshError="1"/>
      <sheetData sheetId="13877" refreshError="1"/>
      <sheetData sheetId="13878" refreshError="1"/>
      <sheetData sheetId="13879" refreshError="1"/>
      <sheetData sheetId="13880" refreshError="1"/>
      <sheetData sheetId="13881" refreshError="1"/>
      <sheetData sheetId="13882" refreshError="1"/>
      <sheetData sheetId="13883" refreshError="1"/>
      <sheetData sheetId="13884" refreshError="1"/>
      <sheetData sheetId="13885" refreshError="1"/>
      <sheetData sheetId="13886" refreshError="1"/>
      <sheetData sheetId="13887" refreshError="1"/>
      <sheetData sheetId="13888" refreshError="1"/>
      <sheetData sheetId="13889" refreshError="1"/>
      <sheetData sheetId="13890" refreshError="1"/>
      <sheetData sheetId="13891" refreshError="1"/>
      <sheetData sheetId="13892" refreshError="1"/>
      <sheetData sheetId="13893" refreshError="1"/>
      <sheetData sheetId="13894" refreshError="1"/>
      <sheetData sheetId="13895" refreshError="1"/>
      <sheetData sheetId="13896" refreshError="1"/>
      <sheetData sheetId="13897" refreshError="1"/>
      <sheetData sheetId="13898" refreshError="1"/>
      <sheetData sheetId="13899" refreshError="1"/>
      <sheetData sheetId="13900" refreshError="1"/>
      <sheetData sheetId="13901" refreshError="1"/>
      <sheetData sheetId="13902" refreshError="1"/>
      <sheetData sheetId="13903" refreshError="1"/>
      <sheetData sheetId="13904" refreshError="1"/>
      <sheetData sheetId="13905" refreshError="1"/>
      <sheetData sheetId="13906" refreshError="1"/>
      <sheetData sheetId="13907" refreshError="1"/>
      <sheetData sheetId="13908" refreshError="1"/>
      <sheetData sheetId="13909" refreshError="1"/>
      <sheetData sheetId="13910" refreshError="1"/>
      <sheetData sheetId="13911" refreshError="1"/>
      <sheetData sheetId="13912" refreshError="1"/>
      <sheetData sheetId="13913" refreshError="1"/>
      <sheetData sheetId="13914" refreshError="1"/>
      <sheetData sheetId="13915" refreshError="1"/>
      <sheetData sheetId="13916" refreshError="1"/>
      <sheetData sheetId="13917" refreshError="1"/>
      <sheetData sheetId="13918" refreshError="1"/>
      <sheetData sheetId="13919" refreshError="1"/>
      <sheetData sheetId="13920" refreshError="1"/>
      <sheetData sheetId="13921" refreshError="1"/>
      <sheetData sheetId="13922" refreshError="1"/>
      <sheetData sheetId="13923" refreshError="1"/>
      <sheetData sheetId="13924" refreshError="1"/>
      <sheetData sheetId="13925" refreshError="1"/>
      <sheetData sheetId="13926" refreshError="1"/>
      <sheetData sheetId="13927" refreshError="1"/>
      <sheetData sheetId="13928" refreshError="1"/>
      <sheetData sheetId="13929" refreshError="1"/>
      <sheetData sheetId="13930" refreshError="1"/>
      <sheetData sheetId="13931" refreshError="1"/>
      <sheetData sheetId="13932" refreshError="1"/>
      <sheetData sheetId="13933" refreshError="1"/>
      <sheetData sheetId="13934" refreshError="1"/>
      <sheetData sheetId="13935" refreshError="1"/>
      <sheetData sheetId="13936" refreshError="1"/>
      <sheetData sheetId="13937" refreshError="1"/>
      <sheetData sheetId="13938" refreshError="1"/>
      <sheetData sheetId="13939" refreshError="1"/>
      <sheetData sheetId="13940" refreshError="1"/>
      <sheetData sheetId="13941" refreshError="1"/>
      <sheetData sheetId="13942" refreshError="1"/>
      <sheetData sheetId="13943" refreshError="1"/>
      <sheetData sheetId="13944" refreshError="1"/>
      <sheetData sheetId="13945" refreshError="1"/>
      <sheetData sheetId="13946" refreshError="1"/>
      <sheetData sheetId="13947" refreshError="1"/>
      <sheetData sheetId="13948" refreshError="1"/>
      <sheetData sheetId="13949" refreshError="1"/>
      <sheetData sheetId="13950" refreshError="1"/>
      <sheetData sheetId="13951" refreshError="1"/>
      <sheetData sheetId="13952" refreshError="1"/>
      <sheetData sheetId="13953" refreshError="1"/>
      <sheetData sheetId="13954" refreshError="1"/>
      <sheetData sheetId="13955" refreshError="1"/>
      <sheetData sheetId="13956" refreshError="1"/>
      <sheetData sheetId="13957" refreshError="1"/>
      <sheetData sheetId="13958" refreshError="1"/>
      <sheetData sheetId="13959" refreshError="1"/>
      <sheetData sheetId="13960" refreshError="1"/>
      <sheetData sheetId="13961" refreshError="1"/>
      <sheetData sheetId="13962" refreshError="1"/>
      <sheetData sheetId="13963" refreshError="1"/>
      <sheetData sheetId="13964" refreshError="1"/>
      <sheetData sheetId="13965" refreshError="1"/>
      <sheetData sheetId="13966" refreshError="1"/>
      <sheetData sheetId="13967" refreshError="1"/>
      <sheetData sheetId="13968" refreshError="1"/>
      <sheetData sheetId="13969" refreshError="1"/>
      <sheetData sheetId="13970" refreshError="1"/>
      <sheetData sheetId="13971" refreshError="1"/>
      <sheetData sheetId="13972" refreshError="1"/>
      <sheetData sheetId="13973" refreshError="1"/>
      <sheetData sheetId="13974" refreshError="1"/>
      <sheetData sheetId="13975" refreshError="1"/>
      <sheetData sheetId="13976" refreshError="1"/>
      <sheetData sheetId="13977" refreshError="1"/>
      <sheetData sheetId="13978" refreshError="1"/>
      <sheetData sheetId="13979" refreshError="1"/>
      <sheetData sheetId="13980" refreshError="1"/>
      <sheetData sheetId="13981" refreshError="1"/>
      <sheetData sheetId="13982" refreshError="1"/>
      <sheetData sheetId="13983" refreshError="1"/>
      <sheetData sheetId="13984" refreshError="1"/>
      <sheetData sheetId="13985" refreshError="1"/>
      <sheetData sheetId="13986" refreshError="1"/>
      <sheetData sheetId="13987" refreshError="1"/>
      <sheetData sheetId="13988" refreshError="1"/>
      <sheetData sheetId="13989" refreshError="1"/>
      <sheetData sheetId="13990" refreshError="1"/>
      <sheetData sheetId="13991" refreshError="1"/>
      <sheetData sheetId="13992" refreshError="1"/>
      <sheetData sheetId="13993" refreshError="1"/>
      <sheetData sheetId="13994" refreshError="1"/>
      <sheetData sheetId="13995" refreshError="1"/>
      <sheetData sheetId="13996" refreshError="1"/>
      <sheetData sheetId="13997" refreshError="1"/>
      <sheetData sheetId="13998" refreshError="1"/>
      <sheetData sheetId="13999" refreshError="1"/>
      <sheetData sheetId="14000" refreshError="1"/>
      <sheetData sheetId="14001" refreshError="1"/>
      <sheetData sheetId="14002" refreshError="1"/>
      <sheetData sheetId="14003" refreshError="1"/>
      <sheetData sheetId="14004" refreshError="1"/>
      <sheetData sheetId="14005" refreshError="1"/>
      <sheetData sheetId="14006" refreshError="1"/>
      <sheetData sheetId="14007" refreshError="1"/>
      <sheetData sheetId="14008" refreshError="1"/>
      <sheetData sheetId="14009" refreshError="1"/>
      <sheetData sheetId="14010" refreshError="1"/>
      <sheetData sheetId="14011" refreshError="1"/>
      <sheetData sheetId="14012" refreshError="1"/>
      <sheetData sheetId="14013" refreshError="1"/>
      <sheetData sheetId="14014" refreshError="1"/>
      <sheetData sheetId="14015" refreshError="1"/>
      <sheetData sheetId="14016" refreshError="1"/>
      <sheetData sheetId="14017" refreshError="1"/>
      <sheetData sheetId="14018" refreshError="1"/>
      <sheetData sheetId="14019" refreshError="1"/>
      <sheetData sheetId="14020" refreshError="1"/>
      <sheetData sheetId="14021" refreshError="1"/>
      <sheetData sheetId="14022" refreshError="1"/>
      <sheetData sheetId="14023" refreshError="1"/>
      <sheetData sheetId="14024" refreshError="1"/>
      <sheetData sheetId="14025" refreshError="1"/>
      <sheetData sheetId="14026" refreshError="1"/>
      <sheetData sheetId="14027" refreshError="1"/>
      <sheetData sheetId="14028" refreshError="1"/>
      <sheetData sheetId="14029" refreshError="1"/>
      <sheetData sheetId="14030" refreshError="1"/>
      <sheetData sheetId="14031" refreshError="1"/>
      <sheetData sheetId="14032" refreshError="1"/>
      <sheetData sheetId="14033" refreshError="1"/>
      <sheetData sheetId="14034" refreshError="1"/>
      <sheetData sheetId="14035" refreshError="1"/>
      <sheetData sheetId="14036" refreshError="1"/>
      <sheetData sheetId="14037" refreshError="1"/>
      <sheetData sheetId="14038" refreshError="1"/>
      <sheetData sheetId="14039" refreshError="1"/>
      <sheetData sheetId="14040" refreshError="1"/>
      <sheetData sheetId="14041" refreshError="1"/>
      <sheetData sheetId="14042" refreshError="1"/>
      <sheetData sheetId="14043" refreshError="1"/>
      <sheetData sheetId="14044" refreshError="1"/>
      <sheetData sheetId="14045" refreshError="1"/>
      <sheetData sheetId="14046" refreshError="1"/>
      <sheetData sheetId="14047" refreshError="1"/>
      <sheetData sheetId="14048" refreshError="1"/>
      <sheetData sheetId="14049" refreshError="1"/>
      <sheetData sheetId="14050" refreshError="1"/>
      <sheetData sheetId="14051" refreshError="1"/>
      <sheetData sheetId="14052" refreshError="1"/>
      <sheetData sheetId="14053" refreshError="1"/>
      <sheetData sheetId="14054" refreshError="1"/>
      <sheetData sheetId="14055" refreshError="1"/>
      <sheetData sheetId="14056" refreshError="1"/>
      <sheetData sheetId="14057" refreshError="1"/>
      <sheetData sheetId="14058" refreshError="1"/>
      <sheetData sheetId="14059" refreshError="1"/>
      <sheetData sheetId="14060" refreshError="1"/>
      <sheetData sheetId="14061" refreshError="1"/>
      <sheetData sheetId="14062" refreshError="1"/>
      <sheetData sheetId="14063" refreshError="1"/>
      <sheetData sheetId="14064" refreshError="1"/>
      <sheetData sheetId="14065" refreshError="1"/>
      <sheetData sheetId="14066" refreshError="1"/>
      <sheetData sheetId="14067" refreshError="1"/>
      <sheetData sheetId="14068" refreshError="1"/>
      <sheetData sheetId="14069" refreshError="1"/>
      <sheetData sheetId="14070" refreshError="1"/>
      <sheetData sheetId="14071" refreshError="1"/>
      <sheetData sheetId="14072" refreshError="1"/>
      <sheetData sheetId="14073" refreshError="1"/>
      <sheetData sheetId="14074" refreshError="1"/>
      <sheetData sheetId="14075" refreshError="1"/>
      <sheetData sheetId="14076" refreshError="1"/>
      <sheetData sheetId="14077" refreshError="1"/>
      <sheetData sheetId="14078" refreshError="1"/>
      <sheetData sheetId="14079" refreshError="1"/>
      <sheetData sheetId="14080" refreshError="1"/>
      <sheetData sheetId="14081" refreshError="1"/>
      <sheetData sheetId="14082" refreshError="1"/>
      <sheetData sheetId="14083" refreshError="1"/>
      <sheetData sheetId="14084" refreshError="1"/>
      <sheetData sheetId="14085" refreshError="1"/>
      <sheetData sheetId="14086" refreshError="1"/>
      <sheetData sheetId="14087" refreshError="1"/>
      <sheetData sheetId="14088" refreshError="1"/>
      <sheetData sheetId="14089" refreshError="1"/>
      <sheetData sheetId="14090" refreshError="1"/>
      <sheetData sheetId="14091" refreshError="1"/>
      <sheetData sheetId="14092" refreshError="1"/>
      <sheetData sheetId="14093" refreshError="1"/>
      <sheetData sheetId="14094" refreshError="1"/>
      <sheetData sheetId="14095" refreshError="1"/>
      <sheetData sheetId="14096" refreshError="1"/>
      <sheetData sheetId="14097" refreshError="1"/>
      <sheetData sheetId="14098"/>
      <sheetData sheetId="14099"/>
      <sheetData sheetId="14100"/>
      <sheetData sheetId="14101"/>
      <sheetData sheetId="14102"/>
      <sheetData sheetId="14103"/>
      <sheetData sheetId="14104"/>
      <sheetData sheetId="14105"/>
      <sheetData sheetId="14106"/>
      <sheetData sheetId="14107"/>
      <sheetData sheetId="14108"/>
      <sheetData sheetId="14109"/>
      <sheetData sheetId="14110"/>
      <sheetData sheetId="14111"/>
      <sheetData sheetId="14112"/>
      <sheetData sheetId="14113"/>
      <sheetData sheetId="14114"/>
      <sheetData sheetId="14115"/>
      <sheetData sheetId="14116"/>
      <sheetData sheetId="14117"/>
      <sheetData sheetId="14118"/>
      <sheetData sheetId="14119"/>
      <sheetData sheetId="14120"/>
      <sheetData sheetId="14121">
        <row r="9">
          <cell r="A9" t="str">
            <v>A</v>
          </cell>
        </row>
      </sheetData>
      <sheetData sheetId="14122">
        <row r="9">
          <cell r="A9" t="str">
            <v>A</v>
          </cell>
        </row>
      </sheetData>
      <sheetData sheetId="14123">
        <row r="9">
          <cell r="A9" t="str">
            <v>A</v>
          </cell>
        </row>
      </sheetData>
      <sheetData sheetId="14124">
        <row r="9">
          <cell r="A9" t="str">
            <v>A</v>
          </cell>
        </row>
      </sheetData>
      <sheetData sheetId="14125">
        <row r="9">
          <cell r="A9" t="str">
            <v>A</v>
          </cell>
        </row>
      </sheetData>
      <sheetData sheetId="14126">
        <row r="9">
          <cell r="A9" t="str">
            <v>A</v>
          </cell>
        </row>
      </sheetData>
      <sheetData sheetId="14127">
        <row r="9">
          <cell r="A9" t="str">
            <v>A</v>
          </cell>
        </row>
      </sheetData>
      <sheetData sheetId="14128">
        <row r="9">
          <cell r="A9" t="str">
            <v>A</v>
          </cell>
        </row>
      </sheetData>
      <sheetData sheetId="14129">
        <row r="9">
          <cell r="A9" t="str">
            <v>A</v>
          </cell>
        </row>
      </sheetData>
      <sheetData sheetId="14130">
        <row r="9">
          <cell r="A9" t="str">
            <v>A</v>
          </cell>
        </row>
      </sheetData>
      <sheetData sheetId="14131">
        <row r="9">
          <cell r="A9" t="str">
            <v>A</v>
          </cell>
        </row>
      </sheetData>
      <sheetData sheetId="14132">
        <row r="9">
          <cell r="A9" t="str">
            <v>A</v>
          </cell>
        </row>
      </sheetData>
      <sheetData sheetId="14133">
        <row r="9">
          <cell r="A9" t="str">
            <v>A</v>
          </cell>
        </row>
      </sheetData>
      <sheetData sheetId="14134">
        <row r="9">
          <cell r="A9" t="str">
            <v>A</v>
          </cell>
        </row>
      </sheetData>
      <sheetData sheetId="14135">
        <row r="9">
          <cell r="A9" t="str">
            <v>A</v>
          </cell>
        </row>
      </sheetData>
      <sheetData sheetId="14136">
        <row r="9">
          <cell r="A9" t="str">
            <v>A</v>
          </cell>
        </row>
      </sheetData>
      <sheetData sheetId="14137">
        <row r="9">
          <cell r="A9" t="str">
            <v>A</v>
          </cell>
        </row>
      </sheetData>
      <sheetData sheetId="14138">
        <row r="9">
          <cell r="A9" t="str">
            <v>A</v>
          </cell>
        </row>
      </sheetData>
      <sheetData sheetId="14139">
        <row r="9">
          <cell r="A9" t="str">
            <v>A</v>
          </cell>
        </row>
      </sheetData>
      <sheetData sheetId="14140">
        <row r="9">
          <cell r="A9" t="str">
            <v>A</v>
          </cell>
        </row>
      </sheetData>
      <sheetData sheetId="14141">
        <row r="9">
          <cell r="A9" t="str">
            <v>A</v>
          </cell>
        </row>
      </sheetData>
      <sheetData sheetId="14142">
        <row r="9">
          <cell r="A9" t="str">
            <v>A</v>
          </cell>
        </row>
      </sheetData>
      <sheetData sheetId="14143">
        <row r="9">
          <cell r="A9" t="str">
            <v>A</v>
          </cell>
        </row>
      </sheetData>
      <sheetData sheetId="14144">
        <row r="9">
          <cell r="A9" t="str">
            <v>A</v>
          </cell>
        </row>
      </sheetData>
      <sheetData sheetId="14145">
        <row r="9">
          <cell r="A9" t="str">
            <v>A</v>
          </cell>
        </row>
      </sheetData>
      <sheetData sheetId="14146">
        <row r="9">
          <cell r="A9" t="str">
            <v>A</v>
          </cell>
        </row>
      </sheetData>
      <sheetData sheetId="14147">
        <row r="9">
          <cell r="A9" t="str">
            <v>A</v>
          </cell>
        </row>
      </sheetData>
      <sheetData sheetId="14148">
        <row r="9">
          <cell r="A9" t="str">
            <v>A</v>
          </cell>
        </row>
      </sheetData>
      <sheetData sheetId="14149">
        <row r="9">
          <cell r="A9" t="str">
            <v>A</v>
          </cell>
        </row>
      </sheetData>
      <sheetData sheetId="14150">
        <row r="9">
          <cell r="A9" t="str">
            <v>A</v>
          </cell>
        </row>
      </sheetData>
      <sheetData sheetId="14151">
        <row r="9">
          <cell r="A9" t="str">
            <v>A</v>
          </cell>
        </row>
      </sheetData>
      <sheetData sheetId="14152">
        <row r="9">
          <cell r="A9" t="str">
            <v>A</v>
          </cell>
        </row>
      </sheetData>
      <sheetData sheetId="14153">
        <row r="9">
          <cell r="A9" t="str">
            <v>A</v>
          </cell>
        </row>
      </sheetData>
      <sheetData sheetId="14154">
        <row r="9">
          <cell r="A9" t="str">
            <v>A</v>
          </cell>
        </row>
      </sheetData>
      <sheetData sheetId="14155">
        <row r="9">
          <cell r="A9" t="str">
            <v>A</v>
          </cell>
        </row>
      </sheetData>
      <sheetData sheetId="14156">
        <row r="9">
          <cell r="A9" t="str">
            <v>A</v>
          </cell>
        </row>
      </sheetData>
      <sheetData sheetId="14157">
        <row r="9">
          <cell r="A9" t="str">
            <v>A</v>
          </cell>
        </row>
      </sheetData>
      <sheetData sheetId="14158">
        <row r="9">
          <cell r="A9" t="str">
            <v>A</v>
          </cell>
        </row>
      </sheetData>
      <sheetData sheetId="14159">
        <row r="9">
          <cell r="A9" t="str">
            <v>A</v>
          </cell>
        </row>
      </sheetData>
      <sheetData sheetId="14160">
        <row r="9">
          <cell r="A9" t="str">
            <v>A</v>
          </cell>
        </row>
      </sheetData>
      <sheetData sheetId="14161">
        <row r="9">
          <cell r="A9" t="str">
            <v>A</v>
          </cell>
        </row>
      </sheetData>
      <sheetData sheetId="14162">
        <row r="9">
          <cell r="A9" t="str">
            <v>A</v>
          </cell>
        </row>
      </sheetData>
      <sheetData sheetId="14163">
        <row r="9">
          <cell r="A9" t="str">
            <v>A</v>
          </cell>
        </row>
      </sheetData>
      <sheetData sheetId="14164">
        <row r="9">
          <cell r="A9" t="str">
            <v>A</v>
          </cell>
        </row>
      </sheetData>
      <sheetData sheetId="14165">
        <row r="9">
          <cell r="A9" t="str">
            <v>A</v>
          </cell>
        </row>
      </sheetData>
      <sheetData sheetId="14166">
        <row r="9">
          <cell r="A9" t="str">
            <v>A</v>
          </cell>
        </row>
      </sheetData>
      <sheetData sheetId="14167">
        <row r="9">
          <cell r="A9" t="str">
            <v>A</v>
          </cell>
        </row>
      </sheetData>
      <sheetData sheetId="14168">
        <row r="9">
          <cell r="A9" t="str">
            <v>A</v>
          </cell>
        </row>
      </sheetData>
      <sheetData sheetId="14169">
        <row r="9">
          <cell r="A9" t="str">
            <v>A</v>
          </cell>
        </row>
      </sheetData>
      <sheetData sheetId="14170">
        <row r="9">
          <cell r="A9" t="str">
            <v>A</v>
          </cell>
        </row>
      </sheetData>
      <sheetData sheetId="14171">
        <row r="9">
          <cell r="A9" t="str">
            <v>A</v>
          </cell>
        </row>
      </sheetData>
      <sheetData sheetId="14172">
        <row r="9">
          <cell r="A9" t="str">
            <v>A</v>
          </cell>
        </row>
      </sheetData>
      <sheetData sheetId="14173">
        <row r="9">
          <cell r="A9" t="str">
            <v>A</v>
          </cell>
        </row>
      </sheetData>
      <sheetData sheetId="14174">
        <row r="9">
          <cell r="A9" t="str">
            <v>A</v>
          </cell>
        </row>
      </sheetData>
      <sheetData sheetId="14175">
        <row r="9">
          <cell r="A9" t="str">
            <v>A</v>
          </cell>
        </row>
      </sheetData>
      <sheetData sheetId="14176">
        <row r="9">
          <cell r="A9" t="str">
            <v>A</v>
          </cell>
        </row>
      </sheetData>
      <sheetData sheetId="14177">
        <row r="9">
          <cell r="A9" t="str">
            <v>A</v>
          </cell>
        </row>
      </sheetData>
      <sheetData sheetId="14178">
        <row r="9">
          <cell r="A9" t="str">
            <v>A</v>
          </cell>
        </row>
      </sheetData>
      <sheetData sheetId="14179">
        <row r="9">
          <cell r="A9" t="str">
            <v>A</v>
          </cell>
        </row>
      </sheetData>
      <sheetData sheetId="14180">
        <row r="9">
          <cell r="A9" t="str">
            <v>A</v>
          </cell>
        </row>
      </sheetData>
      <sheetData sheetId="14181">
        <row r="9">
          <cell r="A9" t="str">
            <v>A</v>
          </cell>
        </row>
      </sheetData>
      <sheetData sheetId="14182">
        <row r="9">
          <cell r="A9" t="str">
            <v>A</v>
          </cell>
        </row>
      </sheetData>
      <sheetData sheetId="14183">
        <row r="9">
          <cell r="A9" t="str">
            <v>A</v>
          </cell>
        </row>
      </sheetData>
      <sheetData sheetId="14184">
        <row r="9">
          <cell r="A9" t="str">
            <v>A</v>
          </cell>
        </row>
      </sheetData>
      <sheetData sheetId="14185">
        <row r="9">
          <cell r="A9" t="str">
            <v>A</v>
          </cell>
        </row>
      </sheetData>
      <sheetData sheetId="14186">
        <row r="9">
          <cell r="A9" t="str">
            <v>A</v>
          </cell>
        </row>
      </sheetData>
      <sheetData sheetId="14187">
        <row r="9">
          <cell r="A9" t="str">
            <v>A</v>
          </cell>
        </row>
      </sheetData>
      <sheetData sheetId="14188">
        <row r="9">
          <cell r="A9" t="str">
            <v>A</v>
          </cell>
        </row>
      </sheetData>
      <sheetData sheetId="14189">
        <row r="9">
          <cell r="A9" t="str">
            <v>A</v>
          </cell>
        </row>
      </sheetData>
      <sheetData sheetId="14190">
        <row r="9">
          <cell r="A9" t="str">
            <v>A</v>
          </cell>
        </row>
      </sheetData>
      <sheetData sheetId="14191">
        <row r="9">
          <cell r="A9" t="str">
            <v>A</v>
          </cell>
        </row>
      </sheetData>
      <sheetData sheetId="14192">
        <row r="9">
          <cell r="A9" t="str">
            <v>A</v>
          </cell>
        </row>
      </sheetData>
      <sheetData sheetId="14193">
        <row r="9">
          <cell r="A9" t="str">
            <v>A</v>
          </cell>
        </row>
      </sheetData>
      <sheetData sheetId="14194">
        <row r="9">
          <cell r="A9" t="str">
            <v>A</v>
          </cell>
        </row>
      </sheetData>
      <sheetData sheetId="14195">
        <row r="9">
          <cell r="A9" t="str">
            <v>A</v>
          </cell>
        </row>
      </sheetData>
      <sheetData sheetId="14196">
        <row r="9">
          <cell r="A9" t="str">
            <v>A</v>
          </cell>
        </row>
      </sheetData>
      <sheetData sheetId="14197">
        <row r="9">
          <cell r="A9" t="str">
            <v>A</v>
          </cell>
        </row>
      </sheetData>
      <sheetData sheetId="14198">
        <row r="9">
          <cell r="A9" t="str">
            <v>A</v>
          </cell>
        </row>
      </sheetData>
      <sheetData sheetId="14199">
        <row r="9">
          <cell r="A9" t="str">
            <v>A</v>
          </cell>
        </row>
      </sheetData>
      <sheetData sheetId="14200">
        <row r="9">
          <cell r="A9" t="str">
            <v>A</v>
          </cell>
        </row>
      </sheetData>
      <sheetData sheetId="14201">
        <row r="9">
          <cell r="A9" t="str">
            <v>A</v>
          </cell>
        </row>
      </sheetData>
      <sheetData sheetId="14202">
        <row r="9">
          <cell r="A9" t="str">
            <v>A</v>
          </cell>
        </row>
      </sheetData>
      <sheetData sheetId="14203">
        <row r="9">
          <cell r="A9" t="str">
            <v>A</v>
          </cell>
        </row>
      </sheetData>
      <sheetData sheetId="14204">
        <row r="9">
          <cell r="A9" t="str">
            <v>A</v>
          </cell>
        </row>
      </sheetData>
      <sheetData sheetId="14205">
        <row r="9">
          <cell r="A9" t="str">
            <v>A</v>
          </cell>
        </row>
      </sheetData>
      <sheetData sheetId="14206">
        <row r="9">
          <cell r="A9" t="str">
            <v>A</v>
          </cell>
        </row>
      </sheetData>
      <sheetData sheetId="14207">
        <row r="9">
          <cell r="A9" t="str">
            <v>A</v>
          </cell>
        </row>
      </sheetData>
      <sheetData sheetId="14208">
        <row r="9">
          <cell r="A9" t="str">
            <v>A</v>
          </cell>
        </row>
      </sheetData>
      <sheetData sheetId="14209">
        <row r="9">
          <cell r="A9" t="str">
            <v>A</v>
          </cell>
        </row>
      </sheetData>
      <sheetData sheetId="14210">
        <row r="9">
          <cell r="A9" t="str">
            <v>A</v>
          </cell>
        </row>
      </sheetData>
      <sheetData sheetId="14211">
        <row r="9">
          <cell r="A9" t="str">
            <v>A</v>
          </cell>
        </row>
      </sheetData>
      <sheetData sheetId="14212">
        <row r="9">
          <cell r="A9" t="str">
            <v>A</v>
          </cell>
        </row>
      </sheetData>
      <sheetData sheetId="14213">
        <row r="9">
          <cell r="A9" t="str">
            <v>A</v>
          </cell>
        </row>
      </sheetData>
      <sheetData sheetId="14214">
        <row r="9">
          <cell r="A9" t="str">
            <v>A</v>
          </cell>
        </row>
      </sheetData>
      <sheetData sheetId="14215">
        <row r="9">
          <cell r="A9" t="str">
            <v>A</v>
          </cell>
        </row>
      </sheetData>
      <sheetData sheetId="14216">
        <row r="9">
          <cell r="A9" t="str">
            <v>A</v>
          </cell>
        </row>
      </sheetData>
      <sheetData sheetId="14217">
        <row r="9">
          <cell r="A9" t="str">
            <v>A</v>
          </cell>
        </row>
      </sheetData>
      <sheetData sheetId="14218">
        <row r="9">
          <cell r="A9" t="str">
            <v>A</v>
          </cell>
        </row>
      </sheetData>
      <sheetData sheetId="14219">
        <row r="9">
          <cell r="A9" t="str">
            <v>A</v>
          </cell>
        </row>
      </sheetData>
      <sheetData sheetId="14220">
        <row r="9">
          <cell r="A9" t="str">
            <v>A</v>
          </cell>
        </row>
      </sheetData>
      <sheetData sheetId="14221">
        <row r="9">
          <cell r="A9" t="str">
            <v>A</v>
          </cell>
        </row>
      </sheetData>
      <sheetData sheetId="14222">
        <row r="9">
          <cell r="A9" t="str">
            <v>A</v>
          </cell>
        </row>
      </sheetData>
      <sheetData sheetId="14223">
        <row r="9">
          <cell r="A9" t="str">
            <v>A</v>
          </cell>
        </row>
      </sheetData>
      <sheetData sheetId="14224">
        <row r="9">
          <cell r="A9" t="str">
            <v>A</v>
          </cell>
        </row>
      </sheetData>
      <sheetData sheetId="14225">
        <row r="9">
          <cell r="A9" t="str">
            <v>A</v>
          </cell>
        </row>
      </sheetData>
      <sheetData sheetId="14226">
        <row r="9">
          <cell r="A9" t="str">
            <v>A</v>
          </cell>
        </row>
      </sheetData>
      <sheetData sheetId="14227">
        <row r="9">
          <cell r="A9" t="str">
            <v>A</v>
          </cell>
        </row>
      </sheetData>
      <sheetData sheetId="14228">
        <row r="9">
          <cell r="A9" t="str">
            <v>A</v>
          </cell>
        </row>
      </sheetData>
      <sheetData sheetId="14229">
        <row r="9">
          <cell r="A9" t="str">
            <v>A</v>
          </cell>
        </row>
      </sheetData>
      <sheetData sheetId="14230">
        <row r="9">
          <cell r="A9" t="str">
            <v>A</v>
          </cell>
        </row>
      </sheetData>
      <sheetData sheetId="14231">
        <row r="9">
          <cell r="A9" t="str">
            <v>A</v>
          </cell>
        </row>
      </sheetData>
      <sheetData sheetId="14232">
        <row r="9">
          <cell r="A9" t="str">
            <v>A</v>
          </cell>
        </row>
      </sheetData>
      <sheetData sheetId="14233">
        <row r="9">
          <cell r="A9" t="str">
            <v>A</v>
          </cell>
        </row>
      </sheetData>
      <sheetData sheetId="14234">
        <row r="9">
          <cell r="A9" t="str">
            <v>A</v>
          </cell>
        </row>
      </sheetData>
      <sheetData sheetId="14235">
        <row r="9">
          <cell r="A9" t="str">
            <v>A</v>
          </cell>
        </row>
      </sheetData>
      <sheetData sheetId="14236">
        <row r="9">
          <cell r="A9" t="str">
            <v>A</v>
          </cell>
        </row>
      </sheetData>
      <sheetData sheetId="14237">
        <row r="9">
          <cell r="A9" t="str">
            <v>A</v>
          </cell>
        </row>
      </sheetData>
      <sheetData sheetId="14238">
        <row r="9">
          <cell r="A9" t="str">
            <v>A</v>
          </cell>
        </row>
      </sheetData>
      <sheetData sheetId="14239">
        <row r="9">
          <cell r="A9" t="str">
            <v>A</v>
          </cell>
        </row>
      </sheetData>
      <sheetData sheetId="14240">
        <row r="9">
          <cell r="A9" t="str">
            <v>A</v>
          </cell>
        </row>
      </sheetData>
      <sheetData sheetId="14241">
        <row r="9">
          <cell r="A9" t="str">
            <v>A</v>
          </cell>
        </row>
      </sheetData>
      <sheetData sheetId="14242">
        <row r="9">
          <cell r="A9" t="str">
            <v>A</v>
          </cell>
        </row>
      </sheetData>
      <sheetData sheetId="14243">
        <row r="9">
          <cell r="A9" t="str">
            <v>A</v>
          </cell>
        </row>
      </sheetData>
      <sheetData sheetId="14244">
        <row r="9">
          <cell r="A9" t="str">
            <v>A</v>
          </cell>
        </row>
      </sheetData>
      <sheetData sheetId="14245">
        <row r="9">
          <cell r="A9" t="str">
            <v>A</v>
          </cell>
        </row>
      </sheetData>
      <sheetData sheetId="14246">
        <row r="9">
          <cell r="A9" t="str">
            <v>A</v>
          </cell>
        </row>
      </sheetData>
      <sheetData sheetId="14247">
        <row r="9">
          <cell r="A9" t="str">
            <v>A</v>
          </cell>
        </row>
      </sheetData>
      <sheetData sheetId="14248">
        <row r="9">
          <cell r="A9" t="str">
            <v>A</v>
          </cell>
        </row>
      </sheetData>
      <sheetData sheetId="14249">
        <row r="9">
          <cell r="A9" t="str">
            <v>A</v>
          </cell>
        </row>
      </sheetData>
      <sheetData sheetId="14250">
        <row r="9">
          <cell r="A9" t="str">
            <v>A</v>
          </cell>
        </row>
      </sheetData>
      <sheetData sheetId="14251">
        <row r="9">
          <cell r="A9" t="str">
            <v>A</v>
          </cell>
        </row>
      </sheetData>
      <sheetData sheetId="14252">
        <row r="9">
          <cell r="A9" t="str">
            <v>A</v>
          </cell>
        </row>
      </sheetData>
      <sheetData sheetId="14253">
        <row r="9">
          <cell r="A9" t="str">
            <v>A</v>
          </cell>
        </row>
      </sheetData>
      <sheetData sheetId="14254">
        <row r="9">
          <cell r="A9" t="str">
            <v>A</v>
          </cell>
        </row>
      </sheetData>
      <sheetData sheetId="14255">
        <row r="9">
          <cell r="A9" t="str">
            <v>A</v>
          </cell>
        </row>
      </sheetData>
      <sheetData sheetId="14256">
        <row r="9">
          <cell r="A9" t="str">
            <v>A</v>
          </cell>
        </row>
      </sheetData>
      <sheetData sheetId="14257">
        <row r="9">
          <cell r="A9" t="str">
            <v>A</v>
          </cell>
        </row>
      </sheetData>
      <sheetData sheetId="14258">
        <row r="9">
          <cell r="A9" t="str">
            <v>A</v>
          </cell>
        </row>
      </sheetData>
      <sheetData sheetId="14259">
        <row r="9">
          <cell r="A9" t="str">
            <v>A</v>
          </cell>
        </row>
      </sheetData>
      <sheetData sheetId="14260">
        <row r="9">
          <cell r="A9" t="str">
            <v>A</v>
          </cell>
        </row>
      </sheetData>
      <sheetData sheetId="14261">
        <row r="9">
          <cell r="A9" t="str">
            <v>A</v>
          </cell>
        </row>
      </sheetData>
      <sheetData sheetId="14262">
        <row r="9">
          <cell r="A9" t="str">
            <v>A</v>
          </cell>
        </row>
      </sheetData>
      <sheetData sheetId="14263">
        <row r="9">
          <cell r="A9" t="str">
            <v>A</v>
          </cell>
        </row>
      </sheetData>
      <sheetData sheetId="14264">
        <row r="9">
          <cell r="A9" t="str">
            <v>A</v>
          </cell>
        </row>
      </sheetData>
      <sheetData sheetId="14265">
        <row r="9">
          <cell r="A9" t="str">
            <v>A</v>
          </cell>
        </row>
      </sheetData>
      <sheetData sheetId="14266">
        <row r="9">
          <cell r="A9" t="str">
            <v>A</v>
          </cell>
        </row>
      </sheetData>
      <sheetData sheetId="14267">
        <row r="9">
          <cell r="A9" t="str">
            <v>A</v>
          </cell>
        </row>
      </sheetData>
      <sheetData sheetId="14268">
        <row r="9">
          <cell r="A9" t="str">
            <v>A</v>
          </cell>
        </row>
      </sheetData>
      <sheetData sheetId="14269">
        <row r="9">
          <cell r="A9" t="str">
            <v>A</v>
          </cell>
        </row>
      </sheetData>
      <sheetData sheetId="14270">
        <row r="9">
          <cell r="A9" t="str">
            <v>A</v>
          </cell>
        </row>
      </sheetData>
      <sheetData sheetId="14271">
        <row r="9">
          <cell r="A9" t="str">
            <v>A</v>
          </cell>
        </row>
      </sheetData>
      <sheetData sheetId="14272">
        <row r="9">
          <cell r="A9" t="str">
            <v>A</v>
          </cell>
        </row>
      </sheetData>
      <sheetData sheetId="14273">
        <row r="9">
          <cell r="A9" t="str">
            <v>A</v>
          </cell>
        </row>
      </sheetData>
      <sheetData sheetId="14274">
        <row r="9">
          <cell r="A9" t="str">
            <v>A</v>
          </cell>
        </row>
      </sheetData>
      <sheetData sheetId="14275">
        <row r="9">
          <cell r="A9" t="str">
            <v>A</v>
          </cell>
        </row>
      </sheetData>
      <sheetData sheetId="14276">
        <row r="9">
          <cell r="A9" t="str">
            <v>A</v>
          </cell>
        </row>
      </sheetData>
      <sheetData sheetId="14277">
        <row r="9">
          <cell r="A9" t="str">
            <v>A</v>
          </cell>
        </row>
      </sheetData>
      <sheetData sheetId="14278">
        <row r="9">
          <cell r="A9" t="str">
            <v>A</v>
          </cell>
        </row>
      </sheetData>
      <sheetData sheetId="14279">
        <row r="9">
          <cell r="A9" t="str">
            <v>A</v>
          </cell>
        </row>
      </sheetData>
      <sheetData sheetId="14280">
        <row r="9">
          <cell r="A9" t="str">
            <v>A</v>
          </cell>
        </row>
      </sheetData>
      <sheetData sheetId="14281">
        <row r="9">
          <cell r="A9" t="str">
            <v>A</v>
          </cell>
        </row>
      </sheetData>
      <sheetData sheetId="14282">
        <row r="9">
          <cell r="A9" t="str">
            <v>A</v>
          </cell>
        </row>
      </sheetData>
      <sheetData sheetId="14283">
        <row r="9">
          <cell r="A9" t="str">
            <v>A</v>
          </cell>
        </row>
      </sheetData>
      <sheetData sheetId="14284">
        <row r="9">
          <cell r="A9" t="str">
            <v>A</v>
          </cell>
        </row>
      </sheetData>
      <sheetData sheetId="14285">
        <row r="9">
          <cell r="A9" t="str">
            <v>A</v>
          </cell>
        </row>
      </sheetData>
      <sheetData sheetId="14286">
        <row r="9">
          <cell r="A9" t="str">
            <v>A</v>
          </cell>
        </row>
      </sheetData>
      <sheetData sheetId="14287">
        <row r="9">
          <cell r="A9" t="str">
            <v>A</v>
          </cell>
        </row>
      </sheetData>
      <sheetData sheetId="14288">
        <row r="9">
          <cell r="A9" t="str">
            <v>A</v>
          </cell>
        </row>
      </sheetData>
      <sheetData sheetId="14289">
        <row r="9">
          <cell r="A9" t="str">
            <v>A</v>
          </cell>
        </row>
      </sheetData>
      <sheetData sheetId="14290">
        <row r="9">
          <cell r="A9" t="str">
            <v>A</v>
          </cell>
        </row>
      </sheetData>
      <sheetData sheetId="14291">
        <row r="9">
          <cell r="A9" t="str">
            <v>A</v>
          </cell>
        </row>
      </sheetData>
      <sheetData sheetId="14292">
        <row r="9">
          <cell r="A9" t="str">
            <v>A</v>
          </cell>
        </row>
      </sheetData>
      <sheetData sheetId="14293">
        <row r="9">
          <cell r="A9" t="str">
            <v>A</v>
          </cell>
        </row>
      </sheetData>
      <sheetData sheetId="14294">
        <row r="9">
          <cell r="A9" t="str">
            <v>A</v>
          </cell>
        </row>
      </sheetData>
      <sheetData sheetId="14295">
        <row r="9">
          <cell r="A9" t="str">
            <v>A</v>
          </cell>
        </row>
      </sheetData>
      <sheetData sheetId="14296">
        <row r="9">
          <cell r="A9" t="str">
            <v>A</v>
          </cell>
        </row>
      </sheetData>
      <sheetData sheetId="14297">
        <row r="9">
          <cell r="A9" t="str">
            <v>A</v>
          </cell>
        </row>
      </sheetData>
      <sheetData sheetId="14298">
        <row r="9">
          <cell r="A9" t="str">
            <v>A</v>
          </cell>
        </row>
      </sheetData>
      <sheetData sheetId="14299">
        <row r="9">
          <cell r="A9" t="str">
            <v>A</v>
          </cell>
        </row>
      </sheetData>
      <sheetData sheetId="14300">
        <row r="9">
          <cell r="A9" t="str">
            <v>A</v>
          </cell>
        </row>
      </sheetData>
      <sheetData sheetId="14301">
        <row r="9">
          <cell r="A9" t="str">
            <v>A</v>
          </cell>
        </row>
      </sheetData>
      <sheetData sheetId="14302">
        <row r="9">
          <cell r="A9" t="str">
            <v>A</v>
          </cell>
        </row>
      </sheetData>
      <sheetData sheetId="14303">
        <row r="9">
          <cell r="A9" t="str">
            <v>A</v>
          </cell>
        </row>
      </sheetData>
      <sheetData sheetId="14304">
        <row r="9">
          <cell r="A9" t="str">
            <v>A</v>
          </cell>
        </row>
      </sheetData>
      <sheetData sheetId="14305"/>
      <sheetData sheetId="14306">
        <row r="9">
          <cell r="A9" t="str">
            <v>A</v>
          </cell>
        </row>
      </sheetData>
      <sheetData sheetId="14307">
        <row r="9">
          <cell r="A9" t="str">
            <v>A</v>
          </cell>
        </row>
      </sheetData>
      <sheetData sheetId="14308">
        <row r="9">
          <cell r="A9" t="str">
            <v>A</v>
          </cell>
        </row>
      </sheetData>
      <sheetData sheetId="14309">
        <row r="9">
          <cell r="A9" t="str">
            <v>A</v>
          </cell>
        </row>
      </sheetData>
      <sheetData sheetId="14310">
        <row r="9">
          <cell r="A9" t="str">
            <v>A</v>
          </cell>
        </row>
      </sheetData>
      <sheetData sheetId="14311">
        <row r="9">
          <cell r="A9" t="str">
            <v>A</v>
          </cell>
        </row>
      </sheetData>
      <sheetData sheetId="14312">
        <row r="9">
          <cell r="A9" t="str">
            <v>A</v>
          </cell>
        </row>
      </sheetData>
      <sheetData sheetId="14313">
        <row r="9">
          <cell r="A9" t="str">
            <v>A</v>
          </cell>
        </row>
      </sheetData>
      <sheetData sheetId="14314">
        <row r="9">
          <cell r="A9" t="str">
            <v>A</v>
          </cell>
        </row>
      </sheetData>
      <sheetData sheetId="14315">
        <row r="9">
          <cell r="A9" t="str">
            <v>A</v>
          </cell>
        </row>
      </sheetData>
      <sheetData sheetId="14316">
        <row r="9">
          <cell r="A9" t="str">
            <v>A</v>
          </cell>
        </row>
      </sheetData>
      <sheetData sheetId="14317">
        <row r="9">
          <cell r="A9" t="str">
            <v>A</v>
          </cell>
        </row>
      </sheetData>
      <sheetData sheetId="14318">
        <row r="9">
          <cell r="A9" t="str">
            <v>A</v>
          </cell>
        </row>
      </sheetData>
      <sheetData sheetId="14319">
        <row r="9">
          <cell r="A9" t="str">
            <v>A</v>
          </cell>
        </row>
      </sheetData>
      <sheetData sheetId="14320">
        <row r="9">
          <cell r="A9" t="str">
            <v>A</v>
          </cell>
        </row>
      </sheetData>
      <sheetData sheetId="14321"/>
      <sheetData sheetId="14322">
        <row r="9">
          <cell r="A9" t="str">
            <v>A</v>
          </cell>
        </row>
      </sheetData>
      <sheetData sheetId="14323">
        <row r="9">
          <cell r="A9" t="str">
            <v>A</v>
          </cell>
        </row>
      </sheetData>
      <sheetData sheetId="14324">
        <row r="9">
          <cell r="A9" t="str">
            <v>A</v>
          </cell>
        </row>
      </sheetData>
      <sheetData sheetId="14325">
        <row r="9">
          <cell r="A9" t="str">
            <v>A</v>
          </cell>
        </row>
      </sheetData>
      <sheetData sheetId="14326"/>
      <sheetData sheetId="14327">
        <row r="9">
          <cell r="A9" t="str">
            <v>A</v>
          </cell>
        </row>
      </sheetData>
      <sheetData sheetId="14328"/>
      <sheetData sheetId="14329">
        <row r="9">
          <cell r="A9" t="str">
            <v>A</v>
          </cell>
        </row>
      </sheetData>
      <sheetData sheetId="14330">
        <row r="9">
          <cell r="A9" t="str">
            <v>A</v>
          </cell>
        </row>
      </sheetData>
      <sheetData sheetId="14331">
        <row r="9">
          <cell r="A9" t="str">
            <v>A</v>
          </cell>
        </row>
      </sheetData>
      <sheetData sheetId="14332"/>
      <sheetData sheetId="14333">
        <row r="9">
          <cell r="A9" t="str">
            <v>A</v>
          </cell>
        </row>
      </sheetData>
      <sheetData sheetId="14334">
        <row r="9">
          <cell r="A9" t="str">
            <v>A</v>
          </cell>
        </row>
      </sheetData>
      <sheetData sheetId="14335">
        <row r="9">
          <cell r="A9" t="str">
            <v>A</v>
          </cell>
        </row>
      </sheetData>
      <sheetData sheetId="14336">
        <row r="9">
          <cell r="A9" t="str">
            <v>A</v>
          </cell>
        </row>
      </sheetData>
      <sheetData sheetId="14337"/>
      <sheetData sheetId="14338">
        <row r="9">
          <cell r="A9" t="str">
            <v>A</v>
          </cell>
        </row>
      </sheetData>
      <sheetData sheetId="14339">
        <row r="9">
          <cell r="A9" t="str">
            <v>A</v>
          </cell>
        </row>
      </sheetData>
      <sheetData sheetId="14340">
        <row r="9">
          <cell r="A9" t="str">
            <v>A</v>
          </cell>
        </row>
      </sheetData>
      <sheetData sheetId="14341">
        <row r="9">
          <cell r="A9" t="str">
            <v>A</v>
          </cell>
        </row>
      </sheetData>
      <sheetData sheetId="14342">
        <row r="9">
          <cell r="A9" t="str">
            <v>A</v>
          </cell>
        </row>
      </sheetData>
      <sheetData sheetId="14343">
        <row r="9">
          <cell r="A9" t="str">
            <v>A</v>
          </cell>
        </row>
      </sheetData>
      <sheetData sheetId="14344">
        <row r="9">
          <cell r="A9" t="str">
            <v>A</v>
          </cell>
        </row>
      </sheetData>
      <sheetData sheetId="14345">
        <row r="9">
          <cell r="A9" t="str">
            <v>A</v>
          </cell>
        </row>
      </sheetData>
      <sheetData sheetId="14346">
        <row r="9">
          <cell r="A9" t="str">
            <v>A</v>
          </cell>
        </row>
      </sheetData>
      <sheetData sheetId="14347">
        <row r="9">
          <cell r="A9" t="str">
            <v>A</v>
          </cell>
        </row>
      </sheetData>
      <sheetData sheetId="14348">
        <row r="9">
          <cell r="A9" t="str">
            <v>A</v>
          </cell>
        </row>
      </sheetData>
      <sheetData sheetId="14349">
        <row r="9">
          <cell r="A9" t="str">
            <v>A</v>
          </cell>
        </row>
      </sheetData>
      <sheetData sheetId="14350">
        <row r="9">
          <cell r="A9" t="str">
            <v>A</v>
          </cell>
        </row>
      </sheetData>
      <sheetData sheetId="14351">
        <row r="9">
          <cell r="A9" t="str">
            <v>A</v>
          </cell>
        </row>
      </sheetData>
      <sheetData sheetId="14352">
        <row r="9">
          <cell r="A9" t="str">
            <v>A</v>
          </cell>
        </row>
      </sheetData>
      <sheetData sheetId="14353">
        <row r="9">
          <cell r="A9" t="str">
            <v>A</v>
          </cell>
        </row>
      </sheetData>
      <sheetData sheetId="14354">
        <row r="9">
          <cell r="A9" t="str">
            <v>A</v>
          </cell>
        </row>
      </sheetData>
      <sheetData sheetId="14355">
        <row r="9">
          <cell r="A9" t="str">
            <v>A</v>
          </cell>
        </row>
      </sheetData>
      <sheetData sheetId="14356">
        <row r="9">
          <cell r="A9" t="str">
            <v>A</v>
          </cell>
        </row>
      </sheetData>
      <sheetData sheetId="14357"/>
      <sheetData sheetId="14358">
        <row r="9">
          <cell r="A9" t="str">
            <v>A</v>
          </cell>
        </row>
      </sheetData>
      <sheetData sheetId="14359">
        <row r="9">
          <cell r="A9" t="str">
            <v>A</v>
          </cell>
        </row>
      </sheetData>
      <sheetData sheetId="14360">
        <row r="9">
          <cell r="A9" t="str">
            <v>A</v>
          </cell>
        </row>
      </sheetData>
      <sheetData sheetId="14361">
        <row r="9">
          <cell r="A9" t="str">
            <v>A</v>
          </cell>
        </row>
      </sheetData>
      <sheetData sheetId="14362">
        <row r="9">
          <cell r="A9" t="str">
            <v>A</v>
          </cell>
        </row>
      </sheetData>
      <sheetData sheetId="14363">
        <row r="9">
          <cell r="A9" t="str">
            <v>A</v>
          </cell>
        </row>
      </sheetData>
      <sheetData sheetId="14364">
        <row r="9">
          <cell r="A9" t="str">
            <v>A</v>
          </cell>
        </row>
      </sheetData>
      <sheetData sheetId="14365">
        <row r="9">
          <cell r="A9" t="str">
            <v>A</v>
          </cell>
        </row>
      </sheetData>
      <sheetData sheetId="14366">
        <row r="9">
          <cell r="A9" t="str">
            <v>A</v>
          </cell>
        </row>
      </sheetData>
      <sheetData sheetId="14367">
        <row r="9">
          <cell r="A9" t="str">
            <v>A</v>
          </cell>
        </row>
      </sheetData>
      <sheetData sheetId="14368">
        <row r="9">
          <cell r="A9" t="str">
            <v>A</v>
          </cell>
        </row>
      </sheetData>
      <sheetData sheetId="14369">
        <row r="9">
          <cell r="A9" t="str">
            <v>A</v>
          </cell>
        </row>
      </sheetData>
      <sheetData sheetId="14370">
        <row r="9">
          <cell r="A9" t="str">
            <v>A</v>
          </cell>
        </row>
      </sheetData>
      <sheetData sheetId="14371">
        <row r="9">
          <cell r="A9" t="str">
            <v>A</v>
          </cell>
        </row>
      </sheetData>
      <sheetData sheetId="14372">
        <row r="9">
          <cell r="A9" t="str">
            <v>A</v>
          </cell>
        </row>
      </sheetData>
      <sheetData sheetId="14373"/>
      <sheetData sheetId="14374"/>
      <sheetData sheetId="14375"/>
      <sheetData sheetId="14376"/>
      <sheetData sheetId="14377"/>
      <sheetData sheetId="14378"/>
      <sheetData sheetId="14379"/>
      <sheetData sheetId="14380"/>
      <sheetData sheetId="14381"/>
      <sheetData sheetId="14382"/>
      <sheetData sheetId="14383"/>
      <sheetData sheetId="14384"/>
      <sheetData sheetId="14385"/>
      <sheetData sheetId="14386"/>
      <sheetData sheetId="14387"/>
      <sheetData sheetId="14388"/>
      <sheetData sheetId="14389"/>
      <sheetData sheetId="14390" refreshError="1"/>
      <sheetData sheetId="14391" refreshError="1"/>
      <sheetData sheetId="14392" refreshError="1"/>
      <sheetData sheetId="14393" refreshError="1"/>
      <sheetData sheetId="14394" refreshError="1"/>
      <sheetData sheetId="14395" refreshError="1"/>
      <sheetData sheetId="14396" refreshError="1"/>
      <sheetData sheetId="14397" refreshError="1"/>
      <sheetData sheetId="14398" refreshError="1"/>
      <sheetData sheetId="14399" refreshError="1"/>
      <sheetData sheetId="14400" refreshError="1"/>
      <sheetData sheetId="14401" refreshError="1"/>
      <sheetData sheetId="14402"/>
      <sheetData sheetId="14403"/>
      <sheetData sheetId="14404"/>
      <sheetData sheetId="14405"/>
      <sheetData sheetId="14406"/>
      <sheetData sheetId="14407"/>
      <sheetData sheetId="14408">
        <row r="9">
          <cell r="A9" t="str">
            <v>A</v>
          </cell>
        </row>
      </sheetData>
      <sheetData sheetId="14409">
        <row r="9">
          <cell r="A9" t="str">
            <v>A</v>
          </cell>
        </row>
      </sheetData>
      <sheetData sheetId="14410">
        <row r="9">
          <cell r="A9" t="str">
            <v>A</v>
          </cell>
        </row>
      </sheetData>
      <sheetData sheetId="14411">
        <row r="9">
          <cell r="A9" t="str">
            <v>A</v>
          </cell>
        </row>
      </sheetData>
      <sheetData sheetId="14412">
        <row r="9">
          <cell r="A9" t="str">
            <v>A</v>
          </cell>
        </row>
      </sheetData>
      <sheetData sheetId="14413">
        <row r="9">
          <cell r="A9" t="str">
            <v>A</v>
          </cell>
        </row>
      </sheetData>
      <sheetData sheetId="14414">
        <row r="9">
          <cell r="A9" t="str">
            <v>A</v>
          </cell>
        </row>
      </sheetData>
      <sheetData sheetId="14415">
        <row r="9">
          <cell r="A9" t="str">
            <v>A</v>
          </cell>
        </row>
      </sheetData>
      <sheetData sheetId="14416">
        <row r="9">
          <cell r="A9" t="str">
            <v>A</v>
          </cell>
        </row>
      </sheetData>
      <sheetData sheetId="14417">
        <row r="9">
          <cell r="A9" t="str">
            <v>A</v>
          </cell>
        </row>
      </sheetData>
      <sheetData sheetId="14418">
        <row r="9">
          <cell r="A9" t="str">
            <v>A</v>
          </cell>
        </row>
      </sheetData>
      <sheetData sheetId="14419">
        <row r="9">
          <cell r="A9" t="str">
            <v>A</v>
          </cell>
        </row>
      </sheetData>
      <sheetData sheetId="14420">
        <row r="9">
          <cell r="A9" t="str">
            <v>A</v>
          </cell>
        </row>
      </sheetData>
      <sheetData sheetId="14421">
        <row r="9">
          <cell r="A9" t="str">
            <v>A</v>
          </cell>
        </row>
      </sheetData>
      <sheetData sheetId="14422">
        <row r="9">
          <cell r="A9" t="str">
            <v>A</v>
          </cell>
        </row>
      </sheetData>
      <sheetData sheetId="14423">
        <row r="9">
          <cell r="A9" t="str">
            <v>A</v>
          </cell>
        </row>
      </sheetData>
      <sheetData sheetId="14424">
        <row r="9">
          <cell r="A9" t="str">
            <v>A</v>
          </cell>
        </row>
      </sheetData>
      <sheetData sheetId="14425">
        <row r="9">
          <cell r="A9" t="str">
            <v>A</v>
          </cell>
        </row>
      </sheetData>
      <sheetData sheetId="14426">
        <row r="9">
          <cell r="A9" t="str">
            <v>A</v>
          </cell>
        </row>
      </sheetData>
      <sheetData sheetId="14427">
        <row r="9">
          <cell r="A9" t="str">
            <v>A</v>
          </cell>
        </row>
      </sheetData>
      <sheetData sheetId="14428">
        <row r="9">
          <cell r="A9" t="str">
            <v>A</v>
          </cell>
        </row>
      </sheetData>
      <sheetData sheetId="14429">
        <row r="9">
          <cell r="A9" t="str">
            <v>A</v>
          </cell>
        </row>
      </sheetData>
      <sheetData sheetId="14430">
        <row r="9">
          <cell r="A9" t="str">
            <v>A</v>
          </cell>
        </row>
      </sheetData>
      <sheetData sheetId="14431">
        <row r="9">
          <cell r="A9" t="str">
            <v>A</v>
          </cell>
        </row>
      </sheetData>
      <sheetData sheetId="14432">
        <row r="9">
          <cell r="A9" t="str">
            <v>A</v>
          </cell>
        </row>
      </sheetData>
      <sheetData sheetId="14433">
        <row r="9">
          <cell r="A9" t="str">
            <v>A</v>
          </cell>
        </row>
      </sheetData>
      <sheetData sheetId="14434">
        <row r="9">
          <cell r="A9" t="str">
            <v>A</v>
          </cell>
        </row>
      </sheetData>
      <sheetData sheetId="14435">
        <row r="9">
          <cell r="A9" t="str">
            <v>A</v>
          </cell>
        </row>
      </sheetData>
      <sheetData sheetId="14436">
        <row r="9">
          <cell r="A9" t="str">
            <v>A</v>
          </cell>
        </row>
      </sheetData>
      <sheetData sheetId="14437">
        <row r="9">
          <cell r="A9" t="str">
            <v>A</v>
          </cell>
        </row>
      </sheetData>
      <sheetData sheetId="14438">
        <row r="9">
          <cell r="A9" t="str">
            <v>A</v>
          </cell>
        </row>
      </sheetData>
      <sheetData sheetId="14439">
        <row r="9">
          <cell r="A9" t="str">
            <v>A</v>
          </cell>
        </row>
      </sheetData>
      <sheetData sheetId="14440">
        <row r="9">
          <cell r="A9" t="str">
            <v>A</v>
          </cell>
        </row>
      </sheetData>
      <sheetData sheetId="14441">
        <row r="9">
          <cell r="A9" t="str">
            <v>A</v>
          </cell>
        </row>
      </sheetData>
      <sheetData sheetId="14442">
        <row r="9">
          <cell r="A9" t="str">
            <v>A</v>
          </cell>
        </row>
      </sheetData>
      <sheetData sheetId="14443">
        <row r="9">
          <cell r="A9" t="str">
            <v>A</v>
          </cell>
        </row>
      </sheetData>
      <sheetData sheetId="14444">
        <row r="9">
          <cell r="A9" t="str">
            <v>A</v>
          </cell>
        </row>
      </sheetData>
      <sheetData sheetId="14445">
        <row r="9">
          <cell r="A9" t="str">
            <v>A</v>
          </cell>
        </row>
      </sheetData>
      <sheetData sheetId="14446">
        <row r="9">
          <cell r="A9" t="str">
            <v>A</v>
          </cell>
        </row>
      </sheetData>
      <sheetData sheetId="14447">
        <row r="9">
          <cell r="A9" t="str">
            <v>A</v>
          </cell>
        </row>
      </sheetData>
      <sheetData sheetId="14448">
        <row r="9">
          <cell r="A9" t="str">
            <v>A</v>
          </cell>
        </row>
      </sheetData>
      <sheetData sheetId="14449">
        <row r="9">
          <cell r="A9" t="str">
            <v>A</v>
          </cell>
        </row>
      </sheetData>
      <sheetData sheetId="14450">
        <row r="9">
          <cell r="A9" t="str">
            <v>A</v>
          </cell>
        </row>
      </sheetData>
      <sheetData sheetId="14451">
        <row r="9">
          <cell r="A9" t="str">
            <v>A</v>
          </cell>
        </row>
      </sheetData>
      <sheetData sheetId="14452">
        <row r="9">
          <cell r="A9" t="str">
            <v>A</v>
          </cell>
        </row>
      </sheetData>
      <sheetData sheetId="14453">
        <row r="9">
          <cell r="A9" t="str">
            <v>A</v>
          </cell>
        </row>
      </sheetData>
      <sheetData sheetId="14454">
        <row r="9">
          <cell r="A9" t="str">
            <v>A</v>
          </cell>
        </row>
      </sheetData>
      <sheetData sheetId="14455">
        <row r="9">
          <cell r="A9" t="str">
            <v>A</v>
          </cell>
        </row>
      </sheetData>
      <sheetData sheetId="14456">
        <row r="9">
          <cell r="A9" t="str">
            <v>A</v>
          </cell>
        </row>
      </sheetData>
      <sheetData sheetId="14457">
        <row r="9">
          <cell r="A9" t="str">
            <v>A</v>
          </cell>
        </row>
      </sheetData>
      <sheetData sheetId="14458">
        <row r="9">
          <cell r="A9" t="str">
            <v>A</v>
          </cell>
        </row>
      </sheetData>
      <sheetData sheetId="14459">
        <row r="9">
          <cell r="A9" t="str">
            <v>A</v>
          </cell>
        </row>
      </sheetData>
      <sheetData sheetId="14460">
        <row r="9">
          <cell r="A9" t="str">
            <v>A</v>
          </cell>
        </row>
      </sheetData>
      <sheetData sheetId="14461">
        <row r="9">
          <cell r="A9" t="str">
            <v>A</v>
          </cell>
        </row>
      </sheetData>
      <sheetData sheetId="14462">
        <row r="9">
          <cell r="A9" t="str">
            <v>A</v>
          </cell>
        </row>
      </sheetData>
      <sheetData sheetId="14463">
        <row r="9">
          <cell r="A9" t="str">
            <v>A</v>
          </cell>
        </row>
      </sheetData>
      <sheetData sheetId="14464">
        <row r="9">
          <cell r="A9" t="str">
            <v>A</v>
          </cell>
        </row>
      </sheetData>
      <sheetData sheetId="14465">
        <row r="9">
          <cell r="A9" t="str">
            <v>A</v>
          </cell>
        </row>
      </sheetData>
      <sheetData sheetId="14466">
        <row r="9">
          <cell r="A9" t="str">
            <v>A</v>
          </cell>
        </row>
      </sheetData>
      <sheetData sheetId="14467">
        <row r="9">
          <cell r="A9" t="str">
            <v>A</v>
          </cell>
        </row>
      </sheetData>
      <sheetData sheetId="14468">
        <row r="9">
          <cell r="A9" t="str">
            <v>A</v>
          </cell>
        </row>
      </sheetData>
      <sheetData sheetId="14469">
        <row r="9">
          <cell r="A9" t="str">
            <v>A</v>
          </cell>
        </row>
      </sheetData>
      <sheetData sheetId="14470">
        <row r="9">
          <cell r="A9" t="str">
            <v>A</v>
          </cell>
        </row>
      </sheetData>
      <sheetData sheetId="14471">
        <row r="9">
          <cell r="A9" t="str">
            <v>A</v>
          </cell>
        </row>
      </sheetData>
      <sheetData sheetId="14472">
        <row r="9">
          <cell r="A9" t="str">
            <v>A</v>
          </cell>
        </row>
      </sheetData>
      <sheetData sheetId="14473">
        <row r="9">
          <cell r="A9" t="str">
            <v>A</v>
          </cell>
        </row>
      </sheetData>
      <sheetData sheetId="14474">
        <row r="9">
          <cell r="A9" t="str">
            <v>A</v>
          </cell>
        </row>
      </sheetData>
      <sheetData sheetId="14475">
        <row r="9">
          <cell r="A9" t="str">
            <v>A</v>
          </cell>
        </row>
      </sheetData>
      <sheetData sheetId="14476">
        <row r="9">
          <cell r="A9" t="str">
            <v>A</v>
          </cell>
        </row>
      </sheetData>
      <sheetData sheetId="14477">
        <row r="9">
          <cell r="A9" t="str">
            <v>A</v>
          </cell>
        </row>
      </sheetData>
      <sheetData sheetId="14478">
        <row r="9">
          <cell r="A9" t="str">
            <v>A</v>
          </cell>
        </row>
      </sheetData>
      <sheetData sheetId="14479">
        <row r="9">
          <cell r="A9" t="str">
            <v>A</v>
          </cell>
        </row>
      </sheetData>
      <sheetData sheetId="14480">
        <row r="9">
          <cell r="A9" t="str">
            <v>A</v>
          </cell>
        </row>
      </sheetData>
      <sheetData sheetId="14481">
        <row r="9">
          <cell r="A9" t="str">
            <v>A</v>
          </cell>
        </row>
      </sheetData>
      <sheetData sheetId="14482">
        <row r="9">
          <cell r="A9" t="str">
            <v>A</v>
          </cell>
        </row>
      </sheetData>
      <sheetData sheetId="14483">
        <row r="9">
          <cell r="A9" t="str">
            <v>A</v>
          </cell>
        </row>
      </sheetData>
      <sheetData sheetId="14484">
        <row r="9">
          <cell r="A9" t="str">
            <v>A</v>
          </cell>
        </row>
      </sheetData>
      <sheetData sheetId="14485">
        <row r="9">
          <cell r="A9" t="str">
            <v>A</v>
          </cell>
        </row>
      </sheetData>
      <sheetData sheetId="14486">
        <row r="9">
          <cell r="A9" t="str">
            <v>A</v>
          </cell>
        </row>
      </sheetData>
      <sheetData sheetId="14487">
        <row r="9">
          <cell r="A9" t="str">
            <v>A</v>
          </cell>
        </row>
      </sheetData>
      <sheetData sheetId="14488">
        <row r="9">
          <cell r="A9" t="str">
            <v>A</v>
          </cell>
        </row>
      </sheetData>
      <sheetData sheetId="14489">
        <row r="9">
          <cell r="A9" t="str">
            <v>A</v>
          </cell>
        </row>
      </sheetData>
      <sheetData sheetId="14490">
        <row r="9">
          <cell r="A9" t="str">
            <v>A</v>
          </cell>
        </row>
      </sheetData>
      <sheetData sheetId="14491">
        <row r="9">
          <cell r="A9" t="str">
            <v>A</v>
          </cell>
        </row>
      </sheetData>
      <sheetData sheetId="14492">
        <row r="9">
          <cell r="A9" t="str">
            <v>A</v>
          </cell>
        </row>
      </sheetData>
      <sheetData sheetId="14493">
        <row r="9">
          <cell r="A9" t="str">
            <v>A</v>
          </cell>
        </row>
      </sheetData>
      <sheetData sheetId="14494">
        <row r="9">
          <cell r="A9" t="str">
            <v>A</v>
          </cell>
        </row>
      </sheetData>
      <sheetData sheetId="14495">
        <row r="9">
          <cell r="A9" t="str">
            <v>A</v>
          </cell>
        </row>
      </sheetData>
      <sheetData sheetId="14496">
        <row r="9">
          <cell r="A9" t="str">
            <v>A</v>
          </cell>
        </row>
      </sheetData>
      <sheetData sheetId="14497">
        <row r="9">
          <cell r="A9" t="str">
            <v>A</v>
          </cell>
        </row>
      </sheetData>
      <sheetData sheetId="14498">
        <row r="9">
          <cell r="A9" t="str">
            <v>A</v>
          </cell>
        </row>
      </sheetData>
      <sheetData sheetId="14499">
        <row r="9">
          <cell r="A9" t="str">
            <v>A</v>
          </cell>
        </row>
      </sheetData>
      <sheetData sheetId="14500">
        <row r="9">
          <cell r="A9" t="str">
            <v>A</v>
          </cell>
        </row>
      </sheetData>
      <sheetData sheetId="14501">
        <row r="9">
          <cell r="A9" t="str">
            <v>A</v>
          </cell>
        </row>
      </sheetData>
      <sheetData sheetId="14502">
        <row r="9">
          <cell r="A9" t="str">
            <v>A</v>
          </cell>
        </row>
      </sheetData>
      <sheetData sheetId="14503">
        <row r="9">
          <cell r="A9" t="str">
            <v>A</v>
          </cell>
        </row>
      </sheetData>
      <sheetData sheetId="14504">
        <row r="9">
          <cell r="A9" t="str">
            <v>A</v>
          </cell>
        </row>
      </sheetData>
      <sheetData sheetId="14505">
        <row r="9">
          <cell r="A9" t="str">
            <v>A</v>
          </cell>
        </row>
      </sheetData>
      <sheetData sheetId="14506">
        <row r="9">
          <cell r="A9" t="str">
            <v>A</v>
          </cell>
        </row>
      </sheetData>
      <sheetData sheetId="14507">
        <row r="9">
          <cell r="A9" t="str">
            <v>A</v>
          </cell>
        </row>
      </sheetData>
      <sheetData sheetId="14508">
        <row r="9">
          <cell r="A9" t="str">
            <v>A</v>
          </cell>
        </row>
      </sheetData>
      <sheetData sheetId="14509">
        <row r="9">
          <cell r="A9" t="str">
            <v>A</v>
          </cell>
        </row>
      </sheetData>
      <sheetData sheetId="14510">
        <row r="9">
          <cell r="A9" t="str">
            <v>A</v>
          </cell>
        </row>
      </sheetData>
      <sheetData sheetId="14511">
        <row r="9">
          <cell r="A9" t="str">
            <v>A</v>
          </cell>
        </row>
      </sheetData>
      <sheetData sheetId="14512">
        <row r="9">
          <cell r="A9" t="str">
            <v>A</v>
          </cell>
        </row>
      </sheetData>
      <sheetData sheetId="14513">
        <row r="9">
          <cell r="A9" t="str">
            <v>A</v>
          </cell>
        </row>
      </sheetData>
      <sheetData sheetId="14514">
        <row r="9">
          <cell r="A9" t="str">
            <v>A</v>
          </cell>
        </row>
      </sheetData>
      <sheetData sheetId="14515">
        <row r="9">
          <cell r="A9" t="str">
            <v>A</v>
          </cell>
        </row>
      </sheetData>
      <sheetData sheetId="14516">
        <row r="9">
          <cell r="A9" t="str">
            <v>A</v>
          </cell>
        </row>
      </sheetData>
      <sheetData sheetId="14517">
        <row r="9">
          <cell r="A9" t="str">
            <v>A</v>
          </cell>
        </row>
      </sheetData>
      <sheetData sheetId="14518">
        <row r="9">
          <cell r="A9" t="str">
            <v>A</v>
          </cell>
        </row>
      </sheetData>
      <sheetData sheetId="14519">
        <row r="9">
          <cell r="A9" t="str">
            <v>A</v>
          </cell>
        </row>
      </sheetData>
      <sheetData sheetId="14520" refreshError="1"/>
      <sheetData sheetId="14521" refreshError="1"/>
      <sheetData sheetId="14522" refreshError="1"/>
      <sheetData sheetId="14523" refreshError="1"/>
      <sheetData sheetId="14524"/>
      <sheetData sheetId="14525" refreshError="1"/>
      <sheetData sheetId="14526" refreshError="1"/>
      <sheetData sheetId="14527" refreshError="1"/>
      <sheetData sheetId="14528"/>
      <sheetData sheetId="14529" refreshError="1"/>
      <sheetData sheetId="14530" refreshError="1"/>
      <sheetData sheetId="14531" refreshError="1"/>
      <sheetData sheetId="14532" refreshError="1"/>
      <sheetData sheetId="14533"/>
      <sheetData sheetId="14534"/>
      <sheetData sheetId="14535" refreshError="1"/>
      <sheetData sheetId="14536"/>
      <sheetData sheetId="14537"/>
      <sheetData sheetId="14538"/>
      <sheetData sheetId="14539"/>
      <sheetData sheetId="14540"/>
      <sheetData sheetId="14541"/>
      <sheetData sheetId="14542"/>
      <sheetData sheetId="14543"/>
      <sheetData sheetId="14544"/>
      <sheetData sheetId="14545"/>
      <sheetData sheetId="14546"/>
      <sheetData sheetId="14547"/>
      <sheetData sheetId="14548"/>
      <sheetData sheetId="14549"/>
      <sheetData sheetId="14550"/>
      <sheetData sheetId="14551"/>
      <sheetData sheetId="14552"/>
      <sheetData sheetId="14553"/>
      <sheetData sheetId="14554"/>
      <sheetData sheetId="14555"/>
      <sheetData sheetId="14556"/>
      <sheetData sheetId="14557"/>
      <sheetData sheetId="14558"/>
      <sheetData sheetId="14559"/>
      <sheetData sheetId="14560"/>
      <sheetData sheetId="14561"/>
      <sheetData sheetId="14562"/>
      <sheetData sheetId="14563"/>
      <sheetData sheetId="14564"/>
      <sheetData sheetId="14565"/>
      <sheetData sheetId="14566"/>
      <sheetData sheetId="14567"/>
      <sheetData sheetId="14568"/>
      <sheetData sheetId="14569"/>
      <sheetData sheetId="14570"/>
      <sheetData sheetId="14571"/>
      <sheetData sheetId="14572" refreshError="1"/>
      <sheetData sheetId="14573" refreshError="1"/>
      <sheetData sheetId="14574" refreshError="1"/>
      <sheetData sheetId="14575"/>
      <sheetData sheetId="14576"/>
      <sheetData sheetId="14577"/>
      <sheetData sheetId="14578"/>
      <sheetData sheetId="14579"/>
      <sheetData sheetId="14580"/>
      <sheetData sheetId="14581"/>
      <sheetData sheetId="14582"/>
      <sheetData sheetId="14583" refreshError="1"/>
      <sheetData sheetId="14584"/>
      <sheetData sheetId="14585"/>
      <sheetData sheetId="14586"/>
      <sheetData sheetId="14587"/>
      <sheetData sheetId="14588"/>
      <sheetData sheetId="14589"/>
      <sheetData sheetId="14590"/>
      <sheetData sheetId="14591">
        <row r="9">
          <cell r="A9" t="str">
            <v>A</v>
          </cell>
        </row>
      </sheetData>
      <sheetData sheetId="14592">
        <row r="9">
          <cell r="A9" t="str">
            <v>A</v>
          </cell>
        </row>
      </sheetData>
      <sheetData sheetId="14593">
        <row r="9">
          <cell r="A9" t="str">
            <v>A</v>
          </cell>
        </row>
      </sheetData>
      <sheetData sheetId="14594">
        <row r="9">
          <cell r="A9" t="str">
            <v>A</v>
          </cell>
        </row>
      </sheetData>
      <sheetData sheetId="14595"/>
      <sheetData sheetId="14596"/>
      <sheetData sheetId="14597"/>
      <sheetData sheetId="14598">
        <row r="9">
          <cell r="A9" t="str">
            <v>A</v>
          </cell>
        </row>
      </sheetData>
      <sheetData sheetId="14599">
        <row r="9">
          <cell r="A9" t="str">
            <v>A</v>
          </cell>
        </row>
      </sheetData>
      <sheetData sheetId="14600"/>
      <sheetData sheetId="14601">
        <row r="9">
          <cell r="A9" t="str">
            <v>A</v>
          </cell>
        </row>
      </sheetData>
      <sheetData sheetId="14602">
        <row r="9">
          <cell r="A9" t="str">
            <v>A</v>
          </cell>
        </row>
      </sheetData>
      <sheetData sheetId="14603">
        <row r="9">
          <cell r="A9" t="str">
            <v>A</v>
          </cell>
        </row>
      </sheetData>
      <sheetData sheetId="14604">
        <row r="9">
          <cell r="A9" t="str">
            <v>A</v>
          </cell>
        </row>
      </sheetData>
      <sheetData sheetId="14605">
        <row r="9">
          <cell r="A9" t="str">
            <v>A</v>
          </cell>
        </row>
      </sheetData>
      <sheetData sheetId="14606">
        <row r="9">
          <cell r="A9" t="str">
            <v>A</v>
          </cell>
        </row>
      </sheetData>
      <sheetData sheetId="14607">
        <row r="9">
          <cell r="A9" t="str">
            <v>A</v>
          </cell>
        </row>
      </sheetData>
      <sheetData sheetId="14608">
        <row r="9">
          <cell r="A9" t="str">
            <v>A</v>
          </cell>
        </row>
      </sheetData>
      <sheetData sheetId="14609">
        <row r="9">
          <cell r="A9" t="str">
            <v>A</v>
          </cell>
        </row>
      </sheetData>
      <sheetData sheetId="14610">
        <row r="9">
          <cell r="A9" t="str">
            <v>A</v>
          </cell>
        </row>
      </sheetData>
      <sheetData sheetId="14611">
        <row r="9">
          <cell r="A9" t="str">
            <v>A</v>
          </cell>
        </row>
      </sheetData>
      <sheetData sheetId="14612">
        <row r="9">
          <cell r="A9" t="str">
            <v>A</v>
          </cell>
        </row>
      </sheetData>
      <sheetData sheetId="14613">
        <row r="9">
          <cell r="A9" t="str">
            <v>A</v>
          </cell>
        </row>
      </sheetData>
      <sheetData sheetId="14614">
        <row r="9">
          <cell r="A9" t="str">
            <v>A</v>
          </cell>
        </row>
      </sheetData>
      <sheetData sheetId="14615">
        <row r="9">
          <cell r="A9" t="str">
            <v>A</v>
          </cell>
        </row>
      </sheetData>
      <sheetData sheetId="14616">
        <row r="9">
          <cell r="A9" t="str">
            <v>A</v>
          </cell>
        </row>
      </sheetData>
      <sheetData sheetId="14617">
        <row r="9">
          <cell r="A9" t="str">
            <v>A</v>
          </cell>
        </row>
      </sheetData>
      <sheetData sheetId="14618">
        <row r="9">
          <cell r="A9" t="str">
            <v>A</v>
          </cell>
        </row>
      </sheetData>
      <sheetData sheetId="14619">
        <row r="9">
          <cell r="A9" t="str">
            <v>A</v>
          </cell>
        </row>
      </sheetData>
      <sheetData sheetId="14620">
        <row r="9">
          <cell r="A9" t="str">
            <v>A</v>
          </cell>
        </row>
      </sheetData>
      <sheetData sheetId="14621">
        <row r="9">
          <cell r="A9" t="str">
            <v>A</v>
          </cell>
        </row>
      </sheetData>
      <sheetData sheetId="14622">
        <row r="9">
          <cell r="A9" t="str">
            <v>A</v>
          </cell>
        </row>
      </sheetData>
      <sheetData sheetId="14623">
        <row r="9">
          <cell r="A9" t="str">
            <v>A</v>
          </cell>
        </row>
      </sheetData>
      <sheetData sheetId="14624">
        <row r="9">
          <cell r="A9" t="str">
            <v>A</v>
          </cell>
        </row>
      </sheetData>
      <sheetData sheetId="14625"/>
      <sheetData sheetId="14626"/>
      <sheetData sheetId="14627"/>
      <sheetData sheetId="14628">
        <row r="9">
          <cell r="A9" t="str">
            <v>A</v>
          </cell>
        </row>
      </sheetData>
      <sheetData sheetId="14629"/>
      <sheetData sheetId="14630"/>
      <sheetData sheetId="14631">
        <row r="9">
          <cell r="A9" t="str">
            <v>A</v>
          </cell>
        </row>
      </sheetData>
      <sheetData sheetId="14632">
        <row r="9">
          <cell r="A9" t="str">
            <v>A</v>
          </cell>
        </row>
      </sheetData>
      <sheetData sheetId="14633">
        <row r="9">
          <cell r="A9" t="str">
            <v>A</v>
          </cell>
        </row>
      </sheetData>
      <sheetData sheetId="14634"/>
      <sheetData sheetId="14635"/>
      <sheetData sheetId="14636"/>
      <sheetData sheetId="14637"/>
      <sheetData sheetId="14638"/>
      <sheetData sheetId="14639"/>
      <sheetData sheetId="14640"/>
      <sheetData sheetId="14641"/>
      <sheetData sheetId="14642"/>
      <sheetData sheetId="14643"/>
      <sheetData sheetId="14644"/>
      <sheetData sheetId="14645"/>
      <sheetData sheetId="14646"/>
      <sheetData sheetId="14647"/>
      <sheetData sheetId="14648"/>
      <sheetData sheetId="14649"/>
      <sheetData sheetId="14650"/>
      <sheetData sheetId="14651"/>
      <sheetData sheetId="14652"/>
      <sheetData sheetId="14653">
        <row r="9">
          <cell r="A9" t="str">
            <v>A</v>
          </cell>
        </row>
      </sheetData>
      <sheetData sheetId="14654" refreshError="1"/>
      <sheetData sheetId="14655"/>
      <sheetData sheetId="14656"/>
      <sheetData sheetId="14657"/>
      <sheetData sheetId="14658" refreshError="1"/>
      <sheetData sheetId="14659">
        <row r="9">
          <cell r="A9" t="str">
            <v>A</v>
          </cell>
        </row>
      </sheetData>
      <sheetData sheetId="14660">
        <row r="9">
          <cell r="A9" t="str">
            <v>A</v>
          </cell>
        </row>
      </sheetData>
      <sheetData sheetId="14661">
        <row r="9">
          <cell r="A9" t="str">
            <v>A</v>
          </cell>
        </row>
      </sheetData>
      <sheetData sheetId="14662"/>
      <sheetData sheetId="14663"/>
      <sheetData sheetId="14664"/>
      <sheetData sheetId="14665"/>
      <sheetData sheetId="14666"/>
      <sheetData sheetId="14667"/>
      <sheetData sheetId="14668"/>
      <sheetData sheetId="14669"/>
      <sheetData sheetId="14670"/>
      <sheetData sheetId="14671" refreshError="1"/>
      <sheetData sheetId="14672" refreshError="1"/>
      <sheetData sheetId="14673" refreshError="1"/>
      <sheetData sheetId="14674" refreshError="1"/>
      <sheetData sheetId="14675" refreshError="1"/>
      <sheetData sheetId="14676" refreshError="1"/>
      <sheetData sheetId="14677"/>
      <sheetData sheetId="14678"/>
      <sheetData sheetId="14679" refreshError="1"/>
      <sheetData sheetId="14680"/>
      <sheetData sheetId="14681"/>
      <sheetData sheetId="14682"/>
      <sheetData sheetId="14683"/>
      <sheetData sheetId="14684"/>
      <sheetData sheetId="14685"/>
      <sheetData sheetId="14686"/>
      <sheetData sheetId="14687"/>
      <sheetData sheetId="14688"/>
      <sheetData sheetId="14689"/>
      <sheetData sheetId="14690"/>
      <sheetData sheetId="14691"/>
      <sheetData sheetId="14692"/>
      <sheetData sheetId="14693"/>
      <sheetData sheetId="14694"/>
      <sheetData sheetId="14695"/>
      <sheetData sheetId="14696"/>
      <sheetData sheetId="14697"/>
      <sheetData sheetId="14698"/>
      <sheetData sheetId="14699"/>
      <sheetData sheetId="14700" refreshError="1"/>
      <sheetData sheetId="14701" refreshError="1"/>
      <sheetData sheetId="14702" refreshError="1"/>
      <sheetData sheetId="14703">
        <row r="9">
          <cell r="A9" t="str">
            <v>A</v>
          </cell>
        </row>
      </sheetData>
      <sheetData sheetId="14704">
        <row r="9">
          <cell r="A9" t="str">
            <v>A</v>
          </cell>
        </row>
      </sheetData>
      <sheetData sheetId="14705"/>
      <sheetData sheetId="14706"/>
      <sheetData sheetId="14707"/>
      <sheetData sheetId="14708"/>
      <sheetData sheetId="14709">
        <row r="9">
          <cell r="A9" t="str">
            <v>A</v>
          </cell>
        </row>
      </sheetData>
      <sheetData sheetId="14710">
        <row r="9">
          <cell r="A9" t="str">
            <v>A</v>
          </cell>
        </row>
      </sheetData>
      <sheetData sheetId="14711">
        <row r="9">
          <cell r="A9" t="str">
            <v>A</v>
          </cell>
        </row>
      </sheetData>
      <sheetData sheetId="14712">
        <row r="9">
          <cell r="A9" t="str">
            <v>A</v>
          </cell>
        </row>
      </sheetData>
      <sheetData sheetId="14713">
        <row r="9">
          <cell r="A9" t="str">
            <v>A</v>
          </cell>
        </row>
      </sheetData>
      <sheetData sheetId="14714">
        <row r="9">
          <cell r="A9" t="str">
            <v>A</v>
          </cell>
        </row>
      </sheetData>
      <sheetData sheetId="14715">
        <row r="9">
          <cell r="A9" t="str">
            <v>A</v>
          </cell>
        </row>
      </sheetData>
      <sheetData sheetId="14716">
        <row r="9">
          <cell r="A9" t="str">
            <v>A</v>
          </cell>
        </row>
      </sheetData>
      <sheetData sheetId="14717">
        <row r="9">
          <cell r="A9" t="str">
            <v>A</v>
          </cell>
        </row>
      </sheetData>
      <sheetData sheetId="14718">
        <row r="9">
          <cell r="A9" t="str">
            <v>A</v>
          </cell>
        </row>
      </sheetData>
      <sheetData sheetId="14719">
        <row r="9">
          <cell r="A9" t="str">
            <v>A</v>
          </cell>
        </row>
      </sheetData>
      <sheetData sheetId="14720">
        <row r="9">
          <cell r="A9" t="str">
            <v>A</v>
          </cell>
        </row>
      </sheetData>
      <sheetData sheetId="14721">
        <row r="9">
          <cell r="A9" t="str">
            <v>A</v>
          </cell>
        </row>
      </sheetData>
      <sheetData sheetId="14722">
        <row r="9">
          <cell r="A9" t="str">
            <v>A</v>
          </cell>
        </row>
      </sheetData>
      <sheetData sheetId="14723">
        <row r="9">
          <cell r="A9" t="str">
            <v>A</v>
          </cell>
        </row>
      </sheetData>
      <sheetData sheetId="14724">
        <row r="9">
          <cell r="A9" t="str">
            <v>A</v>
          </cell>
        </row>
      </sheetData>
      <sheetData sheetId="14725">
        <row r="9">
          <cell r="A9" t="str">
            <v>A</v>
          </cell>
        </row>
      </sheetData>
      <sheetData sheetId="14726">
        <row r="9">
          <cell r="A9" t="str">
            <v>A</v>
          </cell>
        </row>
      </sheetData>
      <sheetData sheetId="14727">
        <row r="9">
          <cell r="A9" t="str">
            <v>A</v>
          </cell>
        </row>
      </sheetData>
      <sheetData sheetId="14728">
        <row r="9">
          <cell r="A9" t="str">
            <v>A</v>
          </cell>
        </row>
      </sheetData>
      <sheetData sheetId="14729">
        <row r="9">
          <cell r="A9" t="str">
            <v>A</v>
          </cell>
        </row>
      </sheetData>
      <sheetData sheetId="14730">
        <row r="9">
          <cell r="A9" t="str">
            <v>A</v>
          </cell>
        </row>
      </sheetData>
      <sheetData sheetId="14731">
        <row r="9">
          <cell r="A9" t="str">
            <v>A</v>
          </cell>
        </row>
      </sheetData>
      <sheetData sheetId="14732">
        <row r="9">
          <cell r="A9" t="str">
            <v>A</v>
          </cell>
        </row>
      </sheetData>
      <sheetData sheetId="14733">
        <row r="9">
          <cell r="A9" t="str">
            <v>A</v>
          </cell>
        </row>
      </sheetData>
      <sheetData sheetId="14734">
        <row r="9">
          <cell r="A9" t="str">
            <v>A</v>
          </cell>
        </row>
      </sheetData>
      <sheetData sheetId="14735">
        <row r="9">
          <cell r="A9" t="str">
            <v>A</v>
          </cell>
        </row>
      </sheetData>
      <sheetData sheetId="14736">
        <row r="9">
          <cell r="A9" t="str">
            <v>A</v>
          </cell>
        </row>
      </sheetData>
      <sheetData sheetId="14737">
        <row r="9">
          <cell r="A9" t="str">
            <v>A</v>
          </cell>
        </row>
      </sheetData>
      <sheetData sheetId="14738">
        <row r="9">
          <cell r="A9" t="str">
            <v>A</v>
          </cell>
        </row>
      </sheetData>
      <sheetData sheetId="14739">
        <row r="9">
          <cell r="A9" t="str">
            <v>A</v>
          </cell>
        </row>
      </sheetData>
      <sheetData sheetId="14740">
        <row r="9">
          <cell r="A9" t="str">
            <v>A</v>
          </cell>
        </row>
      </sheetData>
      <sheetData sheetId="14741">
        <row r="9">
          <cell r="A9" t="str">
            <v>A</v>
          </cell>
        </row>
      </sheetData>
      <sheetData sheetId="14742">
        <row r="9">
          <cell r="A9" t="str">
            <v>A</v>
          </cell>
        </row>
      </sheetData>
      <sheetData sheetId="14743">
        <row r="9">
          <cell r="A9" t="str">
            <v>A</v>
          </cell>
        </row>
      </sheetData>
      <sheetData sheetId="14744"/>
      <sheetData sheetId="14745"/>
      <sheetData sheetId="14746"/>
      <sheetData sheetId="14747"/>
      <sheetData sheetId="14748"/>
      <sheetData sheetId="14749"/>
      <sheetData sheetId="14750"/>
      <sheetData sheetId="14751"/>
      <sheetData sheetId="14752"/>
      <sheetData sheetId="14753"/>
      <sheetData sheetId="14754"/>
      <sheetData sheetId="14755"/>
      <sheetData sheetId="14756" refreshError="1"/>
      <sheetData sheetId="14757" refreshError="1"/>
      <sheetData sheetId="14758"/>
      <sheetData sheetId="14759"/>
      <sheetData sheetId="14760" refreshError="1"/>
      <sheetData sheetId="14761" refreshError="1"/>
      <sheetData sheetId="14762" refreshError="1"/>
      <sheetData sheetId="14763" refreshError="1"/>
      <sheetData sheetId="14764" refreshError="1"/>
      <sheetData sheetId="14765" refreshError="1"/>
      <sheetData sheetId="14766" refreshError="1"/>
      <sheetData sheetId="14767" refreshError="1"/>
      <sheetData sheetId="14768" refreshError="1"/>
      <sheetData sheetId="14769" refreshError="1"/>
      <sheetData sheetId="14770" refreshError="1"/>
      <sheetData sheetId="14771" refreshError="1"/>
      <sheetData sheetId="14772" refreshError="1"/>
      <sheetData sheetId="14773" refreshError="1"/>
      <sheetData sheetId="14774" refreshError="1"/>
      <sheetData sheetId="14775" refreshError="1"/>
      <sheetData sheetId="14776" refreshError="1"/>
      <sheetData sheetId="14777" refreshError="1"/>
      <sheetData sheetId="14778" refreshError="1"/>
      <sheetData sheetId="14779" refreshError="1"/>
      <sheetData sheetId="14780" refreshError="1"/>
      <sheetData sheetId="14781" refreshError="1"/>
      <sheetData sheetId="14782" refreshError="1"/>
      <sheetData sheetId="14783" refreshError="1"/>
      <sheetData sheetId="14784" refreshError="1"/>
      <sheetData sheetId="14785" refreshError="1"/>
      <sheetData sheetId="14786" refreshError="1"/>
      <sheetData sheetId="14787" refreshError="1"/>
      <sheetData sheetId="14788" refreshError="1"/>
      <sheetData sheetId="14789" refreshError="1"/>
      <sheetData sheetId="14790" refreshError="1"/>
      <sheetData sheetId="14791" refreshError="1"/>
      <sheetData sheetId="14792" refreshError="1"/>
      <sheetData sheetId="14793" refreshError="1"/>
      <sheetData sheetId="14794" refreshError="1"/>
      <sheetData sheetId="14795" refreshError="1"/>
      <sheetData sheetId="14796" refreshError="1"/>
      <sheetData sheetId="14797" refreshError="1"/>
      <sheetData sheetId="14798" refreshError="1"/>
      <sheetData sheetId="14799" refreshError="1"/>
      <sheetData sheetId="14800" refreshError="1"/>
      <sheetData sheetId="14801" refreshError="1"/>
      <sheetData sheetId="14802" refreshError="1"/>
      <sheetData sheetId="14803" refreshError="1"/>
      <sheetData sheetId="14804" refreshError="1"/>
      <sheetData sheetId="14805" refreshError="1"/>
      <sheetData sheetId="14806" refreshError="1"/>
      <sheetData sheetId="14807" refreshError="1"/>
      <sheetData sheetId="14808" refreshError="1"/>
      <sheetData sheetId="14809" refreshError="1"/>
      <sheetData sheetId="14810" refreshError="1"/>
      <sheetData sheetId="14811" refreshError="1"/>
      <sheetData sheetId="14812" refreshError="1"/>
      <sheetData sheetId="14813" refreshError="1"/>
      <sheetData sheetId="14814" refreshError="1"/>
      <sheetData sheetId="14815" refreshError="1"/>
      <sheetData sheetId="14816" refreshError="1"/>
      <sheetData sheetId="14817" refreshError="1"/>
      <sheetData sheetId="14818" refreshError="1"/>
      <sheetData sheetId="14819" refreshError="1"/>
      <sheetData sheetId="14820" refreshError="1"/>
      <sheetData sheetId="14821" refreshError="1"/>
      <sheetData sheetId="14822" refreshError="1"/>
      <sheetData sheetId="14823" refreshError="1"/>
      <sheetData sheetId="14824" refreshError="1"/>
      <sheetData sheetId="14825" refreshError="1"/>
      <sheetData sheetId="14826" refreshError="1"/>
      <sheetData sheetId="14827" refreshError="1"/>
      <sheetData sheetId="14828" refreshError="1"/>
      <sheetData sheetId="14829" refreshError="1"/>
      <sheetData sheetId="14830" refreshError="1"/>
      <sheetData sheetId="14831" refreshError="1"/>
      <sheetData sheetId="14832" refreshError="1"/>
      <sheetData sheetId="14833" refreshError="1"/>
      <sheetData sheetId="14834"/>
      <sheetData sheetId="14835"/>
      <sheetData sheetId="14836"/>
      <sheetData sheetId="14837"/>
      <sheetData sheetId="14838"/>
      <sheetData sheetId="14839"/>
      <sheetData sheetId="14840"/>
      <sheetData sheetId="14841"/>
      <sheetData sheetId="14842"/>
      <sheetData sheetId="14843"/>
      <sheetData sheetId="14844" refreshError="1"/>
      <sheetData sheetId="14845" refreshError="1"/>
      <sheetData sheetId="14846"/>
      <sheetData sheetId="14847"/>
      <sheetData sheetId="14848"/>
      <sheetData sheetId="14849"/>
      <sheetData sheetId="14850"/>
      <sheetData sheetId="14851"/>
      <sheetData sheetId="14852"/>
      <sheetData sheetId="14853"/>
      <sheetData sheetId="14854"/>
      <sheetData sheetId="14855"/>
      <sheetData sheetId="14856"/>
      <sheetData sheetId="14857"/>
      <sheetData sheetId="14858"/>
      <sheetData sheetId="14859"/>
      <sheetData sheetId="14860"/>
      <sheetData sheetId="14861"/>
      <sheetData sheetId="14862"/>
      <sheetData sheetId="14863"/>
      <sheetData sheetId="14864"/>
      <sheetData sheetId="14865"/>
      <sheetData sheetId="14866"/>
      <sheetData sheetId="14867" refreshError="1"/>
      <sheetData sheetId="14868"/>
      <sheetData sheetId="14869"/>
      <sheetData sheetId="14870"/>
      <sheetData sheetId="14871"/>
      <sheetData sheetId="14872"/>
      <sheetData sheetId="14873"/>
      <sheetData sheetId="14874"/>
      <sheetData sheetId="14875"/>
      <sheetData sheetId="14876"/>
      <sheetData sheetId="14877"/>
      <sheetData sheetId="14878"/>
      <sheetData sheetId="14879"/>
      <sheetData sheetId="14880"/>
      <sheetData sheetId="14881"/>
      <sheetData sheetId="14882"/>
      <sheetData sheetId="14883"/>
      <sheetData sheetId="14884"/>
      <sheetData sheetId="14885"/>
      <sheetData sheetId="14886"/>
      <sheetData sheetId="14887"/>
      <sheetData sheetId="14888"/>
      <sheetData sheetId="14889"/>
      <sheetData sheetId="14890"/>
      <sheetData sheetId="14891"/>
      <sheetData sheetId="14892"/>
      <sheetData sheetId="14893"/>
      <sheetData sheetId="14894"/>
      <sheetData sheetId="14895" refreshError="1"/>
      <sheetData sheetId="14896" refreshError="1"/>
      <sheetData sheetId="14897"/>
      <sheetData sheetId="14898" refreshError="1"/>
      <sheetData sheetId="14899" refreshError="1"/>
      <sheetData sheetId="14900" refreshError="1"/>
      <sheetData sheetId="14901" refreshError="1"/>
      <sheetData sheetId="14902" refreshError="1"/>
      <sheetData sheetId="14903" refreshError="1"/>
      <sheetData sheetId="14904" refreshError="1"/>
      <sheetData sheetId="14905" refreshError="1"/>
      <sheetData sheetId="14906" refreshError="1"/>
      <sheetData sheetId="14907" refreshError="1"/>
      <sheetData sheetId="14908" refreshError="1"/>
      <sheetData sheetId="14909" refreshError="1"/>
      <sheetData sheetId="14910" refreshError="1"/>
      <sheetData sheetId="14911" refreshError="1"/>
      <sheetData sheetId="14912"/>
      <sheetData sheetId="14913"/>
      <sheetData sheetId="14914"/>
      <sheetData sheetId="14915"/>
      <sheetData sheetId="14916"/>
      <sheetData sheetId="14917"/>
      <sheetData sheetId="14918"/>
      <sheetData sheetId="14919"/>
      <sheetData sheetId="14920"/>
      <sheetData sheetId="14921"/>
      <sheetData sheetId="14922"/>
      <sheetData sheetId="14923"/>
      <sheetData sheetId="14924"/>
      <sheetData sheetId="14925"/>
      <sheetData sheetId="14926"/>
      <sheetData sheetId="14927"/>
      <sheetData sheetId="14928"/>
      <sheetData sheetId="14929"/>
      <sheetData sheetId="14930"/>
      <sheetData sheetId="14931"/>
      <sheetData sheetId="14932"/>
      <sheetData sheetId="14933"/>
      <sheetData sheetId="14934"/>
      <sheetData sheetId="14935"/>
      <sheetData sheetId="14936"/>
      <sheetData sheetId="14937" refreshError="1"/>
      <sheetData sheetId="14938" refreshError="1"/>
      <sheetData sheetId="14939" refreshError="1"/>
      <sheetData sheetId="14940" refreshError="1"/>
      <sheetData sheetId="14941"/>
      <sheetData sheetId="14942" refreshError="1"/>
      <sheetData sheetId="14943" refreshError="1"/>
      <sheetData sheetId="14944" refreshError="1"/>
      <sheetData sheetId="14945" refreshError="1"/>
      <sheetData sheetId="14946" refreshError="1"/>
      <sheetData sheetId="14947" refreshError="1"/>
      <sheetData sheetId="14948"/>
      <sheetData sheetId="14949"/>
      <sheetData sheetId="14950"/>
      <sheetData sheetId="14951" refreshError="1"/>
      <sheetData sheetId="14952" refreshError="1"/>
      <sheetData sheetId="14953"/>
      <sheetData sheetId="14954"/>
      <sheetData sheetId="14955"/>
      <sheetData sheetId="14956"/>
      <sheetData sheetId="14957"/>
      <sheetData sheetId="14958"/>
      <sheetData sheetId="14959"/>
      <sheetData sheetId="14960"/>
      <sheetData sheetId="14961"/>
      <sheetData sheetId="14962"/>
      <sheetData sheetId="14963"/>
      <sheetData sheetId="14964"/>
      <sheetData sheetId="14965"/>
      <sheetData sheetId="14966"/>
      <sheetData sheetId="14967"/>
      <sheetData sheetId="14968"/>
      <sheetData sheetId="14969"/>
      <sheetData sheetId="14970"/>
      <sheetData sheetId="14971"/>
      <sheetData sheetId="14972"/>
      <sheetData sheetId="14973"/>
      <sheetData sheetId="14974"/>
      <sheetData sheetId="14975"/>
      <sheetData sheetId="14976"/>
      <sheetData sheetId="14977"/>
      <sheetData sheetId="14978"/>
      <sheetData sheetId="14979" refreshError="1"/>
      <sheetData sheetId="14980" refreshError="1"/>
      <sheetData sheetId="14981"/>
      <sheetData sheetId="14982"/>
      <sheetData sheetId="14983"/>
      <sheetData sheetId="14984"/>
      <sheetData sheetId="14985"/>
      <sheetData sheetId="14986"/>
      <sheetData sheetId="14987"/>
      <sheetData sheetId="14988"/>
      <sheetData sheetId="14989"/>
      <sheetData sheetId="14990"/>
      <sheetData sheetId="14991"/>
      <sheetData sheetId="14992"/>
      <sheetData sheetId="14993"/>
      <sheetData sheetId="14994"/>
      <sheetData sheetId="14995"/>
      <sheetData sheetId="14996"/>
      <sheetData sheetId="14997"/>
      <sheetData sheetId="14998"/>
      <sheetData sheetId="14999"/>
      <sheetData sheetId="15000"/>
      <sheetData sheetId="15001"/>
      <sheetData sheetId="15002"/>
      <sheetData sheetId="15003"/>
      <sheetData sheetId="15004"/>
      <sheetData sheetId="15005"/>
      <sheetData sheetId="15006"/>
      <sheetData sheetId="15007"/>
      <sheetData sheetId="15008">
        <row r="9">
          <cell r="A9" t="str">
            <v>A</v>
          </cell>
        </row>
      </sheetData>
      <sheetData sheetId="15009">
        <row r="9">
          <cell r="A9" t="str">
            <v>A</v>
          </cell>
        </row>
      </sheetData>
      <sheetData sheetId="15010"/>
      <sheetData sheetId="15011"/>
      <sheetData sheetId="15012"/>
      <sheetData sheetId="15013"/>
      <sheetData sheetId="15014"/>
      <sheetData sheetId="15015"/>
      <sheetData sheetId="15016"/>
      <sheetData sheetId="15017"/>
      <sheetData sheetId="15018"/>
      <sheetData sheetId="15019"/>
      <sheetData sheetId="15020"/>
      <sheetData sheetId="15021"/>
      <sheetData sheetId="15022"/>
      <sheetData sheetId="15023"/>
      <sheetData sheetId="15024"/>
      <sheetData sheetId="15025"/>
      <sheetData sheetId="15026"/>
      <sheetData sheetId="15027"/>
      <sheetData sheetId="15028"/>
      <sheetData sheetId="15029"/>
      <sheetData sheetId="15030"/>
      <sheetData sheetId="15031"/>
      <sheetData sheetId="15032"/>
      <sheetData sheetId="15033"/>
      <sheetData sheetId="15034"/>
      <sheetData sheetId="15035"/>
      <sheetData sheetId="15036"/>
      <sheetData sheetId="15037"/>
      <sheetData sheetId="15038"/>
      <sheetData sheetId="15039"/>
      <sheetData sheetId="15040"/>
      <sheetData sheetId="15041"/>
      <sheetData sheetId="15042"/>
      <sheetData sheetId="15043"/>
      <sheetData sheetId="15044">
        <row r="9">
          <cell r="A9" t="str">
            <v>A</v>
          </cell>
        </row>
      </sheetData>
      <sheetData sheetId="15045">
        <row r="9">
          <cell r="A9" t="str">
            <v>A</v>
          </cell>
        </row>
      </sheetData>
      <sheetData sheetId="15046">
        <row r="9">
          <cell r="A9" t="str">
            <v>A</v>
          </cell>
        </row>
      </sheetData>
      <sheetData sheetId="15047"/>
      <sheetData sheetId="15048"/>
      <sheetData sheetId="15049"/>
      <sheetData sheetId="15050"/>
      <sheetData sheetId="15051" refreshError="1"/>
      <sheetData sheetId="15052"/>
      <sheetData sheetId="15053"/>
      <sheetData sheetId="15054"/>
      <sheetData sheetId="15055"/>
      <sheetData sheetId="15056"/>
      <sheetData sheetId="15057"/>
      <sheetData sheetId="15058"/>
      <sheetData sheetId="15059"/>
      <sheetData sheetId="15060"/>
      <sheetData sheetId="15061"/>
      <sheetData sheetId="15062"/>
      <sheetData sheetId="15063"/>
      <sheetData sheetId="15064"/>
      <sheetData sheetId="15065"/>
      <sheetData sheetId="15066"/>
      <sheetData sheetId="15067"/>
      <sheetData sheetId="15068"/>
      <sheetData sheetId="15069"/>
      <sheetData sheetId="15070"/>
      <sheetData sheetId="15071" refreshError="1"/>
      <sheetData sheetId="15072"/>
      <sheetData sheetId="15073"/>
      <sheetData sheetId="15074" refreshError="1"/>
      <sheetData sheetId="15075"/>
      <sheetData sheetId="15076"/>
      <sheetData sheetId="15077"/>
      <sheetData sheetId="15078"/>
      <sheetData sheetId="15079"/>
      <sheetData sheetId="15080" refreshError="1"/>
      <sheetData sheetId="15081"/>
      <sheetData sheetId="15082"/>
      <sheetData sheetId="15083"/>
      <sheetData sheetId="15084"/>
      <sheetData sheetId="15085"/>
      <sheetData sheetId="15086"/>
      <sheetData sheetId="15087"/>
      <sheetData sheetId="15088"/>
      <sheetData sheetId="15089"/>
      <sheetData sheetId="15090"/>
      <sheetData sheetId="15091"/>
      <sheetData sheetId="15092"/>
      <sheetData sheetId="15093" refreshError="1"/>
      <sheetData sheetId="15094"/>
      <sheetData sheetId="15095"/>
      <sheetData sheetId="15096"/>
      <sheetData sheetId="15097"/>
      <sheetData sheetId="15098"/>
      <sheetData sheetId="15099"/>
      <sheetData sheetId="15100"/>
      <sheetData sheetId="15101"/>
      <sheetData sheetId="15102"/>
      <sheetData sheetId="15103"/>
      <sheetData sheetId="15104"/>
      <sheetData sheetId="15105"/>
      <sheetData sheetId="15106"/>
      <sheetData sheetId="15107" refreshError="1"/>
      <sheetData sheetId="15108" refreshError="1"/>
      <sheetData sheetId="15109" refreshError="1"/>
      <sheetData sheetId="15110" refreshError="1"/>
      <sheetData sheetId="15111"/>
      <sheetData sheetId="15112"/>
      <sheetData sheetId="15113"/>
      <sheetData sheetId="15114"/>
      <sheetData sheetId="15115"/>
      <sheetData sheetId="15116"/>
      <sheetData sheetId="15117"/>
      <sheetData sheetId="15118"/>
      <sheetData sheetId="15119"/>
      <sheetData sheetId="15120"/>
      <sheetData sheetId="15121"/>
      <sheetData sheetId="15122"/>
      <sheetData sheetId="15123"/>
      <sheetData sheetId="15124"/>
      <sheetData sheetId="15125" refreshError="1"/>
      <sheetData sheetId="15126"/>
      <sheetData sheetId="15127"/>
      <sheetData sheetId="15128"/>
      <sheetData sheetId="15129"/>
      <sheetData sheetId="15130"/>
      <sheetData sheetId="15131"/>
      <sheetData sheetId="15132"/>
      <sheetData sheetId="15133"/>
      <sheetData sheetId="15134"/>
      <sheetData sheetId="15135"/>
      <sheetData sheetId="15136"/>
      <sheetData sheetId="15137"/>
      <sheetData sheetId="15138"/>
      <sheetData sheetId="15139"/>
      <sheetData sheetId="15140"/>
      <sheetData sheetId="15141"/>
      <sheetData sheetId="15142"/>
      <sheetData sheetId="15143"/>
      <sheetData sheetId="15144"/>
      <sheetData sheetId="15145"/>
      <sheetData sheetId="15146"/>
      <sheetData sheetId="15147"/>
      <sheetData sheetId="15148"/>
      <sheetData sheetId="15149"/>
      <sheetData sheetId="15150"/>
      <sheetData sheetId="15151"/>
      <sheetData sheetId="15152"/>
      <sheetData sheetId="15153"/>
      <sheetData sheetId="15154"/>
      <sheetData sheetId="15155"/>
      <sheetData sheetId="15156"/>
      <sheetData sheetId="15157"/>
      <sheetData sheetId="15158"/>
      <sheetData sheetId="15159">
        <row r="9">
          <cell r="A9" t="str">
            <v>A</v>
          </cell>
        </row>
      </sheetData>
      <sheetData sheetId="15160"/>
      <sheetData sheetId="15161"/>
      <sheetData sheetId="15162"/>
      <sheetData sheetId="15163"/>
      <sheetData sheetId="15164"/>
      <sheetData sheetId="15165"/>
      <sheetData sheetId="15166"/>
      <sheetData sheetId="15167"/>
      <sheetData sheetId="15168"/>
      <sheetData sheetId="15169"/>
      <sheetData sheetId="15170"/>
      <sheetData sheetId="15171"/>
      <sheetData sheetId="15172"/>
      <sheetData sheetId="15173"/>
      <sheetData sheetId="15174"/>
      <sheetData sheetId="15175"/>
      <sheetData sheetId="15176"/>
      <sheetData sheetId="15177"/>
      <sheetData sheetId="15178"/>
      <sheetData sheetId="15179" refreshError="1"/>
      <sheetData sheetId="15180" refreshError="1"/>
      <sheetData sheetId="15181" refreshError="1"/>
      <sheetData sheetId="15182" refreshError="1"/>
      <sheetData sheetId="15183" refreshError="1"/>
      <sheetData sheetId="15184" refreshError="1"/>
      <sheetData sheetId="15185" refreshError="1"/>
      <sheetData sheetId="15186" refreshError="1"/>
      <sheetData sheetId="15187" refreshError="1"/>
      <sheetData sheetId="15188" refreshError="1"/>
      <sheetData sheetId="15189" refreshError="1"/>
      <sheetData sheetId="15190" refreshError="1"/>
      <sheetData sheetId="15191" refreshError="1"/>
      <sheetData sheetId="15192" refreshError="1"/>
      <sheetData sheetId="15193" refreshError="1"/>
      <sheetData sheetId="15194" refreshError="1"/>
      <sheetData sheetId="15195" refreshError="1"/>
      <sheetData sheetId="15196" refreshError="1"/>
      <sheetData sheetId="15197" refreshError="1"/>
      <sheetData sheetId="15198" refreshError="1"/>
      <sheetData sheetId="15199" refreshError="1"/>
      <sheetData sheetId="15200" refreshError="1"/>
      <sheetData sheetId="15201" refreshError="1"/>
      <sheetData sheetId="15202" refreshError="1"/>
      <sheetData sheetId="15203" refreshError="1"/>
      <sheetData sheetId="15204" refreshError="1"/>
      <sheetData sheetId="15205" refreshError="1"/>
      <sheetData sheetId="15206" refreshError="1"/>
      <sheetData sheetId="15207" refreshError="1"/>
      <sheetData sheetId="15208" refreshError="1"/>
      <sheetData sheetId="15209" refreshError="1"/>
      <sheetData sheetId="15210" refreshError="1"/>
      <sheetData sheetId="15211" refreshError="1"/>
      <sheetData sheetId="15212" refreshError="1"/>
      <sheetData sheetId="15213" refreshError="1"/>
      <sheetData sheetId="15214" refreshError="1"/>
      <sheetData sheetId="15215" refreshError="1"/>
      <sheetData sheetId="15216" refreshError="1"/>
      <sheetData sheetId="15217" refreshError="1"/>
      <sheetData sheetId="15218" refreshError="1"/>
      <sheetData sheetId="15219" refreshError="1"/>
      <sheetData sheetId="15220" refreshError="1"/>
      <sheetData sheetId="15221" refreshError="1"/>
      <sheetData sheetId="15222" refreshError="1"/>
      <sheetData sheetId="15223" refreshError="1"/>
      <sheetData sheetId="15224" refreshError="1"/>
      <sheetData sheetId="15225" refreshError="1"/>
      <sheetData sheetId="15226" refreshError="1"/>
      <sheetData sheetId="15227" refreshError="1"/>
      <sheetData sheetId="15228" refreshError="1"/>
      <sheetData sheetId="15229" refreshError="1"/>
      <sheetData sheetId="15230" refreshError="1"/>
      <sheetData sheetId="15231" refreshError="1"/>
      <sheetData sheetId="15232" refreshError="1"/>
      <sheetData sheetId="15233" refreshError="1"/>
      <sheetData sheetId="15234" refreshError="1"/>
      <sheetData sheetId="15235" refreshError="1"/>
      <sheetData sheetId="15236" refreshError="1"/>
      <sheetData sheetId="15237" refreshError="1"/>
      <sheetData sheetId="15238" refreshError="1"/>
      <sheetData sheetId="15239" refreshError="1"/>
      <sheetData sheetId="15240" refreshError="1"/>
      <sheetData sheetId="15241" refreshError="1"/>
      <sheetData sheetId="15242" refreshError="1"/>
      <sheetData sheetId="15243" refreshError="1"/>
      <sheetData sheetId="15244" refreshError="1"/>
      <sheetData sheetId="15245" refreshError="1"/>
      <sheetData sheetId="15246" refreshError="1"/>
      <sheetData sheetId="15247" refreshError="1"/>
      <sheetData sheetId="15248" refreshError="1"/>
      <sheetData sheetId="15249" refreshError="1"/>
      <sheetData sheetId="15250" refreshError="1"/>
      <sheetData sheetId="15251"/>
      <sheetData sheetId="15252"/>
      <sheetData sheetId="15253"/>
      <sheetData sheetId="15254"/>
      <sheetData sheetId="15255"/>
      <sheetData sheetId="15256"/>
      <sheetData sheetId="15257"/>
      <sheetData sheetId="15258"/>
      <sheetData sheetId="15259"/>
      <sheetData sheetId="15260"/>
      <sheetData sheetId="15261"/>
      <sheetData sheetId="15262"/>
      <sheetData sheetId="15263"/>
      <sheetData sheetId="15264"/>
      <sheetData sheetId="15265"/>
      <sheetData sheetId="15266" refreshError="1"/>
      <sheetData sheetId="15267"/>
      <sheetData sheetId="15268"/>
      <sheetData sheetId="15269" refreshError="1"/>
      <sheetData sheetId="15270" refreshError="1"/>
      <sheetData sheetId="15271" refreshError="1"/>
      <sheetData sheetId="15272" refreshError="1"/>
      <sheetData sheetId="15273" refreshError="1"/>
      <sheetData sheetId="15274"/>
      <sheetData sheetId="15275" refreshError="1"/>
      <sheetData sheetId="15276" refreshError="1"/>
      <sheetData sheetId="15277" refreshError="1"/>
      <sheetData sheetId="15278" refreshError="1"/>
      <sheetData sheetId="15279" refreshError="1"/>
      <sheetData sheetId="15280" refreshError="1"/>
      <sheetData sheetId="15281" refreshError="1"/>
      <sheetData sheetId="15282" refreshError="1"/>
      <sheetData sheetId="15283"/>
      <sheetData sheetId="15284"/>
      <sheetData sheetId="15285" refreshError="1"/>
      <sheetData sheetId="15286" refreshError="1"/>
      <sheetData sheetId="15287" refreshError="1"/>
      <sheetData sheetId="15288" refreshError="1"/>
      <sheetData sheetId="15289" refreshError="1"/>
      <sheetData sheetId="15290" refreshError="1"/>
      <sheetData sheetId="15291" refreshError="1"/>
      <sheetData sheetId="15292" refreshError="1"/>
      <sheetData sheetId="15293" refreshError="1"/>
      <sheetData sheetId="15294" refreshError="1"/>
      <sheetData sheetId="15295" refreshError="1"/>
      <sheetData sheetId="15296" refreshError="1"/>
      <sheetData sheetId="15297" refreshError="1"/>
      <sheetData sheetId="15298" refreshError="1"/>
      <sheetData sheetId="15299" refreshError="1"/>
      <sheetData sheetId="15300" refreshError="1"/>
      <sheetData sheetId="15301" refreshError="1"/>
      <sheetData sheetId="15302" refreshError="1"/>
      <sheetData sheetId="15303" refreshError="1"/>
      <sheetData sheetId="15304" refreshError="1"/>
      <sheetData sheetId="15305" refreshError="1"/>
      <sheetData sheetId="15306" refreshError="1"/>
      <sheetData sheetId="15307" refreshError="1"/>
      <sheetData sheetId="15308" refreshError="1"/>
      <sheetData sheetId="15309" refreshError="1"/>
      <sheetData sheetId="15310" refreshError="1"/>
      <sheetData sheetId="15311" refreshError="1"/>
      <sheetData sheetId="15312" refreshError="1"/>
      <sheetData sheetId="15313"/>
      <sheetData sheetId="15314"/>
      <sheetData sheetId="15315"/>
      <sheetData sheetId="15316"/>
      <sheetData sheetId="15317"/>
      <sheetData sheetId="15318"/>
      <sheetData sheetId="15319"/>
      <sheetData sheetId="15320"/>
      <sheetData sheetId="15321"/>
      <sheetData sheetId="15322"/>
      <sheetData sheetId="15323"/>
      <sheetData sheetId="15324"/>
      <sheetData sheetId="15325"/>
      <sheetData sheetId="15326"/>
      <sheetData sheetId="15327"/>
      <sheetData sheetId="15328"/>
      <sheetData sheetId="15329"/>
      <sheetData sheetId="15330"/>
      <sheetData sheetId="15331"/>
      <sheetData sheetId="15332"/>
      <sheetData sheetId="15333"/>
      <sheetData sheetId="15334"/>
      <sheetData sheetId="15335"/>
      <sheetData sheetId="15336"/>
      <sheetData sheetId="15337"/>
      <sheetData sheetId="15338"/>
      <sheetData sheetId="15339" refreshError="1"/>
      <sheetData sheetId="15340" refreshError="1"/>
      <sheetData sheetId="15341"/>
      <sheetData sheetId="15342"/>
      <sheetData sheetId="15343"/>
      <sheetData sheetId="15344"/>
      <sheetData sheetId="15345"/>
      <sheetData sheetId="15346"/>
      <sheetData sheetId="15347">
        <row r="9">
          <cell r="A9" t="str">
            <v>A</v>
          </cell>
        </row>
      </sheetData>
      <sheetData sheetId="15348">
        <row r="9">
          <cell r="A9" t="str">
            <v>A</v>
          </cell>
        </row>
      </sheetData>
      <sheetData sheetId="15349"/>
      <sheetData sheetId="15350"/>
      <sheetData sheetId="15351"/>
      <sheetData sheetId="15352"/>
      <sheetData sheetId="15353"/>
      <sheetData sheetId="15354" refreshError="1"/>
      <sheetData sheetId="15355"/>
      <sheetData sheetId="15356"/>
      <sheetData sheetId="15357"/>
      <sheetData sheetId="15358"/>
      <sheetData sheetId="15359"/>
      <sheetData sheetId="15360"/>
      <sheetData sheetId="15361"/>
      <sheetData sheetId="15362"/>
      <sheetData sheetId="15363"/>
      <sheetData sheetId="15364" refreshError="1"/>
      <sheetData sheetId="15365" refreshError="1"/>
      <sheetData sheetId="15366" refreshError="1"/>
      <sheetData sheetId="15367" refreshError="1"/>
      <sheetData sheetId="15368" refreshError="1"/>
      <sheetData sheetId="15369" refreshError="1"/>
      <sheetData sheetId="15370" refreshError="1"/>
      <sheetData sheetId="15371" refreshError="1"/>
      <sheetData sheetId="15372" refreshError="1"/>
      <sheetData sheetId="15373" refreshError="1"/>
      <sheetData sheetId="15374" refreshError="1"/>
      <sheetData sheetId="15375"/>
      <sheetData sheetId="15376"/>
      <sheetData sheetId="15377"/>
      <sheetData sheetId="15378"/>
      <sheetData sheetId="15379" refreshError="1"/>
      <sheetData sheetId="15380" refreshError="1"/>
      <sheetData sheetId="15381" refreshError="1"/>
      <sheetData sheetId="15382" refreshError="1"/>
      <sheetData sheetId="15383" refreshError="1"/>
      <sheetData sheetId="15384" refreshError="1"/>
      <sheetData sheetId="15385" refreshError="1"/>
      <sheetData sheetId="15386" refreshError="1"/>
      <sheetData sheetId="15387" refreshError="1"/>
      <sheetData sheetId="15388" refreshError="1"/>
      <sheetData sheetId="15389" refreshError="1"/>
      <sheetData sheetId="15390"/>
      <sheetData sheetId="15391" refreshError="1"/>
      <sheetData sheetId="15392"/>
      <sheetData sheetId="15393" refreshError="1"/>
      <sheetData sheetId="15394" refreshError="1"/>
      <sheetData sheetId="15395" refreshError="1"/>
      <sheetData sheetId="15396" refreshError="1"/>
      <sheetData sheetId="15397" refreshError="1"/>
      <sheetData sheetId="15398" refreshError="1"/>
      <sheetData sheetId="15399" refreshError="1"/>
      <sheetData sheetId="15400" refreshError="1"/>
      <sheetData sheetId="15401" refreshError="1"/>
      <sheetData sheetId="15402"/>
      <sheetData sheetId="15403"/>
      <sheetData sheetId="15404"/>
      <sheetData sheetId="15405"/>
      <sheetData sheetId="15406">
        <row r="9">
          <cell r="A9" t="str">
            <v>A</v>
          </cell>
        </row>
      </sheetData>
      <sheetData sheetId="15407"/>
      <sheetData sheetId="15408" refreshError="1"/>
      <sheetData sheetId="15409"/>
      <sheetData sheetId="15410" refreshError="1"/>
      <sheetData sheetId="15411" refreshError="1"/>
      <sheetData sheetId="15412" refreshError="1"/>
      <sheetData sheetId="15413" refreshError="1"/>
      <sheetData sheetId="15414" refreshError="1"/>
      <sheetData sheetId="15415" refreshError="1"/>
      <sheetData sheetId="15416" refreshError="1"/>
      <sheetData sheetId="15417" refreshError="1"/>
      <sheetData sheetId="15418" refreshError="1"/>
      <sheetData sheetId="15419" refreshError="1"/>
      <sheetData sheetId="15420" refreshError="1"/>
      <sheetData sheetId="15421" refreshError="1"/>
      <sheetData sheetId="15422" refreshError="1"/>
      <sheetData sheetId="15423" refreshError="1"/>
      <sheetData sheetId="15424" refreshError="1"/>
      <sheetData sheetId="15425" refreshError="1"/>
      <sheetData sheetId="15426" refreshError="1"/>
      <sheetData sheetId="15427" refreshError="1"/>
      <sheetData sheetId="15428" refreshError="1"/>
      <sheetData sheetId="15429" refreshError="1"/>
      <sheetData sheetId="15430" refreshError="1"/>
      <sheetData sheetId="15431"/>
      <sheetData sheetId="15432"/>
      <sheetData sheetId="15433"/>
      <sheetData sheetId="15434"/>
      <sheetData sheetId="15435"/>
      <sheetData sheetId="15436"/>
      <sheetData sheetId="15437"/>
      <sheetData sheetId="15438"/>
      <sheetData sheetId="15439" refreshError="1"/>
      <sheetData sheetId="15440" refreshError="1"/>
      <sheetData sheetId="15441" refreshError="1"/>
      <sheetData sheetId="15442" refreshError="1"/>
      <sheetData sheetId="15443" refreshError="1"/>
      <sheetData sheetId="15444" refreshError="1"/>
      <sheetData sheetId="15445" refreshError="1"/>
      <sheetData sheetId="15446" refreshError="1"/>
      <sheetData sheetId="15447" refreshError="1"/>
      <sheetData sheetId="15448"/>
      <sheetData sheetId="15449" refreshError="1"/>
      <sheetData sheetId="15450" refreshError="1"/>
      <sheetData sheetId="15451" refreshError="1"/>
      <sheetData sheetId="15452" refreshError="1"/>
      <sheetData sheetId="15453" refreshError="1"/>
      <sheetData sheetId="15454" refreshError="1"/>
      <sheetData sheetId="15455" refreshError="1"/>
      <sheetData sheetId="15456" refreshError="1"/>
      <sheetData sheetId="15457" refreshError="1"/>
      <sheetData sheetId="15458" refreshError="1"/>
      <sheetData sheetId="15459"/>
      <sheetData sheetId="15460" refreshError="1"/>
      <sheetData sheetId="15461" refreshError="1"/>
      <sheetData sheetId="15462" refreshError="1"/>
      <sheetData sheetId="15463" refreshError="1"/>
      <sheetData sheetId="15464"/>
      <sheetData sheetId="15465" refreshError="1"/>
      <sheetData sheetId="15466" refreshError="1"/>
      <sheetData sheetId="15467" refreshError="1"/>
      <sheetData sheetId="15468" refreshError="1"/>
      <sheetData sheetId="15469" refreshError="1"/>
      <sheetData sheetId="15470" refreshError="1"/>
      <sheetData sheetId="15471" refreshError="1"/>
      <sheetData sheetId="15472" refreshError="1"/>
      <sheetData sheetId="15473" refreshError="1"/>
      <sheetData sheetId="15474" refreshError="1"/>
      <sheetData sheetId="15475"/>
      <sheetData sheetId="15476" refreshError="1"/>
      <sheetData sheetId="15477" refreshError="1"/>
      <sheetData sheetId="15478" refreshError="1"/>
      <sheetData sheetId="15479" refreshError="1"/>
      <sheetData sheetId="15480" refreshError="1"/>
      <sheetData sheetId="15481" refreshError="1"/>
      <sheetData sheetId="15482" refreshError="1"/>
      <sheetData sheetId="15483" refreshError="1"/>
      <sheetData sheetId="15484" refreshError="1"/>
      <sheetData sheetId="15485" refreshError="1"/>
      <sheetData sheetId="15486" refreshError="1"/>
      <sheetData sheetId="15487" refreshError="1"/>
      <sheetData sheetId="15488" refreshError="1"/>
      <sheetData sheetId="15489" refreshError="1"/>
      <sheetData sheetId="15490" refreshError="1"/>
      <sheetData sheetId="15491" refreshError="1"/>
      <sheetData sheetId="15492" refreshError="1"/>
      <sheetData sheetId="15493" refreshError="1"/>
      <sheetData sheetId="15494" refreshError="1"/>
      <sheetData sheetId="15495" refreshError="1"/>
      <sheetData sheetId="15496" refreshError="1"/>
      <sheetData sheetId="15497" refreshError="1"/>
      <sheetData sheetId="15498" refreshError="1"/>
      <sheetData sheetId="15499" refreshError="1"/>
      <sheetData sheetId="15500" refreshError="1"/>
      <sheetData sheetId="15501" refreshError="1"/>
      <sheetData sheetId="15502" refreshError="1"/>
      <sheetData sheetId="15503" refreshError="1"/>
      <sheetData sheetId="15504" refreshError="1"/>
      <sheetData sheetId="15505" refreshError="1"/>
      <sheetData sheetId="15506" refreshError="1"/>
      <sheetData sheetId="15507" refreshError="1"/>
      <sheetData sheetId="15508" refreshError="1"/>
      <sheetData sheetId="15509" refreshError="1"/>
      <sheetData sheetId="15510" refreshError="1"/>
      <sheetData sheetId="15511" refreshError="1"/>
      <sheetData sheetId="15512" refreshError="1"/>
      <sheetData sheetId="15513" refreshError="1"/>
      <sheetData sheetId="15514" refreshError="1"/>
      <sheetData sheetId="15515" refreshError="1"/>
      <sheetData sheetId="15516" refreshError="1"/>
      <sheetData sheetId="15517" refreshError="1"/>
      <sheetData sheetId="15518" refreshError="1"/>
      <sheetData sheetId="15519" refreshError="1"/>
      <sheetData sheetId="15520" refreshError="1"/>
      <sheetData sheetId="15521" refreshError="1"/>
      <sheetData sheetId="15522" refreshError="1"/>
      <sheetData sheetId="15523" refreshError="1"/>
      <sheetData sheetId="15524" refreshError="1"/>
      <sheetData sheetId="15525" refreshError="1"/>
      <sheetData sheetId="15526" refreshError="1"/>
      <sheetData sheetId="15527" refreshError="1"/>
      <sheetData sheetId="15528" refreshError="1"/>
      <sheetData sheetId="15529" refreshError="1"/>
      <sheetData sheetId="15530" refreshError="1"/>
      <sheetData sheetId="15531" refreshError="1"/>
      <sheetData sheetId="15532" refreshError="1"/>
      <sheetData sheetId="15533" refreshError="1"/>
      <sheetData sheetId="15534" refreshError="1"/>
      <sheetData sheetId="15535" refreshError="1"/>
      <sheetData sheetId="15536" refreshError="1"/>
      <sheetData sheetId="15537" refreshError="1"/>
      <sheetData sheetId="15538" refreshError="1"/>
      <sheetData sheetId="15539" refreshError="1"/>
      <sheetData sheetId="15540" refreshError="1"/>
      <sheetData sheetId="15541" refreshError="1"/>
      <sheetData sheetId="15542" refreshError="1"/>
      <sheetData sheetId="15543" refreshError="1"/>
      <sheetData sheetId="15544" refreshError="1"/>
      <sheetData sheetId="15545" refreshError="1"/>
      <sheetData sheetId="15546" refreshError="1"/>
      <sheetData sheetId="15547" refreshError="1"/>
      <sheetData sheetId="15548" refreshError="1"/>
      <sheetData sheetId="15549" refreshError="1"/>
      <sheetData sheetId="15550" refreshError="1"/>
      <sheetData sheetId="15551" refreshError="1"/>
      <sheetData sheetId="15552" refreshError="1"/>
      <sheetData sheetId="15553" refreshError="1"/>
      <sheetData sheetId="15554" refreshError="1"/>
      <sheetData sheetId="15555" refreshError="1"/>
      <sheetData sheetId="15556" refreshError="1"/>
      <sheetData sheetId="15557" refreshError="1"/>
      <sheetData sheetId="15558" refreshError="1"/>
      <sheetData sheetId="15559" refreshError="1"/>
      <sheetData sheetId="15560" refreshError="1"/>
      <sheetData sheetId="15561" refreshError="1"/>
      <sheetData sheetId="15562" refreshError="1"/>
      <sheetData sheetId="15563" refreshError="1"/>
      <sheetData sheetId="15564" refreshError="1"/>
      <sheetData sheetId="15565" refreshError="1"/>
      <sheetData sheetId="15566" refreshError="1"/>
      <sheetData sheetId="15567" refreshError="1"/>
      <sheetData sheetId="15568" refreshError="1"/>
      <sheetData sheetId="15569" refreshError="1"/>
      <sheetData sheetId="15570" refreshError="1"/>
      <sheetData sheetId="15571" refreshError="1"/>
      <sheetData sheetId="15572" refreshError="1"/>
      <sheetData sheetId="15573" refreshError="1"/>
      <sheetData sheetId="15574" refreshError="1"/>
      <sheetData sheetId="15575" refreshError="1"/>
      <sheetData sheetId="15576" refreshError="1"/>
      <sheetData sheetId="15577" refreshError="1"/>
      <sheetData sheetId="15578" refreshError="1"/>
      <sheetData sheetId="15579" refreshError="1"/>
      <sheetData sheetId="15580" refreshError="1"/>
      <sheetData sheetId="15581" refreshError="1"/>
      <sheetData sheetId="15582" refreshError="1"/>
      <sheetData sheetId="15583" refreshError="1"/>
      <sheetData sheetId="15584" refreshError="1"/>
      <sheetData sheetId="15585" refreshError="1"/>
      <sheetData sheetId="15586" refreshError="1"/>
      <sheetData sheetId="15587" refreshError="1"/>
      <sheetData sheetId="15588" refreshError="1"/>
      <sheetData sheetId="15589" refreshError="1"/>
      <sheetData sheetId="15590" refreshError="1"/>
      <sheetData sheetId="15591" refreshError="1"/>
      <sheetData sheetId="15592" refreshError="1"/>
      <sheetData sheetId="15593" refreshError="1"/>
      <sheetData sheetId="15594" refreshError="1"/>
      <sheetData sheetId="15595" refreshError="1"/>
      <sheetData sheetId="15596" refreshError="1"/>
      <sheetData sheetId="15597" refreshError="1"/>
      <sheetData sheetId="15598" refreshError="1"/>
      <sheetData sheetId="15599" refreshError="1"/>
      <sheetData sheetId="15600" refreshError="1"/>
      <sheetData sheetId="15601" refreshError="1"/>
      <sheetData sheetId="15602" refreshError="1"/>
      <sheetData sheetId="15603" refreshError="1"/>
      <sheetData sheetId="15604"/>
      <sheetData sheetId="15605" refreshError="1"/>
      <sheetData sheetId="15606" refreshError="1"/>
      <sheetData sheetId="15607" refreshError="1"/>
      <sheetData sheetId="15608" refreshError="1"/>
      <sheetData sheetId="15609" refreshError="1"/>
      <sheetData sheetId="15610" refreshError="1"/>
      <sheetData sheetId="15611" refreshError="1"/>
      <sheetData sheetId="15612" refreshError="1"/>
      <sheetData sheetId="15613" refreshError="1"/>
      <sheetData sheetId="15614" refreshError="1"/>
      <sheetData sheetId="15615" refreshError="1"/>
      <sheetData sheetId="15616" refreshError="1"/>
      <sheetData sheetId="15617" refreshError="1"/>
      <sheetData sheetId="15618" refreshError="1"/>
      <sheetData sheetId="15619" refreshError="1"/>
      <sheetData sheetId="15620" refreshError="1"/>
      <sheetData sheetId="15621" refreshError="1"/>
      <sheetData sheetId="15622" refreshError="1"/>
      <sheetData sheetId="15623" refreshError="1"/>
      <sheetData sheetId="15624" refreshError="1"/>
      <sheetData sheetId="15625" refreshError="1"/>
      <sheetData sheetId="15626" refreshError="1"/>
      <sheetData sheetId="15627" refreshError="1"/>
      <sheetData sheetId="15628" refreshError="1"/>
      <sheetData sheetId="15629" refreshError="1"/>
      <sheetData sheetId="15630" refreshError="1"/>
      <sheetData sheetId="15631" refreshError="1"/>
      <sheetData sheetId="15632" refreshError="1"/>
      <sheetData sheetId="15633" refreshError="1"/>
      <sheetData sheetId="15634" refreshError="1"/>
      <sheetData sheetId="15635" refreshError="1"/>
      <sheetData sheetId="15636" refreshError="1"/>
      <sheetData sheetId="15637" refreshError="1"/>
      <sheetData sheetId="15638" refreshError="1"/>
      <sheetData sheetId="15639" refreshError="1"/>
      <sheetData sheetId="15640" refreshError="1"/>
      <sheetData sheetId="15641" refreshError="1"/>
      <sheetData sheetId="15642" refreshError="1"/>
      <sheetData sheetId="15643" refreshError="1"/>
      <sheetData sheetId="15644" refreshError="1"/>
      <sheetData sheetId="15645" refreshError="1"/>
      <sheetData sheetId="15646" refreshError="1"/>
      <sheetData sheetId="15647" refreshError="1"/>
      <sheetData sheetId="15648" refreshError="1"/>
      <sheetData sheetId="15649" refreshError="1"/>
      <sheetData sheetId="15650" refreshError="1"/>
      <sheetData sheetId="15651" refreshError="1"/>
      <sheetData sheetId="15652" refreshError="1"/>
      <sheetData sheetId="15653" refreshError="1"/>
      <sheetData sheetId="15654" refreshError="1"/>
      <sheetData sheetId="15655" refreshError="1"/>
      <sheetData sheetId="15656" refreshError="1"/>
      <sheetData sheetId="15657" refreshError="1"/>
      <sheetData sheetId="15658" refreshError="1"/>
      <sheetData sheetId="15659" refreshError="1"/>
      <sheetData sheetId="15660" refreshError="1"/>
      <sheetData sheetId="15661" refreshError="1"/>
      <sheetData sheetId="15662" refreshError="1"/>
      <sheetData sheetId="15663" refreshError="1"/>
      <sheetData sheetId="15664" refreshError="1"/>
      <sheetData sheetId="15665" refreshError="1"/>
      <sheetData sheetId="15666" refreshError="1"/>
      <sheetData sheetId="15667" refreshError="1"/>
      <sheetData sheetId="15668" refreshError="1"/>
      <sheetData sheetId="15669" refreshError="1"/>
      <sheetData sheetId="15670" refreshError="1"/>
      <sheetData sheetId="15671" refreshError="1"/>
      <sheetData sheetId="15672" refreshError="1"/>
      <sheetData sheetId="15673" refreshError="1"/>
      <sheetData sheetId="15674" refreshError="1"/>
      <sheetData sheetId="15675" refreshError="1"/>
      <sheetData sheetId="15676" refreshError="1"/>
      <sheetData sheetId="15677" refreshError="1"/>
      <sheetData sheetId="15678" refreshError="1"/>
      <sheetData sheetId="15679" refreshError="1"/>
      <sheetData sheetId="15680" refreshError="1"/>
      <sheetData sheetId="15681" refreshError="1"/>
      <sheetData sheetId="15682" refreshError="1"/>
      <sheetData sheetId="15683" refreshError="1"/>
      <sheetData sheetId="15684" refreshError="1"/>
      <sheetData sheetId="15685" refreshError="1"/>
      <sheetData sheetId="15686" refreshError="1"/>
      <sheetData sheetId="15687" refreshError="1"/>
      <sheetData sheetId="15688" refreshError="1"/>
      <sheetData sheetId="15689" refreshError="1"/>
      <sheetData sheetId="15690" refreshError="1"/>
      <sheetData sheetId="15691" refreshError="1"/>
      <sheetData sheetId="15692" refreshError="1"/>
      <sheetData sheetId="15693" refreshError="1"/>
      <sheetData sheetId="15694" refreshError="1"/>
      <sheetData sheetId="15695" refreshError="1"/>
      <sheetData sheetId="15696" refreshError="1"/>
      <sheetData sheetId="15697" refreshError="1"/>
      <sheetData sheetId="15698" refreshError="1"/>
      <sheetData sheetId="15699" refreshError="1"/>
      <sheetData sheetId="15700" refreshError="1"/>
      <sheetData sheetId="15701" refreshError="1"/>
      <sheetData sheetId="15702" refreshError="1"/>
      <sheetData sheetId="15703" refreshError="1"/>
      <sheetData sheetId="15704" refreshError="1"/>
      <sheetData sheetId="15705" refreshError="1"/>
      <sheetData sheetId="15706" refreshError="1"/>
      <sheetData sheetId="15707" refreshError="1"/>
      <sheetData sheetId="15708" refreshError="1"/>
      <sheetData sheetId="15709" refreshError="1"/>
      <sheetData sheetId="15710" refreshError="1"/>
      <sheetData sheetId="15711" refreshError="1"/>
      <sheetData sheetId="15712" refreshError="1"/>
      <sheetData sheetId="15713"/>
      <sheetData sheetId="15714"/>
      <sheetData sheetId="15715"/>
      <sheetData sheetId="15716"/>
      <sheetData sheetId="15717"/>
      <sheetData sheetId="15718"/>
      <sheetData sheetId="15719"/>
      <sheetData sheetId="15720"/>
      <sheetData sheetId="15721"/>
      <sheetData sheetId="15722"/>
      <sheetData sheetId="15723"/>
      <sheetData sheetId="15724"/>
      <sheetData sheetId="15725"/>
      <sheetData sheetId="15726"/>
      <sheetData sheetId="15727"/>
      <sheetData sheetId="15728"/>
      <sheetData sheetId="15729"/>
      <sheetData sheetId="15730" refreshError="1"/>
      <sheetData sheetId="15731" refreshError="1"/>
      <sheetData sheetId="15732" refreshError="1"/>
      <sheetData sheetId="15733" refreshError="1"/>
      <sheetData sheetId="15734" refreshError="1"/>
      <sheetData sheetId="15735" refreshError="1"/>
      <sheetData sheetId="15736" refreshError="1"/>
      <sheetData sheetId="15737" refreshError="1"/>
      <sheetData sheetId="15738" refreshError="1"/>
      <sheetData sheetId="15739" refreshError="1"/>
      <sheetData sheetId="15740" refreshError="1"/>
      <sheetData sheetId="15741" refreshError="1"/>
      <sheetData sheetId="15742" refreshError="1"/>
      <sheetData sheetId="15743"/>
      <sheetData sheetId="15744"/>
      <sheetData sheetId="15745"/>
      <sheetData sheetId="15746"/>
      <sheetData sheetId="15747"/>
      <sheetData sheetId="15748" refreshError="1"/>
      <sheetData sheetId="15749"/>
      <sheetData sheetId="15750"/>
      <sheetData sheetId="15751"/>
      <sheetData sheetId="15752" refreshError="1"/>
      <sheetData sheetId="15753" refreshError="1"/>
      <sheetData sheetId="15754"/>
      <sheetData sheetId="15755"/>
      <sheetData sheetId="15756"/>
      <sheetData sheetId="15757"/>
      <sheetData sheetId="15758"/>
      <sheetData sheetId="15759"/>
      <sheetData sheetId="15760"/>
      <sheetData sheetId="15761"/>
      <sheetData sheetId="15762"/>
      <sheetData sheetId="15763"/>
      <sheetData sheetId="15764"/>
      <sheetData sheetId="15765"/>
      <sheetData sheetId="15766"/>
      <sheetData sheetId="15767"/>
      <sheetData sheetId="15768"/>
      <sheetData sheetId="15769"/>
      <sheetData sheetId="15770"/>
      <sheetData sheetId="15771"/>
      <sheetData sheetId="15772"/>
      <sheetData sheetId="15773"/>
      <sheetData sheetId="15774"/>
      <sheetData sheetId="15775"/>
      <sheetData sheetId="15776"/>
      <sheetData sheetId="15777"/>
      <sheetData sheetId="15778"/>
      <sheetData sheetId="15779"/>
      <sheetData sheetId="15780"/>
      <sheetData sheetId="15781"/>
      <sheetData sheetId="15782"/>
      <sheetData sheetId="15783"/>
      <sheetData sheetId="15784"/>
      <sheetData sheetId="15785"/>
      <sheetData sheetId="15786"/>
      <sheetData sheetId="15787"/>
      <sheetData sheetId="15788"/>
      <sheetData sheetId="15789"/>
      <sheetData sheetId="15790"/>
      <sheetData sheetId="15791"/>
      <sheetData sheetId="15792"/>
      <sheetData sheetId="15793" refreshError="1"/>
      <sheetData sheetId="15794"/>
      <sheetData sheetId="15795"/>
      <sheetData sheetId="15796"/>
      <sheetData sheetId="15797"/>
      <sheetData sheetId="15798"/>
      <sheetData sheetId="15799"/>
      <sheetData sheetId="15800"/>
      <sheetData sheetId="15801"/>
      <sheetData sheetId="15802"/>
      <sheetData sheetId="15803"/>
      <sheetData sheetId="15804"/>
      <sheetData sheetId="15805"/>
      <sheetData sheetId="15806"/>
      <sheetData sheetId="15807"/>
      <sheetData sheetId="15808"/>
      <sheetData sheetId="15809"/>
      <sheetData sheetId="15810"/>
      <sheetData sheetId="15811"/>
      <sheetData sheetId="15812"/>
      <sheetData sheetId="15813"/>
      <sheetData sheetId="15814"/>
      <sheetData sheetId="15815"/>
      <sheetData sheetId="15816"/>
      <sheetData sheetId="15817"/>
      <sheetData sheetId="15818"/>
      <sheetData sheetId="15819"/>
      <sheetData sheetId="15820"/>
      <sheetData sheetId="15821"/>
      <sheetData sheetId="15822"/>
      <sheetData sheetId="15823"/>
      <sheetData sheetId="15824"/>
      <sheetData sheetId="15825"/>
      <sheetData sheetId="15826"/>
      <sheetData sheetId="15827"/>
      <sheetData sheetId="15828"/>
      <sheetData sheetId="15829"/>
      <sheetData sheetId="15830"/>
      <sheetData sheetId="15831"/>
      <sheetData sheetId="15832"/>
      <sheetData sheetId="15833"/>
      <sheetData sheetId="15834"/>
      <sheetData sheetId="15835"/>
      <sheetData sheetId="15836"/>
      <sheetData sheetId="15837"/>
      <sheetData sheetId="15838"/>
      <sheetData sheetId="15839"/>
      <sheetData sheetId="15840"/>
      <sheetData sheetId="15841"/>
      <sheetData sheetId="15842"/>
      <sheetData sheetId="15843"/>
      <sheetData sheetId="15844"/>
      <sheetData sheetId="15845"/>
      <sheetData sheetId="15846"/>
      <sheetData sheetId="15847"/>
      <sheetData sheetId="15848"/>
      <sheetData sheetId="15849"/>
      <sheetData sheetId="15850"/>
      <sheetData sheetId="15851"/>
      <sheetData sheetId="15852"/>
      <sheetData sheetId="15853"/>
      <sheetData sheetId="15854"/>
      <sheetData sheetId="15855"/>
      <sheetData sheetId="15856"/>
      <sheetData sheetId="15857"/>
      <sheetData sheetId="15858"/>
      <sheetData sheetId="15859"/>
      <sheetData sheetId="15860"/>
      <sheetData sheetId="15861" refreshError="1"/>
      <sheetData sheetId="15862" refreshError="1"/>
      <sheetData sheetId="15863"/>
      <sheetData sheetId="15864"/>
      <sheetData sheetId="15865"/>
      <sheetData sheetId="15866"/>
      <sheetData sheetId="15867"/>
      <sheetData sheetId="15868"/>
      <sheetData sheetId="15869"/>
      <sheetData sheetId="15870"/>
      <sheetData sheetId="15871"/>
      <sheetData sheetId="15872"/>
      <sheetData sheetId="15873"/>
      <sheetData sheetId="15874"/>
      <sheetData sheetId="15875"/>
      <sheetData sheetId="15876"/>
      <sheetData sheetId="15877"/>
      <sheetData sheetId="15878"/>
      <sheetData sheetId="15879"/>
      <sheetData sheetId="15880"/>
      <sheetData sheetId="15881"/>
      <sheetData sheetId="15882"/>
      <sheetData sheetId="15883"/>
      <sheetData sheetId="15884"/>
      <sheetData sheetId="15885"/>
      <sheetData sheetId="15886"/>
      <sheetData sheetId="15887"/>
      <sheetData sheetId="15888"/>
      <sheetData sheetId="15889"/>
      <sheetData sheetId="15890"/>
      <sheetData sheetId="15891"/>
      <sheetData sheetId="15892"/>
      <sheetData sheetId="15893"/>
      <sheetData sheetId="15894"/>
      <sheetData sheetId="15895"/>
      <sheetData sheetId="15896"/>
      <sheetData sheetId="15897"/>
      <sheetData sheetId="15898"/>
      <sheetData sheetId="15899"/>
      <sheetData sheetId="15900"/>
      <sheetData sheetId="15901"/>
      <sheetData sheetId="15902"/>
      <sheetData sheetId="15903"/>
      <sheetData sheetId="15904"/>
      <sheetData sheetId="15905"/>
      <sheetData sheetId="15906"/>
      <sheetData sheetId="15907"/>
      <sheetData sheetId="15908"/>
      <sheetData sheetId="15909"/>
      <sheetData sheetId="15910"/>
      <sheetData sheetId="15911"/>
      <sheetData sheetId="15912"/>
      <sheetData sheetId="15913"/>
      <sheetData sheetId="15914"/>
      <sheetData sheetId="15915"/>
      <sheetData sheetId="15916"/>
      <sheetData sheetId="15917"/>
      <sheetData sheetId="15918"/>
      <sheetData sheetId="15919"/>
      <sheetData sheetId="15920"/>
      <sheetData sheetId="15921"/>
      <sheetData sheetId="15922"/>
      <sheetData sheetId="15923"/>
      <sheetData sheetId="15924"/>
      <sheetData sheetId="15925"/>
      <sheetData sheetId="15926"/>
      <sheetData sheetId="15927"/>
      <sheetData sheetId="15928"/>
      <sheetData sheetId="15929"/>
      <sheetData sheetId="15930"/>
      <sheetData sheetId="15931"/>
      <sheetData sheetId="15932"/>
      <sheetData sheetId="15933"/>
      <sheetData sheetId="15934"/>
      <sheetData sheetId="15935"/>
      <sheetData sheetId="15936"/>
      <sheetData sheetId="15937"/>
      <sheetData sheetId="15938"/>
      <sheetData sheetId="15939"/>
      <sheetData sheetId="15940"/>
      <sheetData sheetId="15941"/>
      <sheetData sheetId="15942"/>
      <sheetData sheetId="15943"/>
      <sheetData sheetId="15944"/>
      <sheetData sheetId="15945"/>
      <sheetData sheetId="15946"/>
      <sheetData sheetId="15947"/>
      <sheetData sheetId="15948"/>
      <sheetData sheetId="15949"/>
      <sheetData sheetId="15950"/>
      <sheetData sheetId="15951"/>
      <sheetData sheetId="15952"/>
      <sheetData sheetId="15953"/>
      <sheetData sheetId="15954"/>
      <sheetData sheetId="15955"/>
      <sheetData sheetId="15956"/>
      <sheetData sheetId="15957"/>
      <sheetData sheetId="15958"/>
      <sheetData sheetId="15959"/>
      <sheetData sheetId="15960"/>
      <sheetData sheetId="15961"/>
      <sheetData sheetId="15962"/>
      <sheetData sheetId="15963"/>
      <sheetData sheetId="15964"/>
      <sheetData sheetId="15965"/>
      <sheetData sheetId="15966"/>
      <sheetData sheetId="15967"/>
      <sheetData sheetId="15968"/>
      <sheetData sheetId="15969"/>
      <sheetData sheetId="15970"/>
      <sheetData sheetId="15971"/>
      <sheetData sheetId="15972"/>
      <sheetData sheetId="15973"/>
      <sheetData sheetId="15974"/>
      <sheetData sheetId="15975"/>
      <sheetData sheetId="15976"/>
      <sheetData sheetId="15977"/>
      <sheetData sheetId="15978"/>
      <sheetData sheetId="15979"/>
      <sheetData sheetId="15980"/>
      <sheetData sheetId="15981"/>
      <sheetData sheetId="15982"/>
      <sheetData sheetId="15983"/>
      <sheetData sheetId="15984"/>
      <sheetData sheetId="15985"/>
      <sheetData sheetId="15986"/>
      <sheetData sheetId="15987"/>
      <sheetData sheetId="15988"/>
      <sheetData sheetId="15989"/>
      <sheetData sheetId="15990"/>
      <sheetData sheetId="15991"/>
      <sheetData sheetId="15992"/>
      <sheetData sheetId="15993"/>
      <sheetData sheetId="15994"/>
      <sheetData sheetId="15995"/>
      <sheetData sheetId="15996"/>
      <sheetData sheetId="15997"/>
      <sheetData sheetId="15998"/>
      <sheetData sheetId="15999"/>
      <sheetData sheetId="16000"/>
      <sheetData sheetId="16001"/>
      <sheetData sheetId="16002"/>
      <sheetData sheetId="16003"/>
      <sheetData sheetId="16004"/>
      <sheetData sheetId="16005"/>
      <sheetData sheetId="16006"/>
      <sheetData sheetId="16007"/>
      <sheetData sheetId="16008"/>
      <sheetData sheetId="16009"/>
      <sheetData sheetId="16010"/>
      <sheetData sheetId="16011"/>
      <sheetData sheetId="16012"/>
      <sheetData sheetId="16013"/>
      <sheetData sheetId="16014"/>
      <sheetData sheetId="16015"/>
      <sheetData sheetId="16016"/>
      <sheetData sheetId="16017" refreshError="1"/>
      <sheetData sheetId="16018" refreshError="1"/>
      <sheetData sheetId="16019" refreshError="1"/>
      <sheetData sheetId="16020" refreshError="1"/>
      <sheetData sheetId="16021"/>
      <sheetData sheetId="16022"/>
      <sheetData sheetId="16023"/>
      <sheetData sheetId="16024"/>
      <sheetData sheetId="16025"/>
      <sheetData sheetId="16026"/>
      <sheetData sheetId="16027"/>
      <sheetData sheetId="16028"/>
      <sheetData sheetId="16029"/>
      <sheetData sheetId="16030"/>
      <sheetData sheetId="16031"/>
      <sheetData sheetId="16032"/>
      <sheetData sheetId="16033"/>
      <sheetData sheetId="16034"/>
      <sheetData sheetId="16035"/>
      <sheetData sheetId="16036"/>
      <sheetData sheetId="16037"/>
      <sheetData sheetId="16038"/>
      <sheetData sheetId="16039"/>
      <sheetData sheetId="16040"/>
      <sheetData sheetId="16041"/>
      <sheetData sheetId="16042"/>
      <sheetData sheetId="16043"/>
      <sheetData sheetId="16044"/>
      <sheetData sheetId="16045"/>
      <sheetData sheetId="16046"/>
      <sheetData sheetId="16047"/>
      <sheetData sheetId="16048"/>
      <sheetData sheetId="16049"/>
      <sheetData sheetId="16050"/>
      <sheetData sheetId="16051"/>
      <sheetData sheetId="16052"/>
      <sheetData sheetId="16053"/>
      <sheetData sheetId="16054"/>
      <sheetData sheetId="16055"/>
      <sheetData sheetId="16056"/>
      <sheetData sheetId="16057"/>
      <sheetData sheetId="16058"/>
      <sheetData sheetId="16059"/>
      <sheetData sheetId="16060"/>
      <sheetData sheetId="16061"/>
      <sheetData sheetId="16062"/>
      <sheetData sheetId="16063"/>
      <sheetData sheetId="16064"/>
      <sheetData sheetId="16065"/>
      <sheetData sheetId="16066"/>
      <sheetData sheetId="16067"/>
      <sheetData sheetId="16068"/>
      <sheetData sheetId="16069"/>
      <sheetData sheetId="16070"/>
      <sheetData sheetId="16071"/>
      <sheetData sheetId="16072"/>
      <sheetData sheetId="16073"/>
      <sheetData sheetId="16074"/>
      <sheetData sheetId="16075"/>
      <sheetData sheetId="16076"/>
      <sheetData sheetId="16077"/>
      <sheetData sheetId="16078"/>
      <sheetData sheetId="16079"/>
      <sheetData sheetId="16080"/>
      <sheetData sheetId="16081"/>
      <sheetData sheetId="16082"/>
      <sheetData sheetId="16083"/>
      <sheetData sheetId="16084"/>
      <sheetData sheetId="16085"/>
      <sheetData sheetId="16086"/>
      <sheetData sheetId="16087"/>
      <sheetData sheetId="16088"/>
      <sheetData sheetId="16089"/>
      <sheetData sheetId="16090"/>
      <sheetData sheetId="16091"/>
      <sheetData sheetId="16092"/>
      <sheetData sheetId="16093"/>
      <sheetData sheetId="16094"/>
      <sheetData sheetId="16095"/>
      <sheetData sheetId="16096"/>
      <sheetData sheetId="16097"/>
      <sheetData sheetId="16098"/>
      <sheetData sheetId="16099"/>
      <sheetData sheetId="16100"/>
      <sheetData sheetId="16101"/>
      <sheetData sheetId="16102"/>
      <sheetData sheetId="16103"/>
      <sheetData sheetId="16104"/>
      <sheetData sheetId="16105"/>
      <sheetData sheetId="16106"/>
      <sheetData sheetId="16107"/>
      <sheetData sheetId="16108"/>
      <sheetData sheetId="16109"/>
      <sheetData sheetId="16110"/>
      <sheetData sheetId="16111"/>
      <sheetData sheetId="16112"/>
      <sheetData sheetId="16113"/>
      <sheetData sheetId="16114"/>
      <sheetData sheetId="16115"/>
      <sheetData sheetId="16116"/>
      <sheetData sheetId="16117"/>
      <sheetData sheetId="16118"/>
      <sheetData sheetId="16119"/>
      <sheetData sheetId="16120"/>
      <sheetData sheetId="16121"/>
      <sheetData sheetId="16122"/>
      <sheetData sheetId="16123"/>
      <sheetData sheetId="16124"/>
      <sheetData sheetId="16125"/>
      <sheetData sheetId="16126"/>
      <sheetData sheetId="16127"/>
      <sheetData sheetId="16128"/>
      <sheetData sheetId="16129"/>
      <sheetData sheetId="16130"/>
      <sheetData sheetId="16131"/>
      <sheetData sheetId="16132"/>
      <sheetData sheetId="16133"/>
      <sheetData sheetId="16134"/>
      <sheetData sheetId="16135"/>
      <sheetData sheetId="16136"/>
      <sheetData sheetId="16137"/>
      <sheetData sheetId="16138"/>
      <sheetData sheetId="16139"/>
      <sheetData sheetId="16140"/>
      <sheetData sheetId="16141"/>
      <sheetData sheetId="16142"/>
      <sheetData sheetId="16143"/>
      <sheetData sheetId="16144"/>
      <sheetData sheetId="16145"/>
      <sheetData sheetId="16146"/>
      <sheetData sheetId="16147"/>
      <sheetData sheetId="16148"/>
      <sheetData sheetId="16149"/>
      <sheetData sheetId="16150"/>
      <sheetData sheetId="16151"/>
      <sheetData sheetId="16152"/>
      <sheetData sheetId="16153"/>
      <sheetData sheetId="16154"/>
      <sheetData sheetId="16155"/>
      <sheetData sheetId="16156"/>
      <sheetData sheetId="16157"/>
      <sheetData sheetId="16158"/>
      <sheetData sheetId="16159"/>
      <sheetData sheetId="16160"/>
      <sheetData sheetId="16161"/>
      <sheetData sheetId="16162"/>
      <sheetData sheetId="16163"/>
      <sheetData sheetId="16164"/>
      <sheetData sheetId="16165"/>
      <sheetData sheetId="16166"/>
      <sheetData sheetId="16167"/>
      <sheetData sheetId="16168"/>
      <sheetData sheetId="16169"/>
      <sheetData sheetId="16170"/>
      <sheetData sheetId="16171"/>
      <sheetData sheetId="16172"/>
      <sheetData sheetId="16173"/>
      <sheetData sheetId="16174"/>
      <sheetData sheetId="16175"/>
      <sheetData sheetId="16176"/>
      <sheetData sheetId="16177"/>
      <sheetData sheetId="16178"/>
      <sheetData sheetId="16179"/>
      <sheetData sheetId="16180"/>
      <sheetData sheetId="16181"/>
      <sheetData sheetId="16182"/>
      <sheetData sheetId="16183"/>
      <sheetData sheetId="16184"/>
      <sheetData sheetId="16185"/>
      <sheetData sheetId="16186"/>
      <sheetData sheetId="16187"/>
      <sheetData sheetId="16188"/>
      <sheetData sheetId="16189"/>
      <sheetData sheetId="16190"/>
      <sheetData sheetId="16191"/>
      <sheetData sheetId="16192"/>
      <sheetData sheetId="16193"/>
      <sheetData sheetId="16194"/>
      <sheetData sheetId="16195"/>
      <sheetData sheetId="16196"/>
      <sheetData sheetId="16197"/>
      <sheetData sheetId="16198"/>
      <sheetData sheetId="16199"/>
      <sheetData sheetId="16200"/>
      <sheetData sheetId="16201"/>
      <sheetData sheetId="16202"/>
      <sheetData sheetId="16203"/>
      <sheetData sheetId="16204"/>
      <sheetData sheetId="16205"/>
      <sheetData sheetId="16206"/>
      <sheetData sheetId="16207"/>
      <sheetData sheetId="16208"/>
      <sheetData sheetId="16209"/>
      <sheetData sheetId="16210"/>
      <sheetData sheetId="16211"/>
      <sheetData sheetId="16212"/>
      <sheetData sheetId="16213"/>
      <sheetData sheetId="16214"/>
      <sheetData sheetId="16215"/>
      <sheetData sheetId="16216"/>
      <sheetData sheetId="16217"/>
      <sheetData sheetId="16218"/>
      <sheetData sheetId="16219"/>
      <sheetData sheetId="16220"/>
      <sheetData sheetId="16221"/>
      <sheetData sheetId="16222"/>
      <sheetData sheetId="16223"/>
      <sheetData sheetId="16224"/>
      <sheetData sheetId="16225"/>
      <sheetData sheetId="16226"/>
      <sheetData sheetId="16227"/>
      <sheetData sheetId="16228"/>
      <sheetData sheetId="16229"/>
      <sheetData sheetId="16230"/>
      <sheetData sheetId="16231"/>
      <sheetData sheetId="16232"/>
      <sheetData sheetId="16233"/>
      <sheetData sheetId="16234"/>
      <sheetData sheetId="16235"/>
      <sheetData sheetId="16236"/>
      <sheetData sheetId="16237"/>
      <sheetData sheetId="16238"/>
      <sheetData sheetId="16239"/>
      <sheetData sheetId="16240"/>
      <sheetData sheetId="16241"/>
      <sheetData sheetId="16242"/>
      <sheetData sheetId="16243"/>
      <sheetData sheetId="16244"/>
      <sheetData sheetId="16245"/>
      <sheetData sheetId="16246"/>
      <sheetData sheetId="16247"/>
      <sheetData sheetId="16248"/>
      <sheetData sheetId="16249"/>
      <sheetData sheetId="16250"/>
      <sheetData sheetId="16251"/>
      <sheetData sheetId="16252"/>
      <sheetData sheetId="16253"/>
      <sheetData sheetId="16254"/>
      <sheetData sheetId="16255"/>
      <sheetData sheetId="16256"/>
      <sheetData sheetId="16257"/>
      <sheetData sheetId="16258"/>
      <sheetData sheetId="16259"/>
      <sheetData sheetId="16260"/>
      <sheetData sheetId="16261"/>
      <sheetData sheetId="16262"/>
      <sheetData sheetId="16263"/>
      <sheetData sheetId="16264"/>
      <sheetData sheetId="16265"/>
      <sheetData sheetId="16266"/>
      <sheetData sheetId="16267"/>
      <sheetData sheetId="16268"/>
      <sheetData sheetId="16269"/>
      <sheetData sheetId="16270"/>
      <sheetData sheetId="16271"/>
      <sheetData sheetId="16272"/>
      <sheetData sheetId="16273"/>
      <sheetData sheetId="16274"/>
      <sheetData sheetId="16275"/>
      <sheetData sheetId="16276"/>
      <sheetData sheetId="16277"/>
      <sheetData sheetId="16278"/>
      <sheetData sheetId="16279"/>
      <sheetData sheetId="16280"/>
      <sheetData sheetId="16281"/>
      <sheetData sheetId="16282"/>
      <sheetData sheetId="16283"/>
      <sheetData sheetId="16284"/>
      <sheetData sheetId="16285"/>
      <sheetData sheetId="16286"/>
      <sheetData sheetId="16287"/>
      <sheetData sheetId="16288"/>
      <sheetData sheetId="16289"/>
      <sheetData sheetId="16290"/>
      <sheetData sheetId="16291"/>
      <sheetData sheetId="16292"/>
      <sheetData sheetId="16293"/>
      <sheetData sheetId="16294"/>
      <sheetData sheetId="16295"/>
      <sheetData sheetId="16296"/>
      <sheetData sheetId="16297"/>
      <sheetData sheetId="16298"/>
      <sheetData sheetId="16299"/>
      <sheetData sheetId="16300"/>
      <sheetData sheetId="16301"/>
      <sheetData sheetId="16302"/>
      <sheetData sheetId="16303"/>
      <sheetData sheetId="16304"/>
      <sheetData sheetId="16305"/>
      <sheetData sheetId="16306"/>
      <sheetData sheetId="16307"/>
      <sheetData sheetId="16308"/>
      <sheetData sheetId="16309"/>
      <sheetData sheetId="16310"/>
      <sheetData sheetId="16311"/>
      <sheetData sheetId="16312"/>
      <sheetData sheetId="16313"/>
      <sheetData sheetId="16314"/>
      <sheetData sheetId="16315"/>
      <sheetData sheetId="16316"/>
      <sheetData sheetId="16317"/>
      <sheetData sheetId="16318"/>
      <sheetData sheetId="16319"/>
      <sheetData sheetId="16320"/>
      <sheetData sheetId="16321"/>
      <sheetData sheetId="16322"/>
      <sheetData sheetId="16323"/>
      <sheetData sheetId="16324"/>
      <sheetData sheetId="16325"/>
      <sheetData sheetId="16326"/>
      <sheetData sheetId="16327"/>
      <sheetData sheetId="16328"/>
      <sheetData sheetId="16329"/>
      <sheetData sheetId="16330"/>
      <sheetData sheetId="16331"/>
      <sheetData sheetId="16332"/>
      <sheetData sheetId="16333"/>
      <sheetData sheetId="16334"/>
      <sheetData sheetId="16335"/>
      <sheetData sheetId="16336"/>
      <sheetData sheetId="16337"/>
      <sheetData sheetId="16338"/>
      <sheetData sheetId="16339"/>
      <sheetData sheetId="16340"/>
      <sheetData sheetId="16341"/>
      <sheetData sheetId="16342"/>
      <sheetData sheetId="16343"/>
      <sheetData sheetId="16344"/>
      <sheetData sheetId="16345"/>
      <sheetData sheetId="16346"/>
      <sheetData sheetId="16347"/>
      <sheetData sheetId="16348"/>
      <sheetData sheetId="16349"/>
      <sheetData sheetId="16350"/>
      <sheetData sheetId="16351"/>
      <sheetData sheetId="16352"/>
      <sheetData sheetId="16353"/>
      <sheetData sheetId="16354"/>
      <sheetData sheetId="16355"/>
      <sheetData sheetId="16356"/>
      <sheetData sheetId="16357"/>
      <sheetData sheetId="16358"/>
      <sheetData sheetId="16359"/>
      <sheetData sheetId="16360"/>
      <sheetData sheetId="16361"/>
      <sheetData sheetId="16362"/>
      <sheetData sheetId="16363"/>
      <sheetData sheetId="16364"/>
      <sheetData sheetId="16365"/>
      <sheetData sheetId="16366"/>
      <sheetData sheetId="16367"/>
      <sheetData sheetId="16368"/>
      <sheetData sheetId="16369"/>
      <sheetData sheetId="16370"/>
      <sheetData sheetId="16371"/>
      <sheetData sheetId="16372"/>
      <sheetData sheetId="16373"/>
      <sheetData sheetId="16374"/>
      <sheetData sheetId="16375"/>
      <sheetData sheetId="16376"/>
      <sheetData sheetId="16377"/>
      <sheetData sheetId="16378"/>
      <sheetData sheetId="16379"/>
      <sheetData sheetId="16380"/>
      <sheetData sheetId="16381"/>
      <sheetData sheetId="16382"/>
      <sheetData sheetId="16383"/>
      <sheetData sheetId="16384"/>
      <sheetData sheetId="16385"/>
      <sheetData sheetId="16386"/>
      <sheetData sheetId="16387"/>
      <sheetData sheetId="16388"/>
      <sheetData sheetId="16389">
        <row r="9">
          <cell r="A9" t="str">
            <v>A</v>
          </cell>
        </row>
      </sheetData>
      <sheetData sheetId="16390"/>
      <sheetData sheetId="16391"/>
      <sheetData sheetId="16392"/>
      <sheetData sheetId="16393"/>
      <sheetData sheetId="16394"/>
      <sheetData sheetId="16395"/>
      <sheetData sheetId="16396"/>
      <sheetData sheetId="16397"/>
      <sheetData sheetId="16398"/>
      <sheetData sheetId="16399"/>
      <sheetData sheetId="16400"/>
      <sheetData sheetId="16401"/>
      <sheetData sheetId="16402"/>
      <sheetData sheetId="16403"/>
      <sheetData sheetId="16404"/>
      <sheetData sheetId="16405"/>
      <sheetData sheetId="16406"/>
      <sheetData sheetId="16407"/>
      <sheetData sheetId="16408"/>
      <sheetData sheetId="16409"/>
      <sheetData sheetId="16410"/>
      <sheetData sheetId="16411"/>
      <sheetData sheetId="16412"/>
      <sheetData sheetId="16413"/>
      <sheetData sheetId="16414"/>
      <sheetData sheetId="16415"/>
      <sheetData sheetId="16416"/>
      <sheetData sheetId="16417"/>
      <sheetData sheetId="16418"/>
      <sheetData sheetId="16419"/>
      <sheetData sheetId="16420"/>
      <sheetData sheetId="16421"/>
      <sheetData sheetId="16422"/>
      <sheetData sheetId="16423"/>
      <sheetData sheetId="16424"/>
      <sheetData sheetId="16425"/>
      <sheetData sheetId="16426"/>
      <sheetData sheetId="16427"/>
      <sheetData sheetId="16428"/>
      <sheetData sheetId="16429"/>
      <sheetData sheetId="16430"/>
      <sheetData sheetId="16431"/>
      <sheetData sheetId="16432"/>
      <sheetData sheetId="16433"/>
      <sheetData sheetId="16434"/>
      <sheetData sheetId="16435"/>
      <sheetData sheetId="16436"/>
      <sheetData sheetId="16437"/>
      <sheetData sheetId="16438"/>
      <sheetData sheetId="16439"/>
      <sheetData sheetId="16440"/>
      <sheetData sheetId="16441"/>
      <sheetData sheetId="16442"/>
      <sheetData sheetId="16443"/>
      <sheetData sheetId="16444"/>
      <sheetData sheetId="16445"/>
      <sheetData sheetId="16446"/>
      <sheetData sheetId="16447"/>
      <sheetData sheetId="16448"/>
      <sheetData sheetId="16449"/>
      <sheetData sheetId="16450"/>
      <sheetData sheetId="16451"/>
      <sheetData sheetId="16452"/>
      <sheetData sheetId="16453"/>
      <sheetData sheetId="16454"/>
      <sheetData sheetId="16455"/>
      <sheetData sheetId="16456"/>
      <sheetData sheetId="16457"/>
      <sheetData sheetId="16458"/>
      <sheetData sheetId="16459"/>
      <sheetData sheetId="16460"/>
      <sheetData sheetId="16461"/>
      <sheetData sheetId="16462"/>
      <sheetData sheetId="16463"/>
      <sheetData sheetId="16464"/>
      <sheetData sheetId="16465"/>
      <sheetData sheetId="16466"/>
      <sheetData sheetId="16467"/>
      <sheetData sheetId="16468"/>
      <sheetData sheetId="16469"/>
      <sheetData sheetId="16470"/>
      <sheetData sheetId="16471"/>
      <sheetData sheetId="16472"/>
      <sheetData sheetId="16473"/>
      <sheetData sheetId="16474"/>
      <sheetData sheetId="16475"/>
      <sheetData sheetId="16476"/>
      <sheetData sheetId="16477"/>
      <sheetData sheetId="16478"/>
      <sheetData sheetId="16479"/>
      <sheetData sheetId="16480"/>
      <sheetData sheetId="16481"/>
      <sheetData sheetId="16482"/>
      <sheetData sheetId="16483"/>
      <sheetData sheetId="16484"/>
      <sheetData sheetId="16485"/>
      <sheetData sheetId="16486"/>
      <sheetData sheetId="16487"/>
      <sheetData sheetId="16488"/>
      <sheetData sheetId="16489"/>
      <sheetData sheetId="16490"/>
      <sheetData sheetId="16491"/>
      <sheetData sheetId="16492"/>
      <sheetData sheetId="16493"/>
      <sheetData sheetId="16494"/>
      <sheetData sheetId="16495"/>
      <sheetData sheetId="16496"/>
      <sheetData sheetId="16497"/>
      <sheetData sheetId="16498"/>
      <sheetData sheetId="16499"/>
      <sheetData sheetId="16500"/>
      <sheetData sheetId="16501"/>
      <sheetData sheetId="16502"/>
      <sheetData sheetId="16503"/>
      <sheetData sheetId="16504"/>
      <sheetData sheetId="16505"/>
      <sheetData sheetId="16506"/>
      <sheetData sheetId="16507"/>
      <sheetData sheetId="16508"/>
      <sheetData sheetId="16509"/>
      <sheetData sheetId="16510"/>
      <sheetData sheetId="16511"/>
      <sheetData sheetId="16512"/>
      <sheetData sheetId="16513"/>
      <sheetData sheetId="16514"/>
      <sheetData sheetId="16515"/>
      <sheetData sheetId="16516"/>
      <sheetData sheetId="16517"/>
      <sheetData sheetId="16518"/>
      <sheetData sheetId="16519"/>
      <sheetData sheetId="16520"/>
      <sheetData sheetId="16521"/>
      <sheetData sheetId="16522"/>
      <sheetData sheetId="16523"/>
      <sheetData sheetId="16524"/>
      <sheetData sheetId="16525"/>
      <sheetData sheetId="16526"/>
      <sheetData sheetId="16527"/>
      <sheetData sheetId="16528"/>
      <sheetData sheetId="16529"/>
      <sheetData sheetId="16530"/>
      <sheetData sheetId="16531"/>
      <sheetData sheetId="16532"/>
      <sheetData sheetId="16533"/>
      <sheetData sheetId="16534"/>
      <sheetData sheetId="16535"/>
      <sheetData sheetId="16536"/>
      <sheetData sheetId="16537"/>
      <sheetData sheetId="16538"/>
      <sheetData sheetId="16539"/>
      <sheetData sheetId="16540"/>
      <sheetData sheetId="16541"/>
      <sheetData sheetId="16542"/>
      <sheetData sheetId="16543"/>
      <sheetData sheetId="16544"/>
      <sheetData sheetId="16545"/>
      <sheetData sheetId="16546"/>
      <sheetData sheetId="16547"/>
      <sheetData sheetId="16548"/>
      <sheetData sheetId="16549"/>
      <sheetData sheetId="16550"/>
      <sheetData sheetId="16551"/>
      <sheetData sheetId="16552"/>
      <sheetData sheetId="16553"/>
      <sheetData sheetId="16554"/>
      <sheetData sheetId="16555"/>
      <sheetData sheetId="16556"/>
      <sheetData sheetId="16557"/>
      <sheetData sheetId="16558"/>
      <sheetData sheetId="16559"/>
      <sheetData sheetId="16560"/>
      <sheetData sheetId="16561"/>
      <sheetData sheetId="16562"/>
      <sheetData sheetId="16563"/>
      <sheetData sheetId="16564"/>
      <sheetData sheetId="16565"/>
      <sheetData sheetId="16566"/>
      <sheetData sheetId="16567"/>
      <sheetData sheetId="16568"/>
      <sheetData sheetId="16569"/>
      <sheetData sheetId="16570"/>
      <sheetData sheetId="16571"/>
      <sheetData sheetId="16572"/>
      <sheetData sheetId="16573"/>
      <sheetData sheetId="16574"/>
      <sheetData sheetId="16575"/>
      <sheetData sheetId="16576"/>
      <sheetData sheetId="16577"/>
      <sheetData sheetId="16578"/>
      <sheetData sheetId="16579"/>
      <sheetData sheetId="16580"/>
      <sheetData sheetId="16581"/>
      <sheetData sheetId="16582"/>
      <sheetData sheetId="16583"/>
      <sheetData sheetId="16584"/>
      <sheetData sheetId="16585"/>
      <sheetData sheetId="16586"/>
      <sheetData sheetId="16587"/>
      <sheetData sheetId="16588"/>
      <sheetData sheetId="16589"/>
      <sheetData sheetId="16590"/>
      <sheetData sheetId="16591"/>
      <sheetData sheetId="16592"/>
      <sheetData sheetId="16593"/>
      <sheetData sheetId="16594"/>
      <sheetData sheetId="16595"/>
      <sheetData sheetId="16596"/>
      <sheetData sheetId="16597"/>
      <sheetData sheetId="16598"/>
      <sheetData sheetId="16599"/>
      <sheetData sheetId="16600"/>
      <sheetData sheetId="16601"/>
      <sheetData sheetId="16602"/>
      <sheetData sheetId="16603"/>
      <sheetData sheetId="16604"/>
      <sheetData sheetId="16605"/>
      <sheetData sheetId="16606"/>
      <sheetData sheetId="16607"/>
      <sheetData sheetId="16608"/>
      <sheetData sheetId="16609"/>
      <sheetData sheetId="16610"/>
      <sheetData sheetId="16611"/>
      <sheetData sheetId="16612"/>
      <sheetData sheetId="16613"/>
      <sheetData sheetId="16614"/>
      <sheetData sheetId="16615"/>
      <sheetData sheetId="16616"/>
      <sheetData sheetId="16617"/>
      <sheetData sheetId="16618"/>
      <sheetData sheetId="16619"/>
      <sheetData sheetId="16620"/>
      <sheetData sheetId="16621"/>
      <sheetData sheetId="16622"/>
      <sheetData sheetId="16623"/>
      <sheetData sheetId="16624"/>
      <sheetData sheetId="16625"/>
      <sheetData sheetId="16626"/>
      <sheetData sheetId="16627"/>
      <sheetData sheetId="16628"/>
      <sheetData sheetId="16629"/>
      <sheetData sheetId="16630"/>
      <sheetData sheetId="16631"/>
      <sheetData sheetId="16632"/>
      <sheetData sheetId="16633"/>
      <sheetData sheetId="16634"/>
      <sheetData sheetId="16635"/>
      <sheetData sheetId="16636"/>
      <sheetData sheetId="16637"/>
      <sheetData sheetId="16638"/>
      <sheetData sheetId="16639"/>
      <sheetData sheetId="16640"/>
      <sheetData sheetId="16641"/>
      <sheetData sheetId="16642"/>
      <sheetData sheetId="16643"/>
      <sheetData sheetId="16644"/>
      <sheetData sheetId="16645"/>
      <sheetData sheetId="16646"/>
      <sheetData sheetId="16647"/>
      <sheetData sheetId="16648"/>
      <sheetData sheetId="16649"/>
      <sheetData sheetId="16650"/>
      <sheetData sheetId="16651"/>
      <sheetData sheetId="16652"/>
      <sheetData sheetId="16653"/>
      <sheetData sheetId="16654"/>
      <sheetData sheetId="16655"/>
      <sheetData sheetId="16656"/>
      <sheetData sheetId="16657"/>
      <sheetData sheetId="16658"/>
      <sheetData sheetId="16659"/>
      <sheetData sheetId="16660"/>
      <sheetData sheetId="16661"/>
      <sheetData sheetId="16662"/>
      <sheetData sheetId="16663"/>
      <sheetData sheetId="16664"/>
      <sheetData sheetId="16665"/>
      <sheetData sheetId="16666"/>
      <sheetData sheetId="16667"/>
      <sheetData sheetId="16668"/>
      <sheetData sheetId="16669"/>
      <sheetData sheetId="16670"/>
      <sheetData sheetId="16671"/>
      <sheetData sheetId="16672"/>
      <sheetData sheetId="16673"/>
      <sheetData sheetId="16674"/>
      <sheetData sheetId="16675"/>
      <sheetData sheetId="16676"/>
      <sheetData sheetId="16677"/>
      <sheetData sheetId="16678"/>
      <sheetData sheetId="16679"/>
      <sheetData sheetId="16680"/>
      <sheetData sheetId="16681"/>
      <sheetData sheetId="16682"/>
      <sheetData sheetId="16683"/>
      <sheetData sheetId="16684"/>
      <sheetData sheetId="16685"/>
      <sheetData sheetId="16686"/>
      <sheetData sheetId="16687"/>
      <sheetData sheetId="16688"/>
      <sheetData sheetId="16689"/>
      <sheetData sheetId="16690"/>
      <sheetData sheetId="16691"/>
      <sheetData sheetId="16692"/>
      <sheetData sheetId="16693"/>
      <sheetData sheetId="16694"/>
      <sheetData sheetId="16695"/>
      <sheetData sheetId="16696"/>
      <sheetData sheetId="16697"/>
      <sheetData sheetId="16698"/>
      <sheetData sheetId="16699"/>
      <sheetData sheetId="16700"/>
      <sheetData sheetId="16701"/>
      <sheetData sheetId="16702"/>
      <sheetData sheetId="16703"/>
      <sheetData sheetId="16704"/>
      <sheetData sheetId="16705"/>
      <sheetData sheetId="16706"/>
      <sheetData sheetId="16707"/>
      <sheetData sheetId="16708"/>
      <sheetData sheetId="16709"/>
      <sheetData sheetId="16710"/>
      <sheetData sheetId="16711"/>
      <sheetData sheetId="16712"/>
      <sheetData sheetId="16713"/>
      <sheetData sheetId="16714"/>
      <sheetData sheetId="16715"/>
      <sheetData sheetId="16716"/>
      <sheetData sheetId="16717"/>
      <sheetData sheetId="16718"/>
      <sheetData sheetId="16719"/>
      <sheetData sheetId="16720"/>
      <sheetData sheetId="16721"/>
      <sheetData sheetId="16722"/>
      <sheetData sheetId="16723"/>
      <sheetData sheetId="16724"/>
      <sheetData sheetId="16725"/>
      <sheetData sheetId="16726"/>
      <sheetData sheetId="16727"/>
      <sheetData sheetId="16728"/>
      <sheetData sheetId="16729"/>
      <sheetData sheetId="16730"/>
      <sheetData sheetId="16731"/>
      <sheetData sheetId="16732"/>
      <sheetData sheetId="16733"/>
      <sheetData sheetId="16734"/>
      <sheetData sheetId="16735"/>
      <sheetData sheetId="16736"/>
      <sheetData sheetId="16737"/>
      <sheetData sheetId="16738"/>
      <sheetData sheetId="16739"/>
      <sheetData sheetId="16740"/>
      <sheetData sheetId="16741"/>
      <sheetData sheetId="16742"/>
      <sheetData sheetId="16743"/>
      <sheetData sheetId="16744"/>
      <sheetData sheetId="16745"/>
      <sheetData sheetId="16746"/>
      <sheetData sheetId="16747"/>
      <sheetData sheetId="16748"/>
      <sheetData sheetId="16749"/>
      <sheetData sheetId="16750"/>
      <sheetData sheetId="16751"/>
      <sheetData sheetId="16752"/>
      <sheetData sheetId="16753"/>
      <sheetData sheetId="16754"/>
      <sheetData sheetId="16755"/>
      <sheetData sheetId="16756"/>
      <sheetData sheetId="16757"/>
      <sheetData sheetId="16758"/>
      <sheetData sheetId="16759"/>
      <sheetData sheetId="16760"/>
      <sheetData sheetId="16761"/>
      <sheetData sheetId="16762"/>
      <sheetData sheetId="16763"/>
      <sheetData sheetId="16764"/>
      <sheetData sheetId="16765"/>
      <sheetData sheetId="16766"/>
      <sheetData sheetId="16767"/>
      <sheetData sheetId="16768"/>
      <sheetData sheetId="16769"/>
      <sheetData sheetId="16770"/>
      <sheetData sheetId="16771"/>
      <sheetData sheetId="16772"/>
      <sheetData sheetId="16773"/>
      <sheetData sheetId="16774"/>
      <sheetData sheetId="16775"/>
      <sheetData sheetId="16776"/>
      <sheetData sheetId="16777"/>
      <sheetData sheetId="16778"/>
      <sheetData sheetId="16779"/>
      <sheetData sheetId="16780"/>
      <sheetData sheetId="16781"/>
      <sheetData sheetId="16782"/>
      <sheetData sheetId="16783"/>
      <sheetData sheetId="16784"/>
      <sheetData sheetId="16785"/>
      <sheetData sheetId="16786"/>
      <sheetData sheetId="16787"/>
      <sheetData sheetId="16788"/>
      <sheetData sheetId="16789"/>
      <sheetData sheetId="16790"/>
      <sheetData sheetId="16791"/>
      <sheetData sheetId="16792"/>
      <sheetData sheetId="16793"/>
      <sheetData sheetId="16794"/>
      <sheetData sheetId="16795"/>
      <sheetData sheetId="16796"/>
      <sheetData sheetId="16797"/>
      <sheetData sheetId="16798"/>
      <sheetData sheetId="16799"/>
      <sheetData sheetId="16800"/>
      <sheetData sheetId="16801"/>
      <sheetData sheetId="16802"/>
      <sheetData sheetId="16803"/>
      <sheetData sheetId="16804"/>
      <sheetData sheetId="16805"/>
      <sheetData sheetId="16806"/>
      <sheetData sheetId="16807"/>
      <sheetData sheetId="16808"/>
      <sheetData sheetId="16809"/>
      <sheetData sheetId="16810"/>
      <sheetData sheetId="16811"/>
      <sheetData sheetId="16812"/>
      <sheetData sheetId="16813"/>
      <sheetData sheetId="16814"/>
      <sheetData sheetId="16815"/>
      <sheetData sheetId="16816"/>
      <sheetData sheetId="16817"/>
      <sheetData sheetId="16818"/>
      <sheetData sheetId="16819"/>
      <sheetData sheetId="16820"/>
      <sheetData sheetId="16821"/>
      <sheetData sheetId="16822"/>
      <sheetData sheetId="16823"/>
      <sheetData sheetId="16824"/>
      <sheetData sheetId="16825"/>
      <sheetData sheetId="16826"/>
      <sheetData sheetId="16827"/>
      <sheetData sheetId="16828"/>
      <sheetData sheetId="16829"/>
      <sheetData sheetId="16830"/>
      <sheetData sheetId="16831"/>
      <sheetData sheetId="16832"/>
      <sheetData sheetId="16833"/>
      <sheetData sheetId="16834"/>
      <sheetData sheetId="16835"/>
      <sheetData sheetId="16836"/>
      <sheetData sheetId="16837"/>
      <sheetData sheetId="16838"/>
      <sheetData sheetId="16839"/>
      <sheetData sheetId="16840"/>
      <sheetData sheetId="16841"/>
      <sheetData sheetId="16842"/>
      <sheetData sheetId="16843"/>
      <sheetData sheetId="16844"/>
      <sheetData sheetId="16845"/>
      <sheetData sheetId="16846"/>
      <sheetData sheetId="16847"/>
      <sheetData sheetId="16848"/>
      <sheetData sheetId="16849"/>
      <sheetData sheetId="16850"/>
      <sheetData sheetId="16851"/>
      <sheetData sheetId="16852"/>
      <sheetData sheetId="16853"/>
      <sheetData sheetId="16854"/>
      <sheetData sheetId="16855"/>
      <sheetData sheetId="16856"/>
      <sheetData sheetId="16857"/>
      <sheetData sheetId="16858"/>
      <sheetData sheetId="16859"/>
      <sheetData sheetId="16860"/>
      <sheetData sheetId="16861"/>
      <sheetData sheetId="16862"/>
      <sheetData sheetId="16863"/>
      <sheetData sheetId="16864"/>
      <sheetData sheetId="16865"/>
      <sheetData sheetId="16866"/>
      <sheetData sheetId="16867"/>
      <sheetData sheetId="16868"/>
      <sheetData sheetId="16869"/>
      <sheetData sheetId="16870"/>
      <sheetData sheetId="16871"/>
      <sheetData sheetId="16872"/>
      <sheetData sheetId="16873"/>
      <sheetData sheetId="16874"/>
      <sheetData sheetId="16875"/>
      <sheetData sheetId="16876"/>
      <sheetData sheetId="16877"/>
      <sheetData sheetId="16878"/>
      <sheetData sheetId="16879"/>
      <sheetData sheetId="16880"/>
      <sheetData sheetId="16881"/>
      <sheetData sheetId="16882"/>
      <sheetData sheetId="16883"/>
      <sheetData sheetId="16884"/>
      <sheetData sheetId="16885"/>
      <sheetData sheetId="16886"/>
      <sheetData sheetId="16887"/>
      <sheetData sheetId="16888"/>
      <sheetData sheetId="16889"/>
      <sheetData sheetId="16890">
        <row r="9">
          <cell r="A9" t="str">
            <v>A</v>
          </cell>
        </row>
      </sheetData>
      <sheetData sheetId="16891"/>
      <sheetData sheetId="16892" refreshError="1"/>
      <sheetData sheetId="16893" refreshError="1"/>
      <sheetData sheetId="16894"/>
      <sheetData sheetId="16895"/>
      <sheetData sheetId="16896"/>
      <sheetData sheetId="16897">
        <row r="9">
          <cell r="A9" t="str">
            <v>A</v>
          </cell>
        </row>
      </sheetData>
      <sheetData sheetId="16898">
        <row r="9">
          <cell r="A9" t="str">
            <v>A</v>
          </cell>
        </row>
      </sheetData>
      <sheetData sheetId="16899"/>
      <sheetData sheetId="16900"/>
      <sheetData sheetId="16901"/>
      <sheetData sheetId="16902"/>
      <sheetData sheetId="16903"/>
      <sheetData sheetId="16904"/>
      <sheetData sheetId="16905"/>
      <sheetData sheetId="16906">
        <row r="9">
          <cell r="A9" t="str">
            <v>A</v>
          </cell>
        </row>
      </sheetData>
      <sheetData sheetId="16907">
        <row r="9">
          <cell r="A9" t="str">
            <v>A</v>
          </cell>
        </row>
      </sheetData>
      <sheetData sheetId="16908"/>
      <sheetData sheetId="16909"/>
      <sheetData sheetId="16910"/>
      <sheetData sheetId="16911"/>
      <sheetData sheetId="16912"/>
      <sheetData sheetId="16913"/>
      <sheetData sheetId="16914"/>
      <sheetData sheetId="16915">
        <row r="9">
          <cell r="A9" t="str">
            <v>A</v>
          </cell>
        </row>
      </sheetData>
      <sheetData sheetId="16916">
        <row r="9">
          <cell r="A9" t="str">
            <v>A</v>
          </cell>
        </row>
      </sheetData>
      <sheetData sheetId="16917">
        <row r="9">
          <cell r="A9" t="str">
            <v>A</v>
          </cell>
        </row>
      </sheetData>
      <sheetData sheetId="16918">
        <row r="9">
          <cell r="A9" t="str">
            <v>A</v>
          </cell>
        </row>
      </sheetData>
      <sheetData sheetId="16919">
        <row r="9">
          <cell r="A9" t="str">
            <v>A</v>
          </cell>
        </row>
      </sheetData>
      <sheetData sheetId="16920">
        <row r="9">
          <cell r="A9" t="str">
            <v>A</v>
          </cell>
        </row>
      </sheetData>
      <sheetData sheetId="16921">
        <row r="9">
          <cell r="A9" t="str">
            <v>A</v>
          </cell>
        </row>
      </sheetData>
      <sheetData sheetId="16922">
        <row r="9">
          <cell r="A9" t="str">
            <v>A</v>
          </cell>
        </row>
      </sheetData>
      <sheetData sheetId="16923">
        <row r="9">
          <cell r="A9" t="str">
            <v>A</v>
          </cell>
        </row>
      </sheetData>
      <sheetData sheetId="16924">
        <row r="9">
          <cell r="A9" t="str">
            <v>A</v>
          </cell>
        </row>
      </sheetData>
      <sheetData sheetId="16925">
        <row r="9">
          <cell r="A9" t="str">
            <v>A</v>
          </cell>
        </row>
      </sheetData>
      <sheetData sheetId="16926">
        <row r="9">
          <cell r="A9" t="str">
            <v>A</v>
          </cell>
        </row>
      </sheetData>
      <sheetData sheetId="16927">
        <row r="9">
          <cell r="A9" t="str">
            <v>A</v>
          </cell>
        </row>
      </sheetData>
      <sheetData sheetId="16928">
        <row r="9">
          <cell r="A9" t="str">
            <v>A</v>
          </cell>
        </row>
      </sheetData>
      <sheetData sheetId="16929">
        <row r="9">
          <cell r="A9" t="str">
            <v>A</v>
          </cell>
        </row>
      </sheetData>
      <sheetData sheetId="16930">
        <row r="9">
          <cell r="A9" t="str">
            <v>A</v>
          </cell>
        </row>
      </sheetData>
      <sheetData sheetId="16931">
        <row r="9">
          <cell r="A9" t="str">
            <v>A</v>
          </cell>
        </row>
      </sheetData>
      <sheetData sheetId="16932">
        <row r="9">
          <cell r="A9" t="str">
            <v>A</v>
          </cell>
        </row>
      </sheetData>
      <sheetData sheetId="16933">
        <row r="9">
          <cell r="A9" t="str">
            <v>A</v>
          </cell>
        </row>
      </sheetData>
      <sheetData sheetId="16934">
        <row r="9">
          <cell r="A9" t="str">
            <v>A</v>
          </cell>
        </row>
      </sheetData>
      <sheetData sheetId="16935">
        <row r="9">
          <cell r="A9" t="str">
            <v>A</v>
          </cell>
        </row>
      </sheetData>
      <sheetData sheetId="16936">
        <row r="9">
          <cell r="A9" t="str">
            <v>A</v>
          </cell>
        </row>
      </sheetData>
      <sheetData sheetId="16937">
        <row r="9">
          <cell r="A9" t="str">
            <v>A</v>
          </cell>
        </row>
      </sheetData>
      <sheetData sheetId="16938">
        <row r="9">
          <cell r="A9" t="str">
            <v>A</v>
          </cell>
        </row>
      </sheetData>
      <sheetData sheetId="16939">
        <row r="9">
          <cell r="A9" t="str">
            <v>A</v>
          </cell>
        </row>
      </sheetData>
      <sheetData sheetId="16940">
        <row r="9">
          <cell r="A9" t="str">
            <v>A</v>
          </cell>
        </row>
      </sheetData>
      <sheetData sheetId="16941">
        <row r="9">
          <cell r="A9" t="str">
            <v>A</v>
          </cell>
        </row>
      </sheetData>
      <sheetData sheetId="16942">
        <row r="9">
          <cell r="A9" t="str">
            <v>A</v>
          </cell>
        </row>
      </sheetData>
      <sheetData sheetId="16943">
        <row r="9">
          <cell r="A9" t="str">
            <v>A</v>
          </cell>
        </row>
      </sheetData>
      <sheetData sheetId="16944">
        <row r="9">
          <cell r="A9" t="str">
            <v>A</v>
          </cell>
        </row>
      </sheetData>
      <sheetData sheetId="16945">
        <row r="9">
          <cell r="A9" t="str">
            <v>A</v>
          </cell>
        </row>
      </sheetData>
      <sheetData sheetId="16946">
        <row r="9">
          <cell r="A9" t="str">
            <v>A</v>
          </cell>
        </row>
      </sheetData>
      <sheetData sheetId="16947"/>
      <sheetData sheetId="16948"/>
      <sheetData sheetId="16949"/>
      <sheetData sheetId="16950"/>
      <sheetData sheetId="16951"/>
      <sheetData sheetId="16952"/>
      <sheetData sheetId="16953"/>
      <sheetData sheetId="16954"/>
      <sheetData sheetId="16955"/>
      <sheetData sheetId="16956"/>
      <sheetData sheetId="16957"/>
      <sheetData sheetId="16958"/>
      <sheetData sheetId="16959"/>
      <sheetData sheetId="16960">
        <row r="9">
          <cell r="A9" t="str">
            <v>A</v>
          </cell>
        </row>
      </sheetData>
      <sheetData sheetId="16961">
        <row r="9">
          <cell r="A9" t="str">
            <v>A</v>
          </cell>
        </row>
      </sheetData>
      <sheetData sheetId="16962">
        <row r="9">
          <cell r="A9" t="str">
            <v>A</v>
          </cell>
        </row>
      </sheetData>
      <sheetData sheetId="16963">
        <row r="9">
          <cell r="A9" t="str">
            <v>A</v>
          </cell>
        </row>
      </sheetData>
      <sheetData sheetId="16964">
        <row r="9">
          <cell r="A9" t="str">
            <v>A</v>
          </cell>
        </row>
      </sheetData>
      <sheetData sheetId="16965">
        <row r="9">
          <cell r="A9" t="str">
            <v>A</v>
          </cell>
        </row>
      </sheetData>
      <sheetData sheetId="16966">
        <row r="9">
          <cell r="A9" t="str">
            <v>A</v>
          </cell>
        </row>
      </sheetData>
      <sheetData sheetId="16967">
        <row r="9">
          <cell r="A9" t="str">
            <v>A</v>
          </cell>
        </row>
      </sheetData>
      <sheetData sheetId="16968">
        <row r="9">
          <cell r="A9" t="str">
            <v>A</v>
          </cell>
        </row>
      </sheetData>
      <sheetData sheetId="16969">
        <row r="9">
          <cell r="A9" t="str">
            <v>A</v>
          </cell>
        </row>
      </sheetData>
      <sheetData sheetId="16970">
        <row r="9">
          <cell r="A9" t="str">
            <v>A</v>
          </cell>
        </row>
      </sheetData>
      <sheetData sheetId="16971">
        <row r="9">
          <cell r="A9" t="str">
            <v>A</v>
          </cell>
        </row>
      </sheetData>
      <sheetData sheetId="16972">
        <row r="9">
          <cell r="A9" t="str">
            <v>A</v>
          </cell>
        </row>
      </sheetData>
      <sheetData sheetId="16973">
        <row r="9">
          <cell r="A9" t="str">
            <v>A</v>
          </cell>
        </row>
      </sheetData>
      <sheetData sheetId="16974">
        <row r="9">
          <cell r="A9" t="str">
            <v>A</v>
          </cell>
        </row>
      </sheetData>
      <sheetData sheetId="16975">
        <row r="9">
          <cell r="A9" t="str">
            <v>A</v>
          </cell>
        </row>
      </sheetData>
      <sheetData sheetId="16976"/>
      <sheetData sheetId="16977"/>
      <sheetData sheetId="16978"/>
      <sheetData sheetId="16979">
        <row r="9">
          <cell r="A9" t="str">
            <v>A</v>
          </cell>
        </row>
      </sheetData>
      <sheetData sheetId="16980">
        <row r="9">
          <cell r="A9" t="str">
            <v>A</v>
          </cell>
        </row>
      </sheetData>
      <sheetData sheetId="16981"/>
      <sheetData sheetId="16982">
        <row r="9">
          <cell r="A9" t="str">
            <v>A</v>
          </cell>
        </row>
      </sheetData>
      <sheetData sheetId="16983">
        <row r="9">
          <cell r="A9" t="str">
            <v>A</v>
          </cell>
        </row>
      </sheetData>
      <sheetData sheetId="16984">
        <row r="9">
          <cell r="A9" t="str">
            <v>A</v>
          </cell>
        </row>
      </sheetData>
      <sheetData sheetId="16985">
        <row r="9">
          <cell r="A9" t="str">
            <v>A</v>
          </cell>
        </row>
      </sheetData>
      <sheetData sheetId="16986">
        <row r="9">
          <cell r="A9" t="str">
            <v>A</v>
          </cell>
        </row>
      </sheetData>
      <sheetData sheetId="16987">
        <row r="9">
          <cell r="A9" t="str">
            <v>A</v>
          </cell>
        </row>
      </sheetData>
      <sheetData sheetId="16988">
        <row r="9">
          <cell r="A9" t="str">
            <v>A</v>
          </cell>
        </row>
      </sheetData>
      <sheetData sheetId="16989">
        <row r="9">
          <cell r="A9" t="str">
            <v>A</v>
          </cell>
        </row>
      </sheetData>
      <sheetData sheetId="16990"/>
      <sheetData sheetId="16991">
        <row r="9">
          <cell r="A9" t="str">
            <v>A</v>
          </cell>
        </row>
      </sheetData>
      <sheetData sheetId="16992">
        <row r="9">
          <cell r="A9" t="str">
            <v>A</v>
          </cell>
        </row>
      </sheetData>
      <sheetData sheetId="16993">
        <row r="9">
          <cell r="A9" t="str">
            <v>A</v>
          </cell>
        </row>
      </sheetData>
      <sheetData sheetId="16994">
        <row r="9">
          <cell r="A9" t="str">
            <v>A</v>
          </cell>
        </row>
      </sheetData>
      <sheetData sheetId="16995">
        <row r="9">
          <cell r="A9" t="str">
            <v>A</v>
          </cell>
        </row>
      </sheetData>
      <sheetData sheetId="16996">
        <row r="9">
          <cell r="A9" t="str">
            <v>A</v>
          </cell>
        </row>
      </sheetData>
      <sheetData sheetId="16997">
        <row r="9">
          <cell r="A9" t="str">
            <v>A</v>
          </cell>
        </row>
      </sheetData>
      <sheetData sheetId="16998">
        <row r="9">
          <cell r="A9" t="str">
            <v>A</v>
          </cell>
        </row>
      </sheetData>
      <sheetData sheetId="16999">
        <row r="9">
          <cell r="A9" t="str">
            <v>A</v>
          </cell>
        </row>
      </sheetData>
      <sheetData sheetId="17000">
        <row r="9">
          <cell r="A9" t="str">
            <v>A</v>
          </cell>
        </row>
      </sheetData>
      <sheetData sheetId="17001">
        <row r="9">
          <cell r="A9" t="str">
            <v>A</v>
          </cell>
        </row>
      </sheetData>
      <sheetData sheetId="17002">
        <row r="9">
          <cell r="A9" t="str">
            <v>A</v>
          </cell>
        </row>
      </sheetData>
      <sheetData sheetId="17003">
        <row r="9">
          <cell r="A9" t="str">
            <v>A</v>
          </cell>
        </row>
      </sheetData>
      <sheetData sheetId="17004">
        <row r="9">
          <cell r="A9" t="str">
            <v>A</v>
          </cell>
        </row>
      </sheetData>
      <sheetData sheetId="17005">
        <row r="9">
          <cell r="A9" t="str">
            <v>A</v>
          </cell>
        </row>
      </sheetData>
      <sheetData sheetId="17006">
        <row r="9">
          <cell r="A9" t="str">
            <v>A</v>
          </cell>
        </row>
      </sheetData>
      <sheetData sheetId="17007">
        <row r="9">
          <cell r="A9" t="str">
            <v>A</v>
          </cell>
        </row>
      </sheetData>
      <sheetData sheetId="17008">
        <row r="9">
          <cell r="A9" t="str">
            <v>A</v>
          </cell>
        </row>
      </sheetData>
      <sheetData sheetId="17009">
        <row r="9">
          <cell r="A9" t="str">
            <v>A</v>
          </cell>
        </row>
      </sheetData>
      <sheetData sheetId="17010">
        <row r="9">
          <cell r="A9" t="str">
            <v>A</v>
          </cell>
        </row>
      </sheetData>
      <sheetData sheetId="17011">
        <row r="9">
          <cell r="A9" t="str">
            <v>A</v>
          </cell>
        </row>
      </sheetData>
      <sheetData sheetId="17012">
        <row r="9">
          <cell r="A9" t="str">
            <v>A</v>
          </cell>
        </row>
      </sheetData>
      <sheetData sheetId="17013">
        <row r="9">
          <cell r="A9" t="str">
            <v>A</v>
          </cell>
        </row>
      </sheetData>
      <sheetData sheetId="17014">
        <row r="9">
          <cell r="A9" t="str">
            <v>A</v>
          </cell>
        </row>
      </sheetData>
      <sheetData sheetId="17015">
        <row r="9">
          <cell r="A9" t="str">
            <v>A</v>
          </cell>
        </row>
      </sheetData>
      <sheetData sheetId="17016">
        <row r="9">
          <cell r="A9" t="str">
            <v>A</v>
          </cell>
        </row>
      </sheetData>
      <sheetData sheetId="17017">
        <row r="9">
          <cell r="A9" t="str">
            <v>A</v>
          </cell>
        </row>
      </sheetData>
      <sheetData sheetId="17018">
        <row r="9">
          <cell r="A9" t="str">
            <v>A</v>
          </cell>
        </row>
      </sheetData>
      <sheetData sheetId="17019">
        <row r="9">
          <cell r="A9" t="str">
            <v>A</v>
          </cell>
        </row>
      </sheetData>
      <sheetData sheetId="17020">
        <row r="9">
          <cell r="A9" t="str">
            <v>A</v>
          </cell>
        </row>
      </sheetData>
      <sheetData sheetId="17021">
        <row r="9">
          <cell r="A9" t="str">
            <v>A</v>
          </cell>
        </row>
      </sheetData>
      <sheetData sheetId="17022">
        <row r="9">
          <cell r="A9" t="str">
            <v>A</v>
          </cell>
        </row>
      </sheetData>
      <sheetData sheetId="17023">
        <row r="9">
          <cell r="A9" t="str">
            <v>A</v>
          </cell>
        </row>
      </sheetData>
      <sheetData sheetId="17024">
        <row r="9">
          <cell r="A9" t="str">
            <v>A</v>
          </cell>
        </row>
      </sheetData>
      <sheetData sheetId="17025">
        <row r="9">
          <cell r="A9" t="str">
            <v>A</v>
          </cell>
        </row>
      </sheetData>
      <sheetData sheetId="17026">
        <row r="9">
          <cell r="A9" t="str">
            <v>A</v>
          </cell>
        </row>
      </sheetData>
      <sheetData sheetId="17027">
        <row r="9">
          <cell r="A9" t="str">
            <v>A</v>
          </cell>
        </row>
      </sheetData>
      <sheetData sheetId="17028">
        <row r="9">
          <cell r="A9" t="str">
            <v>A</v>
          </cell>
        </row>
      </sheetData>
      <sheetData sheetId="17029">
        <row r="9">
          <cell r="A9" t="str">
            <v>A</v>
          </cell>
        </row>
      </sheetData>
      <sheetData sheetId="17030">
        <row r="9">
          <cell r="A9" t="str">
            <v>A</v>
          </cell>
        </row>
      </sheetData>
      <sheetData sheetId="17031">
        <row r="9">
          <cell r="A9" t="str">
            <v>A</v>
          </cell>
        </row>
      </sheetData>
      <sheetData sheetId="17032">
        <row r="9">
          <cell r="A9" t="str">
            <v>A</v>
          </cell>
        </row>
      </sheetData>
      <sheetData sheetId="17033"/>
      <sheetData sheetId="17034"/>
      <sheetData sheetId="17035">
        <row r="9">
          <cell r="A9" t="str">
            <v>A</v>
          </cell>
        </row>
      </sheetData>
      <sheetData sheetId="17036">
        <row r="9">
          <cell r="A9" t="str">
            <v>A</v>
          </cell>
        </row>
      </sheetData>
      <sheetData sheetId="17037">
        <row r="9">
          <cell r="A9" t="str">
            <v>A</v>
          </cell>
        </row>
      </sheetData>
      <sheetData sheetId="17038">
        <row r="9">
          <cell r="A9" t="str">
            <v>A</v>
          </cell>
        </row>
      </sheetData>
      <sheetData sheetId="17039">
        <row r="9">
          <cell r="A9" t="str">
            <v>A</v>
          </cell>
        </row>
      </sheetData>
      <sheetData sheetId="17040">
        <row r="9">
          <cell r="A9" t="str">
            <v>A</v>
          </cell>
        </row>
      </sheetData>
      <sheetData sheetId="17041">
        <row r="9">
          <cell r="A9" t="str">
            <v>A</v>
          </cell>
        </row>
      </sheetData>
      <sheetData sheetId="17042"/>
      <sheetData sheetId="17043"/>
      <sheetData sheetId="17044">
        <row r="9">
          <cell r="A9" t="str">
            <v>A</v>
          </cell>
        </row>
      </sheetData>
      <sheetData sheetId="17045">
        <row r="9">
          <cell r="A9" t="str">
            <v>A</v>
          </cell>
        </row>
      </sheetData>
      <sheetData sheetId="17046">
        <row r="9">
          <cell r="A9" t="str">
            <v>A</v>
          </cell>
        </row>
      </sheetData>
      <sheetData sheetId="17047">
        <row r="9">
          <cell r="A9" t="str">
            <v>A</v>
          </cell>
        </row>
      </sheetData>
      <sheetData sheetId="17048">
        <row r="9">
          <cell r="A9" t="str">
            <v>A</v>
          </cell>
        </row>
      </sheetData>
      <sheetData sheetId="17049">
        <row r="9">
          <cell r="A9" t="str">
            <v>A</v>
          </cell>
        </row>
      </sheetData>
      <sheetData sheetId="17050">
        <row r="9">
          <cell r="A9" t="str">
            <v>A</v>
          </cell>
        </row>
      </sheetData>
      <sheetData sheetId="17051"/>
      <sheetData sheetId="17052"/>
      <sheetData sheetId="17053">
        <row r="9">
          <cell r="A9" t="str">
            <v>A</v>
          </cell>
        </row>
      </sheetData>
      <sheetData sheetId="17054">
        <row r="9">
          <cell r="A9" t="str">
            <v>A</v>
          </cell>
        </row>
      </sheetData>
      <sheetData sheetId="17055">
        <row r="9">
          <cell r="A9" t="str">
            <v>A</v>
          </cell>
        </row>
      </sheetData>
      <sheetData sheetId="17056">
        <row r="9">
          <cell r="A9" t="str">
            <v>A</v>
          </cell>
        </row>
      </sheetData>
      <sheetData sheetId="17057">
        <row r="9">
          <cell r="A9" t="str">
            <v>A</v>
          </cell>
        </row>
      </sheetData>
      <sheetData sheetId="17058">
        <row r="9">
          <cell r="A9" t="str">
            <v>A</v>
          </cell>
        </row>
      </sheetData>
      <sheetData sheetId="17059">
        <row r="9">
          <cell r="A9" t="str">
            <v>A</v>
          </cell>
        </row>
      </sheetData>
      <sheetData sheetId="17060">
        <row r="9">
          <cell r="A9" t="str">
            <v>A</v>
          </cell>
        </row>
      </sheetData>
      <sheetData sheetId="17061">
        <row r="9">
          <cell r="A9" t="str">
            <v>A</v>
          </cell>
        </row>
      </sheetData>
      <sheetData sheetId="17062">
        <row r="9">
          <cell r="A9" t="str">
            <v>A</v>
          </cell>
        </row>
      </sheetData>
      <sheetData sheetId="17063">
        <row r="9">
          <cell r="A9" t="str">
            <v>A</v>
          </cell>
        </row>
      </sheetData>
      <sheetData sheetId="17064">
        <row r="9">
          <cell r="A9" t="str">
            <v>A</v>
          </cell>
        </row>
      </sheetData>
      <sheetData sheetId="17065"/>
      <sheetData sheetId="17066">
        <row r="9">
          <cell r="A9" t="str">
            <v>A</v>
          </cell>
        </row>
      </sheetData>
      <sheetData sheetId="17067">
        <row r="9">
          <cell r="A9" t="str">
            <v>A</v>
          </cell>
        </row>
      </sheetData>
      <sheetData sheetId="17068">
        <row r="9">
          <cell r="A9" t="str">
            <v>A</v>
          </cell>
        </row>
      </sheetData>
      <sheetData sheetId="17069">
        <row r="9">
          <cell r="A9" t="str">
            <v>A</v>
          </cell>
        </row>
      </sheetData>
      <sheetData sheetId="17070">
        <row r="9">
          <cell r="A9" t="str">
            <v>A</v>
          </cell>
        </row>
      </sheetData>
      <sheetData sheetId="17071">
        <row r="9">
          <cell r="A9" t="str">
            <v>A</v>
          </cell>
        </row>
      </sheetData>
      <sheetData sheetId="17072">
        <row r="9">
          <cell r="A9" t="str">
            <v>A</v>
          </cell>
        </row>
      </sheetData>
      <sheetData sheetId="17073">
        <row r="9">
          <cell r="A9" t="str">
            <v>A</v>
          </cell>
        </row>
      </sheetData>
      <sheetData sheetId="17074"/>
      <sheetData sheetId="17075">
        <row r="9">
          <cell r="A9" t="str">
            <v>A</v>
          </cell>
        </row>
      </sheetData>
      <sheetData sheetId="17076">
        <row r="9">
          <cell r="A9" t="str">
            <v>A</v>
          </cell>
        </row>
      </sheetData>
      <sheetData sheetId="17077">
        <row r="9">
          <cell r="A9" t="str">
            <v>A</v>
          </cell>
        </row>
      </sheetData>
      <sheetData sheetId="17078">
        <row r="9">
          <cell r="A9" t="str">
            <v>A</v>
          </cell>
        </row>
      </sheetData>
      <sheetData sheetId="17079">
        <row r="9">
          <cell r="A9" t="str">
            <v>A</v>
          </cell>
        </row>
      </sheetData>
      <sheetData sheetId="17080">
        <row r="9">
          <cell r="A9" t="str">
            <v>A</v>
          </cell>
        </row>
      </sheetData>
      <sheetData sheetId="17081">
        <row r="9">
          <cell r="A9" t="str">
            <v>A</v>
          </cell>
        </row>
      </sheetData>
      <sheetData sheetId="17082">
        <row r="9">
          <cell r="A9" t="str">
            <v>A</v>
          </cell>
        </row>
      </sheetData>
      <sheetData sheetId="17083"/>
      <sheetData sheetId="17084"/>
      <sheetData sheetId="17085">
        <row r="9">
          <cell r="A9" t="str">
            <v>A</v>
          </cell>
        </row>
      </sheetData>
      <sheetData sheetId="17086">
        <row r="9">
          <cell r="A9" t="str">
            <v>A</v>
          </cell>
        </row>
      </sheetData>
      <sheetData sheetId="17087">
        <row r="9">
          <cell r="A9" t="str">
            <v>A</v>
          </cell>
        </row>
      </sheetData>
      <sheetData sheetId="17088">
        <row r="9">
          <cell r="A9" t="str">
            <v>A</v>
          </cell>
        </row>
      </sheetData>
      <sheetData sheetId="17089">
        <row r="9">
          <cell r="A9" t="str">
            <v>A</v>
          </cell>
        </row>
      </sheetData>
      <sheetData sheetId="17090">
        <row r="9">
          <cell r="A9" t="str">
            <v>A</v>
          </cell>
        </row>
      </sheetData>
      <sheetData sheetId="17091">
        <row r="9">
          <cell r="A9" t="str">
            <v>A</v>
          </cell>
        </row>
      </sheetData>
      <sheetData sheetId="17092">
        <row r="9">
          <cell r="A9" t="str">
            <v>A</v>
          </cell>
        </row>
      </sheetData>
      <sheetData sheetId="17093">
        <row r="9">
          <cell r="A9" t="str">
            <v>A</v>
          </cell>
        </row>
      </sheetData>
      <sheetData sheetId="17094">
        <row r="9">
          <cell r="A9" t="str">
            <v>A</v>
          </cell>
        </row>
      </sheetData>
      <sheetData sheetId="17095">
        <row r="9">
          <cell r="A9" t="str">
            <v>A</v>
          </cell>
        </row>
      </sheetData>
      <sheetData sheetId="17096">
        <row r="9">
          <cell r="A9" t="str">
            <v>A</v>
          </cell>
        </row>
      </sheetData>
      <sheetData sheetId="17097">
        <row r="9">
          <cell r="A9" t="str">
            <v>A</v>
          </cell>
        </row>
      </sheetData>
      <sheetData sheetId="17098">
        <row r="9">
          <cell r="A9" t="str">
            <v>A</v>
          </cell>
        </row>
      </sheetData>
      <sheetData sheetId="17099">
        <row r="9">
          <cell r="A9" t="str">
            <v>A</v>
          </cell>
        </row>
      </sheetData>
      <sheetData sheetId="17100">
        <row r="9">
          <cell r="A9" t="str">
            <v>A</v>
          </cell>
        </row>
      </sheetData>
      <sheetData sheetId="17101">
        <row r="9">
          <cell r="A9" t="str">
            <v>A</v>
          </cell>
        </row>
      </sheetData>
      <sheetData sheetId="17102">
        <row r="9">
          <cell r="A9" t="str">
            <v>A</v>
          </cell>
        </row>
      </sheetData>
      <sheetData sheetId="17103">
        <row r="9">
          <cell r="A9" t="str">
            <v>A</v>
          </cell>
        </row>
      </sheetData>
      <sheetData sheetId="17104">
        <row r="9">
          <cell r="A9" t="str">
            <v>A</v>
          </cell>
        </row>
      </sheetData>
      <sheetData sheetId="17105">
        <row r="9">
          <cell r="A9" t="str">
            <v>A</v>
          </cell>
        </row>
      </sheetData>
      <sheetData sheetId="17106">
        <row r="9">
          <cell r="A9" t="str">
            <v>A</v>
          </cell>
        </row>
      </sheetData>
      <sheetData sheetId="17107">
        <row r="9">
          <cell r="A9" t="str">
            <v>A</v>
          </cell>
        </row>
      </sheetData>
      <sheetData sheetId="17108">
        <row r="9">
          <cell r="A9" t="str">
            <v>A</v>
          </cell>
        </row>
      </sheetData>
      <sheetData sheetId="17109">
        <row r="9">
          <cell r="A9" t="str">
            <v>A</v>
          </cell>
        </row>
      </sheetData>
      <sheetData sheetId="17110">
        <row r="9">
          <cell r="A9" t="str">
            <v>A</v>
          </cell>
        </row>
      </sheetData>
      <sheetData sheetId="17111">
        <row r="9">
          <cell r="A9" t="str">
            <v>A</v>
          </cell>
        </row>
      </sheetData>
      <sheetData sheetId="17112">
        <row r="9">
          <cell r="A9" t="str">
            <v>A</v>
          </cell>
        </row>
      </sheetData>
      <sheetData sheetId="17113">
        <row r="9">
          <cell r="A9" t="str">
            <v>A</v>
          </cell>
        </row>
      </sheetData>
      <sheetData sheetId="17114">
        <row r="9">
          <cell r="A9" t="str">
            <v>A</v>
          </cell>
        </row>
      </sheetData>
      <sheetData sheetId="17115">
        <row r="9">
          <cell r="A9" t="str">
            <v>A</v>
          </cell>
        </row>
      </sheetData>
      <sheetData sheetId="17116">
        <row r="9">
          <cell r="A9" t="str">
            <v>A</v>
          </cell>
        </row>
      </sheetData>
      <sheetData sheetId="17117">
        <row r="9">
          <cell r="A9" t="str">
            <v>A</v>
          </cell>
        </row>
      </sheetData>
      <sheetData sheetId="17118">
        <row r="9">
          <cell r="A9" t="str">
            <v>A</v>
          </cell>
        </row>
      </sheetData>
      <sheetData sheetId="17119">
        <row r="9">
          <cell r="A9" t="str">
            <v>A</v>
          </cell>
        </row>
      </sheetData>
      <sheetData sheetId="17120">
        <row r="9">
          <cell r="A9" t="str">
            <v>A</v>
          </cell>
        </row>
      </sheetData>
      <sheetData sheetId="17121">
        <row r="9">
          <cell r="A9" t="str">
            <v>A</v>
          </cell>
        </row>
      </sheetData>
      <sheetData sheetId="17122">
        <row r="9">
          <cell r="A9" t="str">
            <v>A</v>
          </cell>
        </row>
      </sheetData>
      <sheetData sheetId="17123">
        <row r="9">
          <cell r="A9" t="str">
            <v>A</v>
          </cell>
        </row>
      </sheetData>
      <sheetData sheetId="17124">
        <row r="9">
          <cell r="A9" t="str">
            <v>A</v>
          </cell>
        </row>
      </sheetData>
      <sheetData sheetId="17125"/>
      <sheetData sheetId="17126"/>
      <sheetData sheetId="17127"/>
      <sheetData sheetId="17128"/>
      <sheetData sheetId="17129">
        <row r="9">
          <cell r="A9" t="str">
            <v>A</v>
          </cell>
        </row>
      </sheetData>
      <sheetData sheetId="17130">
        <row r="9">
          <cell r="A9" t="str">
            <v>A</v>
          </cell>
        </row>
      </sheetData>
      <sheetData sheetId="17131">
        <row r="9">
          <cell r="A9" t="str">
            <v>A</v>
          </cell>
        </row>
      </sheetData>
      <sheetData sheetId="17132">
        <row r="9">
          <cell r="A9" t="str">
            <v>A</v>
          </cell>
        </row>
      </sheetData>
      <sheetData sheetId="17133">
        <row r="9">
          <cell r="A9" t="str">
            <v>A</v>
          </cell>
        </row>
      </sheetData>
      <sheetData sheetId="17134">
        <row r="9">
          <cell r="A9" t="str">
            <v>A</v>
          </cell>
        </row>
      </sheetData>
      <sheetData sheetId="17135">
        <row r="9">
          <cell r="A9" t="str">
            <v>A</v>
          </cell>
        </row>
      </sheetData>
      <sheetData sheetId="17136"/>
      <sheetData sheetId="17137"/>
      <sheetData sheetId="17138"/>
      <sheetData sheetId="17139">
        <row r="9">
          <cell r="A9" t="str">
            <v>A</v>
          </cell>
        </row>
      </sheetData>
      <sheetData sheetId="17140">
        <row r="9">
          <cell r="A9" t="str">
            <v>A</v>
          </cell>
        </row>
      </sheetData>
      <sheetData sheetId="17141"/>
      <sheetData sheetId="17142"/>
      <sheetData sheetId="17143"/>
      <sheetData sheetId="17144"/>
      <sheetData sheetId="17145"/>
      <sheetData sheetId="17146"/>
      <sheetData sheetId="17147">
        <row r="9">
          <cell r="A9" t="str">
            <v>A</v>
          </cell>
        </row>
      </sheetData>
      <sheetData sheetId="17148">
        <row r="9">
          <cell r="A9" t="str">
            <v>A</v>
          </cell>
        </row>
      </sheetData>
      <sheetData sheetId="17149">
        <row r="9">
          <cell r="A9" t="str">
            <v>A</v>
          </cell>
        </row>
      </sheetData>
      <sheetData sheetId="17150">
        <row r="9">
          <cell r="A9" t="str">
            <v>A</v>
          </cell>
        </row>
      </sheetData>
      <sheetData sheetId="17151">
        <row r="9">
          <cell r="A9" t="str">
            <v>A</v>
          </cell>
        </row>
      </sheetData>
      <sheetData sheetId="17152">
        <row r="9">
          <cell r="A9" t="str">
            <v>A</v>
          </cell>
        </row>
      </sheetData>
      <sheetData sheetId="17153">
        <row r="9">
          <cell r="A9" t="str">
            <v>A</v>
          </cell>
        </row>
      </sheetData>
      <sheetData sheetId="17154">
        <row r="9">
          <cell r="A9" t="str">
            <v>A</v>
          </cell>
        </row>
      </sheetData>
      <sheetData sheetId="17155">
        <row r="9">
          <cell r="A9" t="str">
            <v>A</v>
          </cell>
        </row>
      </sheetData>
      <sheetData sheetId="17156">
        <row r="9">
          <cell r="A9" t="str">
            <v>A</v>
          </cell>
        </row>
      </sheetData>
      <sheetData sheetId="17157">
        <row r="9">
          <cell r="A9" t="str">
            <v>A</v>
          </cell>
        </row>
      </sheetData>
      <sheetData sheetId="17158">
        <row r="9">
          <cell r="A9" t="str">
            <v>A</v>
          </cell>
        </row>
      </sheetData>
      <sheetData sheetId="17159"/>
      <sheetData sheetId="17160">
        <row r="9">
          <cell r="A9" t="str">
            <v>A</v>
          </cell>
        </row>
      </sheetData>
      <sheetData sheetId="17161">
        <row r="9">
          <cell r="A9" t="str">
            <v>A</v>
          </cell>
        </row>
      </sheetData>
      <sheetData sheetId="17162">
        <row r="9">
          <cell r="A9" t="str">
            <v>A</v>
          </cell>
        </row>
      </sheetData>
      <sheetData sheetId="17163">
        <row r="9">
          <cell r="A9" t="str">
            <v>A</v>
          </cell>
        </row>
      </sheetData>
      <sheetData sheetId="17164">
        <row r="9">
          <cell r="A9" t="str">
            <v>A</v>
          </cell>
        </row>
      </sheetData>
      <sheetData sheetId="17165"/>
      <sheetData sheetId="17166"/>
      <sheetData sheetId="17167"/>
      <sheetData sheetId="17168"/>
      <sheetData sheetId="17169">
        <row r="9">
          <cell r="A9" t="str">
            <v>A</v>
          </cell>
        </row>
      </sheetData>
      <sheetData sheetId="17170">
        <row r="9">
          <cell r="A9" t="str">
            <v>A</v>
          </cell>
        </row>
      </sheetData>
      <sheetData sheetId="17171">
        <row r="9">
          <cell r="A9" t="str">
            <v>A</v>
          </cell>
        </row>
      </sheetData>
      <sheetData sheetId="17172">
        <row r="9">
          <cell r="A9" t="str">
            <v>A</v>
          </cell>
        </row>
      </sheetData>
      <sheetData sheetId="17173">
        <row r="9">
          <cell r="A9" t="str">
            <v>A</v>
          </cell>
        </row>
      </sheetData>
      <sheetData sheetId="17174">
        <row r="9">
          <cell r="A9" t="str">
            <v>A</v>
          </cell>
        </row>
      </sheetData>
      <sheetData sheetId="17175">
        <row r="9">
          <cell r="A9" t="str">
            <v>A</v>
          </cell>
        </row>
      </sheetData>
      <sheetData sheetId="17176">
        <row r="9">
          <cell r="A9" t="str">
            <v>A</v>
          </cell>
        </row>
      </sheetData>
      <sheetData sheetId="17177"/>
      <sheetData sheetId="17178">
        <row r="9">
          <cell r="A9" t="str">
            <v>A</v>
          </cell>
        </row>
      </sheetData>
      <sheetData sheetId="17179">
        <row r="9">
          <cell r="A9" t="str">
            <v>A</v>
          </cell>
        </row>
      </sheetData>
      <sheetData sheetId="17180">
        <row r="9">
          <cell r="A9" t="str">
            <v>A</v>
          </cell>
        </row>
      </sheetData>
      <sheetData sheetId="17181">
        <row r="9">
          <cell r="A9" t="str">
            <v>A</v>
          </cell>
        </row>
      </sheetData>
      <sheetData sheetId="17182">
        <row r="9">
          <cell r="A9" t="str">
            <v>A</v>
          </cell>
        </row>
      </sheetData>
      <sheetData sheetId="17183">
        <row r="9">
          <cell r="A9" t="str">
            <v>A</v>
          </cell>
        </row>
      </sheetData>
      <sheetData sheetId="17184">
        <row r="9">
          <cell r="A9" t="str">
            <v>A</v>
          </cell>
        </row>
      </sheetData>
      <sheetData sheetId="17185">
        <row r="9">
          <cell r="A9" t="str">
            <v>A</v>
          </cell>
        </row>
      </sheetData>
      <sheetData sheetId="17186">
        <row r="9">
          <cell r="A9" t="str">
            <v>A</v>
          </cell>
        </row>
      </sheetData>
      <sheetData sheetId="17187">
        <row r="9">
          <cell r="A9" t="str">
            <v>A</v>
          </cell>
        </row>
      </sheetData>
      <sheetData sheetId="17188">
        <row r="9">
          <cell r="A9" t="str">
            <v>A</v>
          </cell>
        </row>
      </sheetData>
      <sheetData sheetId="17189">
        <row r="9">
          <cell r="A9" t="str">
            <v>A</v>
          </cell>
        </row>
      </sheetData>
      <sheetData sheetId="17190">
        <row r="9">
          <cell r="A9" t="str">
            <v>A</v>
          </cell>
        </row>
      </sheetData>
      <sheetData sheetId="17191">
        <row r="9">
          <cell r="A9" t="str">
            <v>A</v>
          </cell>
        </row>
      </sheetData>
      <sheetData sheetId="17192"/>
      <sheetData sheetId="17193"/>
      <sheetData sheetId="17194"/>
      <sheetData sheetId="17195"/>
      <sheetData sheetId="17196"/>
      <sheetData sheetId="17197"/>
      <sheetData sheetId="17198">
        <row r="9">
          <cell r="A9" t="str">
            <v>A</v>
          </cell>
        </row>
      </sheetData>
      <sheetData sheetId="17199"/>
      <sheetData sheetId="17200"/>
      <sheetData sheetId="17201">
        <row r="9">
          <cell r="A9" t="str">
            <v>A</v>
          </cell>
        </row>
      </sheetData>
      <sheetData sheetId="17202">
        <row r="9">
          <cell r="A9" t="str">
            <v>A</v>
          </cell>
        </row>
      </sheetData>
      <sheetData sheetId="17203">
        <row r="9">
          <cell r="A9" t="str">
            <v>A</v>
          </cell>
        </row>
      </sheetData>
      <sheetData sheetId="17204">
        <row r="9">
          <cell r="A9" t="str">
            <v>A</v>
          </cell>
        </row>
      </sheetData>
      <sheetData sheetId="17205">
        <row r="9">
          <cell r="A9" t="str">
            <v>A</v>
          </cell>
        </row>
      </sheetData>
      <sheetData sheetId="17206">
        <row r="9">
          <cell r="A9" t="str">
            <v>A</v>
          </cell>
        </row>
      </sheetData>
      <sheetData sheetId="17207">
        <row r="9">
          <cell r="A9" t="str">
            <v>A</v>
          </cell>
        </row>
      </sheetData>
      <sheetData sheetId="17208">
        <row r="9">
          <cell r="A9" t="str">
            <v>A</v>
          </cell>
        </row>
      </sheetData>
      <sheetData sheetId="17209">
        <row r="9">
          <cell r="A9" t="str">
            <v>A</v>
          </cell>
        </row>
      </sheetData>
      <sheetData sheetId="17210"/>
      <sheetData sheetId="17211"/>
      <sheetData sheetId="17212"/>
      <sheetData sheetId="17213"/>
      <sheetData sheetId="17214"/>
      <sheetData sheetId="17215"/>
      <sheetData sheetId="17216"/>
      <sheetData sheetId="17217"/>
      <sheetData sheetId="17218"/>
      <sheetData sheetId="17219"/>
      <sheetData sheetId="17220"/>
      <sheetData sheetId="17221"/>
      <sheetData sheetId="17222"/>
      <sheetData sheetId="17223"/>
      <sheetData sheetId="17224"/>
      <sheetData sheetId="17225"/>
      <sheetData sheetId="17226"/>
      <sheetData sheetId="17227"/>
      <sheetData sheetId="17228"/>
      <sheetData sheetId="17229"/>
      <sheetData sheetId="17230"/>
      <sheetData sheetId="17231"/>
      <sheetData sheetId="17232"/>
      <sheetData sheetId="17233"/>
      <sheetData sheetId="17234"/>
      <sheetData sheetId="17235"/>
      <sheetData sheetId="17236"/>
      <sheetData sheetId="17237"/>
      <sheetData sheetId="17238"/>
      <sheetData sheetId="17239"/>
      <sheetData sheetId="17240"/>
      <sheetData sheetId="17241"/>
      <sheetData sheetId="17242"/>
      <sheetData sheetId="17243"/>
      <sheetData sheetId="17244"/>
      <sheetData sheetId="17245"/>
      <sheetData sheetId="17246"/>
      <sheetData sheetId="17247"/>
      <sheetData sheetId="17248"/>
      <sheetData sheetId="17249"/>
      <sheetData sheetId="17250"/>
      <sheetData sheetId="17251"/>
      <sheetData sheetId="17252"/>
      <sheetData sheetId="17253"/>
      <sheetData sheetId="17254"/>
      <sheetData sheetId="17255"/>
      <sheetData sheetId="17256"/>
      <sheetData sheetId="17257"/>
      <sheetData sheetId="17258"/>
      <sheetData sheetId="17259"/>
      <sheetData sheetId="17260"/>
      <sheetData sheetId="17261"/>
      <sheetData sheetId="17262"/>
      <sheetData sheetId="17263"/>
      <sheetData sheetId="17264"/>
      <sheetData sheetId="17265"/>
      <sheetData sheetId="17266"/>
      <sheetData sheetId="17267"/>
      <sheetData sheetId="17268"/>
      <sheetData sheetId="17269"/>
      <sheetData sheetId="17270"/>
      <sheetData sheetId="17271"/>
      <sheetData sheetId="17272"/>
      <sheetData sheetId="17273"/>
      <sheetData sheetId="17274"/>
      <sheetData sheetId="17275"/>
      <sheetData sheetId="17276"/>
      <sheetData sheetId="17277"/>
      <sheetData sheetId="17278"/>
      <sheetData sheetId="17279"/>
      <sheetData sheetId="17280"/>
      <sheetData sheetId="17281"/>
      <sheetData sheetId="17282"/>
      <sheetData sheetId="17283"/>
      <sheetData sheetId="17284"/>
      <sheetData sheetId="17285"/>
      <sheetData sheetId="17286"/>
      <sheetData sheetId="17287"/>
      <sheetData sheetId="17288"/>
      <sheetData sheetId="17289"/>
      <sheetData sheetId="17290"/>
      <sheetData sheetId="17291"/>
      <sheetData sheetId="17292"/>
      <sheetData sheetId="17293"/>
      <sheetData sheetId="17294"/>
      <sheetData sheetId="17295"/>
      <sheetData sheetId="17296"/>
      <sheetData sheetId="17297"/>
      <sheetData sheetId="17298"/>
      <sheetData sheetId="17299"/>
      <sheetData sheetId="17300"/>
      <sheetData sheetId="17301"/>
      <sheetData sheetId="17302"/>
      <sheetData sheetId="17303"/>
      <sheetData sheetId="17304"/>
      <sheetData sheetId="17305"/>
      <sheetData sheetId="17306"/>
      <sheetData sheetId="17307"/>
      <sheetData sheetId="17308"/>
      <sheetData sheetId="17309"/>
      <sheetData sheetId="17310"/>
      <sheetData sheetId="17311"/>
      <sheetData sheetId="17312"/>
      <sheetData sheetId="17313"/>
      <sheetData sheetId="17314"/>
      <sheetData sheetId="17315"/>
      <sheetData sheetId="17316"/>
      <sheetData sheetId="17317"/>
      <sheetData sheetId="17318"/>
      <sheetData sheetId="17319"/>
      <sheetData sheetId="17320"/>
      <sheetData sheetId="17321"/>
      <sheetData sheetId="17322"/>
      <sheetData sheetId="17323"/>
      <sheetData sheetId="17324"/>
      <sheetData sheetId="17325"/>
      <sheetData sheetId="17326"/>
      <sheetData sheetId="17327"/>
      <sheetData sheetId="17328"/>
      <sheetData sheetId="17329"/>
      <sheetData sheetId="17330"/>
      <sheetData sheetId="17331"/>
      <sheetData sheetId="17332"/>
      <sheetData sheetId="17333"/>
      <sheetData sheetId="17334"/>
      <sheetData sheetId="17335"/>
      <sheetData sheetId="17336"/>
      <sheetData sheetId="17337"/>
      <sheetData sheetId="17338"/>
      <sheetData sheetId="17339"/>
      <sheetData sheetId="17340"/>
      <sheetData sheetId="17341"/>
      <sheetData sheetId="17342"/>
      <sheetData sheetId="17343"/>
      <sheetData sheetId="17344"/>
      <sheetData sheetId="17345"/>
      <sheetData sheetId="17346"/>
      <sheetData sheetId="17347"/>
      <sheetData sheetId="17348"/>
      <sheetData sheetId="17349"/>
      <sheetData sheetId="17350"/>
      <sheetData sheetId="17351"/>
      <sheetData sheetId="17352"/>
      <sheetData sheetId="17353"/>
      <sheetData sheetId="17354"/>
      <sheetData sheetId="17355"/>
      <sheetData sheetId="17356"/>
      <sheetData sheetId="17357"/>
      <sheetData sheetId="17358"/>
      <sheetData sheetId="17359"/>
      <sheetData sheetId="17360"/>
      <sheetData sheetId="17361"/>
      <sheetData sheetId="17362"/>
      <sheetData sheetId="17363"/>
      <sheetData sheetId="17364"/>
      <sheetData sheetId="17365"/>
      <sheetData sheetId="17366"/>
      <sheetData sheetId="17367"/>
      <sheetData sheetId="17368"/>
      <sheetData sheetId="17369"/>
      <sheetData sheetId="17370"/>
      <sheetData sheetId="17371"/>
      <sheetData sheetId="17372"/>
      <sheetData sheetId="17373"/>
      <sheetData sheetId="17374"/>
      <sheetData sheetId="17375"/>
      <sheetData sheetId="17376"/>
      <sheetData sheetId="17377"/>
      <sheetData sheetId="17378"/>
      <sheetData sheetId="17379"/>
      <sheetData sheetId="17380"/>
      <sheetData sheetId="17381"/>
      <sheetData sheetId="17382"/>
      <sheetData sheetId="17383"/>
      <sheetData sheetId="17384"/>
      <sheetData sheetId="17385"/>
      <sheetData sheetId="17386"/>
      <sheetData sheetId="17387"/>
      <sheetData sheetId="17388"/>
      <sheetData sheetId="17389"/>
      <sheetData sheetId="17390"/>
      <sheetData sheetId="17391"/>
      <sheetData sheetId="17392"/>
      <sheetData sheetId="17393"/>
      <sheetData sheetId="17394"/>
      <sheetData sheetId="17395"/>
      <sheetData sheetId="17396"/>
      <sheetData sheetId="17397"/>
      <sheetData sheetId="17398"/>
      <sheetData sheetId="17399"/>
      <sheetData sheetId="17400"/>
      <sheetData sheetId="17401"/>
      <sheetData sheetId="17402"/>
      <sheetData sheetId="17403"/>
      <sheetData sheetId="17404"/>
      <sheetData sheetId="17405"/>
      <sheetData sheetId="17406"/>
      <sheetData sheetId="17407"/>
      <sheetData sheetId="17408"/>
      <sheetData sheetId="17409"/>
      <sheetData sheetId="17410"/>
      <sheetData sheetId="17411"/>
      <sheetData sheetId="17412"/>
      <sheetData sheetId="17413"/>
      <sheetData sheetId="17414"/>
      <sheetData sheetId="17415"/>
      <sheetData sheetId="17416"/>
      <sheetData sheetId="17417"/>
      <sheetData sheetId="17418"/>
      <sheetData sheetId="17419"/>
      <sheetData sheetId="17420"/>
      <sheetData sheetId="17421"/>
      <sheetData sheetId="17422"/>
      <sheetData sheetId="17423"/>
      <sheetData sheetId="17424"/>
      <sheetData sheetId="17425"/>
      <sheetData sheetId="17426"/>
      <sheetData sheetId="17427"/>
      <sheetData sheetId="17428"/>
      <sheetData sheetId="17429"/>
      <sheetData sheetId="17430"/>
      <sheetData sheetId="17431"/>
      <sheetData sheetId="17432"/>
      <sheetData sheetId="17433"/>
      <sheetData sheetId="17434"/>
      <sheetData sheetId="17435"/>
      <sheetData sheetId="17436"/>
      <sheetData sheetId="17437"/>
      <sheetData sheetId="17438"/>
      <sheetData sheetId="17439"/>
      <sheetData sheetId="17440"/>
      <sheetData sheetId="17441"/>
      <sheetData sheetId="17442"/>
      <sheetData sheetId="17443"/>
      <sheetData sheetId="17444"/>
      <sheetData sheetId="17445"/>
      <sheetData sheetId="17446"/>
      <sheetData sheetId="17447"/>
      <sheetData sheetId="17448"/>
      <sheetData sheetId="17449"/>
      <sheetData sheetId="17450"/>
      <sheetData sheetId="17451"/>
      <sheetData sheetId="17452"/>
      <sheetData sheetId="17453"/>
      <sheetData sheetId="17454"/>
      <sheetData sheetId="17455"/>
      <sheetData sheetId="17456"/>
      <sheetData sheetId="17457"/>
      <sheetData sheetId="17458"/>
      <sheetData sheetId="17459"/>
      <sheetData sheetId="17460"/>
      <sheetData sheetId="17461"/>
      <sheetData sheetId="17462"/>
      <sheetData sheetId="17463"/>
      <sheetData sheetId="17464"/>
      <sheetData sheetId="17465"/>
      <sheetData sheetId="17466"/>
      <sheetData sheetId="17467"/>
      <sheetData sheetId="17468"/>
      <sheetData sheetId="17469"/>
      <sheetData sheetId="17470"/>
      <sheetData sheetId="17471"/>
      <sheetData sheetId="17472"/>
      <sheetData sheetId="17473"/>
      <sheetData sheetId="17474"/>
      <sheetData sheetId="17475"/>
      <sheetData sheetId="17476"/>
      <sheetData sheetId="17477"/>
      <sheetData sheetId="17478"/>
      <sheetData sheetId="17479"/>
      <sheetData sheetId="17480"/>
      <sheetData sheetId="17481"/>
      <sheetData sheetId="17482"/>
      <sheetData sheetId="17483"/>
      <sheetData sheetId="17484"/>
      <sheetData sheetId="17485"/>
      <sheetData sheetId="17486"/>
      <sheetData sheetId="17487"/>
      <sheetData sheetId="17488"/>
      <sheetData sheetId="17489"/>
      <sheetData sheetId="17490"/>
      <sheetData sheetId="17491"/>
      <sheetData sheetId="17492"/>
      <sheetData sheetId="17493"/>
      <sheetData sheetId="17494"/>
      <sheetData sheetId="17495"/>
      <sheetData sheetId="17496"/>
      <sheetData sheetId="17497"/>
      <sheetData sheetId="17498"/>
      <sheetData sheetId="17499"/>
      <sheetData sheetId="17500"/>
      <sheetData sheetId="17501"/>
      <sheetData sheetId="17502"/>
      <sheetData sheetId="17503"/>
      <sheetData sheetId="17504"/>
      <sheetData sheetId="17505"/>
      <sheetData sheetId="17506"/>
      <sheetData sheetId="17507"/>
      <sheetData sheetId="17508"/>
      <sheetData sheetId="17509"/>
      <sheetData sheetId="17510"/>
      <sheetData sheetId="17511"/>
      <sheetData sheetId="17512"/>
      <sheetData sheetId="17513"/>
      <sheetData sheetId="17514"/>
      <sheetData sheetId="17515"/>
      <sheetData sheetId="17516"/>
      <sheetData sheetId="17517"/>
      <sheetData sheetId="17518"/>
      <sheetData sheetId="17519"/>
      <sheetData sheetId="17520"/>
      <sheetData sheetId="17521"/>
      <sheetData sheetId="17522"/>
      <sheetData sheetId="17523"/>
      <sheetData sheetId="17524"/>
      <sheetData sheetId="17525"/>
      <sheetData sheetId="17526"/>
      <sheetData sheetId="17527"/>
      <sheetData sheetId="17528"/>
      <sheetData sheetId="17529"/>
      <sheetData sheetId="17530"/>
      <sheetData sheetId="17531"/>
      <sheetData sheetId="17532"/>
      <sheetData sheetId="17533"/>
      <sheetData sheetId="17534"/>
      <sheetData sheetId="17535"/>
      <sheetData sheetId="17536"/>
      <sheetData sheetId="17537"/>
      <sheetData sheetId="17538"/>
      <sheetData sheetId="17539"/>
      <sheetData sheetId="17540"/>
      <sheetData sheetId="17541"/>
      <sheetData sheetId="17542"/>
      <sheetData sheetId="17543"/>
      <sheetData sheetId="17544"/>
      <sheetData sheetId="17545"/>
      <sheetData sheetId="17546"/>
      <sheetData sheetId="17547"/>
      <sheetData sheetId="17548"/>
      <sheetData sheetId="17549"/>
      <sheetData sheetId="17550"/>
      <sheetData sheetId="17551"/>
      <sheetData sheetId="17552"/>
      <sheetData sheetId="17553"/>
      <sheetData sheetId="17554"/>
      <sheetData sheetId="17555"/>
      <sheetData sheetId="17556"/>
      <sheetData sheetId="17557"/>
      <sheetData sheetId="17558"/>
      <sheetData sheetId="17559"/>
      <sheetData sheetId="17560"/>
      <sheetData sheetId="17561"/>
      <sheetData sheetId="17562"/>
      <sheetData sheetId="17563"/>
      <sheetData sheetId="17564"/>
      <sheetData sheetId="17565"/>
      <sheetData sheetId="17566"/>
      <sheetData sheetId="17567"/>
      <sheetData sheetId="17568"/>
      <sheetData sheetId="17569"/>
      <sheetData sheetId="17570"/>
      <sheetData sheetId="17571"/>
      <sheetData sheetId="17572"/>
      <sheetData sheetId="17573"/>
      <sheetData sheetId="17574"/>
      <sheetData sheetId="17575"/>
      <sheetData sheetId="17576"/>
      <sheetData sheetId="17577"/>
      <sheetData sheetId="17578"/>
      <sheetData sheetId="17579"/>
      <sheetData sheetId="17580"/>
      <sheetData sheetId="17581"/>
      <sheetData sheetId="17582"/>
      <sheetData sheetId="17583"/>
      <sheetData sheetId="17584"/>
      <sheetData sheetId="17585"/>
      <sheetData sheetId="17586"/>
      <sheetData sheetId="17587"/>
      <sheetData sheetId="17588"/>
      <sheetData sheetId="17589"/>
      <sheetData sheetId="17590"/>
      <sheetData sheetId="17591"/>
      <sheetData sheetId="17592"/>
      <sheetData sheetId="17593"/>
      <sheetData sheetId="17594"/>
      <sheetData sheetId="17595"/>
      <sheetData sheetId="17596"/>
      <sheetData sheetId="17597"/>
      <sheetData sheetId="17598"/>
      <sheetData sheetId="17599"/>
      <sheetData sheetId="17600"/>
      <sheetData sheetId="17601"/>
      <sheetData sheetId="17602"/>
      <sheetData sheetId="17603"/>
      <sheetData sheetId="17604"/>
      <sheetData sheetId="17605"/>
      <sheetData sheetId="17606"/>
      <sheetData sheetId="17607"/>
      <sheetData sheetId="17608"/>
      <sheetData sheetId="17609"/>
      <sheetData sheetId="17610"/>
      <sheetData sheetId="17611"/>
      <sheetData sheetId="17612"/>
      <sheetData sheetId="17613"/>
      <sheetData sheetId="17614"/>
      <sheetData sheetId="17615"/>
      <sheetData sheetId="17616"/>
      <sheetData sheetId="17617"/>
      <sheetData sheetId="17618"/>
      <sheetData sheetId="17619"/>
      <sheetData sheetId="17620"/>
      <sheetData sheetId="17621"/>
      <sheetData sheetId="17622"/>
      <sheetData sheetId="17623"/>
      <sheetData sheetId="17624"/>
      <sheetData sheetId="17625"/>
      <sheetData sheetId="17626"/>
      <sheetData sheetId="17627"/>
      <sheetData sheetId="17628"/>
      <sheetData sheetId="17629"/>
      <sheetData sheetId="17630"/>
      <sheetData sheetId="17631"/>
      <sheetData sheetId="17632"/>
      <sheetData sheetId="17633"/>
      <sheetData sheetId="17634"/>
      <sheetData sheetId="17635"/>
      <sheetData sheetId="17636"/>
      <sheetData sheetId="17637"/>
      <sheetData sheetId="17638"/>
      <sheetData sheetId="17639"/>
      <sheetData sheetId="17640"/>
      <sheetData sheetId="17641"/>
      <sheetData sheetId="17642"/>
      <sheetData sheetId="17643"/>
      <sheetData sheetId="17644"/>
      <sheetData sheetId="17645"/>
      <sheetData sheetId="17646"/>
      <sheetData sheetId="17647"/>
      <sheetData sheetId="17648"/>
      <sheetData sheetId="17649"/>
      <sheetData sheetId="17650"/>
      <sheetData sheetId="17651"/>
      <sheetData sheetId="17652"/>
      <sheetData sheetId="17653"/>
      <sheetData sheetId="17654"/>
      <sheetData sheetId="17655"/>
      <sheetData sheetId="17656"/>
      <sheetData sheetId="17657"/>
      <sheetData sheetId="17658"/>
      <sheetData sheetId="17659"/>
      <sheetData sheetId="17660"/>
      <sheetData sheetId="17661"/>
      <sheetData sheetId="17662"/>
      <sheetData sheetId="17663"/>
      <sheetData sheetId="17664"/>
      <sheetData sheetId="17665"/>
      <sheetData sheetId="17666"/>
      <sheetData sheetId="17667"/>
      <sheetData sheetId="17668"/>
      <sheetData sheetId="17669"/>
      <sheetData sheetId="17670"/>
      <sheetData sheetId="17671"/>
      <sheetData sheetId="17672"/>
      <sheetData sheetId="17673"/>
      <sheetData sheetId="17674"/>
      <sheetData sheetId="17675"/>
      <sheetData sheetId="17676"/>
      <sheetData sheetId="17677"/>
      <sheetData sheetId="17678"/>
      <sheetData sheetId="17679"/>
      <sheetData sheetId="17680"/>
      <sheetData sheetId="17681"/>
      <sheetData sheetId="17682"/>
      <sheetData sheetId="17683"/>
      <sheetData sheetId="17684"/>
      <sheetData sheetId="17685"/>
      <sheetData sheetId="17686"/>
      <sheetData sheetId="17687"/>
      <sheetData sheetId="17688"/>
      <sheetData sheetId="17689"/>
      <sheetData sheetId="17690"/>
      <sheetData sheetId="17691"/>
      <sheetData sheetId="17692"/>
      <sheetData sheetId="17693"/>
      <sheetData sheetId="17694"/>
      <sheetData sheetId="17695"/>
      <sheetData sheetId="17696"/>
      <sheetData sheetId="17697"/>
      <sheetData sheetId="17698"/>
      <sheetData sheetId="17699"/>
      <sheetData sheetId="17700"/>
      <sheetData sheetId="17701"/>
      <sheetData sheetId="17702"/>
      <sheetData sheetId="17703"/>
      <sheetData sheetId="17704"/>
      <sheetData sheetId="17705"/>
      <sheetData sheetId="17706"/>
      <sheetData sheetId="17707"/>
      <sheetData sheetId="17708"/>
      <sheetData sheetId="17709"/>
      <sheetData sheetId="17710"/>
      <sheetData sheetId="17711"/>
      <sheetData sheetId="17712"/>
      <sheetData sheetId="17713"/>
      <sheetData sheetId="17714"/>
      <sheetData sheetId="17715"/>
      <sheetData sheetId="17716"/>
      <sheetData sheetId="17717"/>
      <sheetData sheetId="17718"/>
      <sheetData sheetId="17719"/>
      <sheetData sheetId="17720"/>
      <sheetData sheetId="17721"/>
      <sheetData sheetId="17722"/>
      <sheetData sheetId="17723"/>
      <sheetData sheetId="17724"/>
      <sheetData sheetId="17725"/>
      <sheetData sheetId="17726"/>
      <sheetData sheetId="17727"/>
      <sheetData sheetId="17728"/>
      <sheetData sheetId="17729"/>
      <sheetData sheetId="17730"/>
      <sheetData sheetId="17731"/>
      <sheetData sheetId="17732"/>
      <sheetData sheetId="17733"/>
      <sheetData sheetId="17734"/>
      <sheetData sheetId="17735"/>
      <sheetData sheetId="17736"/>
      <sheetData sheetId="17737"/>
      <sheetData sheetId="17738"/>
      <sheetData sheetId="17739"/>
      <sheetData sheetId="17740"/>
      <sheetData sheetId="17741"/>
      <sheetData sheetId="17742"/>
      <sheetData sheetId="17743"/>
      <sheetData sheetId="17744"/>
      <sheetData sheetId="17745"/>
      <sheetData sheetId="17746"/>
      <sheetData sheetId="17747"/>
      <sheetData sheetId="17748"/>
      <sheetData sheetId="17749"/>
      <sheetData sheetId="17750"/>
      <sheetData sheetId="17751"/>
      <sheetData sheetId="17752"/>
      <sheetData sheetId="17753"/>
      <sheetData sheetId="17754"/>
      <sheetData sheetId="17755"/>
      <sheetData sheetId="17756"/>
      <sheetData sheetId="17757"/>
      <sheetData sheetId="17758"/>
      <sheetData sheetId="17759"/>
      <sheetData sheetId="17760"/>
      <sheetData sheetId="17761"/>
      <sheetData sheetId="17762"/>
      <sheetData sheetId="17763"/>
      <sheetData sheetId="17764"/>
      <sheetData sheetId="17765"/>
      <sheetData sheetId="17766"/>
      <sheetData sheetId="17767"/>
      <sheetData sheetId="17768"/>
      <sheetData sheetId="17769"/>
      <sheetData sheetId="17770"/>
      <sheetData sheetId="17771"/>
      <sheetData sheetId="17772"/>
      <sheetData sheetId="17773"/>
      <sheetData sheetId="17774"/>
      <sheetData sheetId="17775"/>
      <sheetData sheetId="17776"/>
      <sheetData sheetId="17777"/>
      <sheetData sheetId="17778"/>
      <sheetData sheetId="17779"/>
      <sheetData sheetId="17780"/>
      <sheetData sheetId="17781"/>
      <sheetData sheetId="17782"/>
      <sheetData sheetId="17783"/>
      <sheetData sheetId="17784"/>
      <sheetData sheetId="17785"/>
      <sheetData sheetId="17786"/>
      <sheetData sheetId="17787"/>
      <sheetData sheetId="17788"/>
      <sheetData sheetId="17789"/>
      <sheetData sheetId="17790"/>
      <sheetData sheetId="17791"/>
      <sheetData sheetId="17792"/>
      <sheetData sheetId="17793"/>
      <sheetData sheetId="17794"/>
      <sheetData sheetId="17795"/>
      <sheetData sheetId="17796"/>
      <sheetData sheetId="17797"/>
      <sheetData sheetId="17798"/>
      <sheetData sheetId="17799"/>
      <sheetData sheetId="17800"/>
      <sheetData sheetId="17801"/>
      <sheetData sheetId="17802"/>
      <sheetData sheetId="17803"/>
      <sheetData sheetId="17804"/>
      <sheetData sheetId="17805"/>
      <sheetData sheetId="17806"/>
      <sheetData sheetId="17807"/>
      <sheetData sheetId="17808"/>
      <sheetData sheetId="17809"/>
      <sheetData sheetId="17810"/>
      <sheetData sheetId="17811"/>
      <sheetData sheetId="17812"/>
      <sheetData sheetId="17813"/>
      <sheetData sheetId="17814"/>
      <sheetData sheetId="17815"/>
      <sheetData sheetId="17816"/>
      <sheetData sheetId="17817"/>
      <sheetData sheetId="17818"/>
      <sheetData sheetId="17819"/>
      <sheetData sheetId="17820"/>
      <sheetData sheetId="17821"/>
      <sheetData sheetId="17822"/>
      <sheetData sheetId="17823"/>
      <sheetData sheetId="17824"/>
      <sheetData sheetId="17825"/>
      <sheetData sheetId="17826"/>
      <sheetData sheetId="17827"/>
      <sheetData sheetId="17828"/>
      <sheetData sheetId="17829"/>
      <sheetData sheetId="17830"/>
      <sheetData sheetId="17831"/>
      <sheetData sheetId="17832"/>
      <sheetData sheetId="17833"/>
      <sheetData sheetId="17834"/>
      <sheetData sheetId="17835"/>
      <sheetData sheetId="17836"/>
      <sheetData sheetId="17837"/>
      <sheetData sheetId="17838"/>
      <sheetData sheetId="17839"/>
      <sheetData sheetId="17840"/>
      <sheetData sheetId="17841"/>
      <sheetData sheetId="17842"/>
      <sheetData sheetId="17843"/>
      <sheetData sheetId="17844"/>
      <sheetData sheetId="17845"/>
      <sheetData sheetId="17846"/>
      <sheetData sheetId="17847"/>
      <sheetData sheetId="17848"/>
      <sheetData sheetId="17849"/>
      <sheetData sheetId="17850"/>
      <sheetData sheetId="17851"/>
      <sheetData sheetId="17852"/>
      <sheetData sheetId="17853"/>
      <sheetData sheetId="17854"/>
      <sheetData sheetId="17855"/>
      <sheetData sheetId="17856"/>
      <sheetData sheetId="17857"/>
      <sheetData sheetId="17858"/>
      <sheetData sheetId="17859"/>
      <sheetData sheetId="17860"/>
      <sheetData sheetId="17861"/>
      <sheetData sheetId="17862"/>
      <sheetData sheetId="17863"/>
      <sheetData sheetId="17864"/>
      <sheetData sheetId="17865"/>
      <sheetData sheetId="17866"/>
      <sheetData sheetId="17867"/>
      <sheetData sheetId="17868"/>
      <sheetData sheetId="17869"/>
      <sheetData sheetId="17870"/>
      <sheetData sheetId="17871"/>
      <sheetData sheetId="17872"/>
      <sheetData sheetId="17873"/>
      <sheetData sheetId="17874"/>
      <sheetData sheetId="17875"/>
      <sheetData sheetId="17876"/>
      <sheetData sheetId="17877"/>
      <sheetData sheetId="17878"/>
      <sheetData sheetId="17879"/>
      <sheetData sheetId="17880"/>
      <sheetData sheetId="17881"/>
      <sheetData sheetId="17882"/>
      <sheetData sheetId="17883"/>
      <sheetData sheetId="17884"/>
      <sheetData sheetId="17885"/>
      <sheetData sheetId="17886"/>
      <sheetData sheetId="17887"/>
      <sheetData sheetId="17888"/>
      <sheetData sheetId="17889"/>
      <sheetData sheetId="17890"/>
      <sheetData sheetId="17891"/>
      <sheetData sheetId="17892"/>
      <sheetData sheetId="17893"/>
      <sheetData sheetId="17894"/>
      <sheetData sheetId="17895"/>
      <sheetData sheetId="17896"/>
      <sheetData sheetId="17897"/>
      <sheetData sheetId="17898"/>
      <sheetData sheetId="17899"/>
      <sheetData sheetId="17900"/>
      <sheetData sheetId="17901"/>
      <sheetData sheetId="17902"/>
      <sheetData sheetId="17903"/>
      <sheetData sheetId="17904"/>
      <sheetData sheetId="17905"/>
      <sheetData sheetId="17906"/>
      <sheetData sheetId="17907"/>
      <sheetData sheetId="17908"/>
      <sheetData sheetId="17909"/>
      <sheetData sheetId="17910"/>
      <sheetData sheetId="17911"/>
      <sheetData sheetId="17912"/>
      <sheetData sheetId="17913"/>
      <sheetData sheetId="17914"/>
      <sheetData sheetId="17915"/>
      <sheetData sheetId="17916"/>
      <sheetData sheetId="17917"/>
      <sheetData sheetId="17918"/>
      <sheetData sheetId="17919"/>
      <sheetData sheetId="17920"/>
      <sheetData sheetId="17921"/>
      <sheetData sheetId="17922"/>
      <sheetData sheetId="17923"/>
      <sheetData sheetId="17924"/>
      <sheetData sheetId="17925"/>
      <sheetData sheetId="17926"/>
      <sheetData sheetId="17927"/>
      <sheetData sheetId="17928"/>
      <sheetData sheetId="17929"/>
      <sheetData sheetId="17930"/>
      <sheetData sheetId="17931"/>
      <sheetData sheetId="17932"/>
      <sheetData sheetId="17933"/>
      <sheetData sheetId="17934"/>
      <sheetData sheetId="17935"/>
      <sheetData sheetId="17936"/>
      <sheetData sheetId="17937"/>
      <sheetData sheetId="17938"/>
      <sheetData sheetId="17939"/>
      <sheetData sheetId="17940"/>
      <sheetData sheetId="17941"/>
      <sheetData sheetId="17942"/>
      <sheetData sheetId="17943"/>
      <sheetData sheetId="17944"/>
      <sheetData sheetId="17945"/>
      <sheetData sheetId="17946"/>
      <sheetData sheetId="17947"/>
      <sheetData sheetId="17948"/>
      <sheetData sheetId="17949"/>
      <sheetData sheetId="17950"/>
      <sheetData sheetId="17951"/>
      <sheetData sheetId="17952"/>
      <sheetData sheetId="17953"/>
      <sheetData sheetId="17954"/>
      <sheetData sheetId="17955"/>
      <sheetData sheetId="17956"/>
      <sheetData sheetId="17957"/>
      <sheetData sheetId="17958"/>
      <sheetData sheetId="17959"/>
      <sheetData sheetId="17960"/>
      <sheetData sheetId="17961"/>
      <sheetData sheetId="17962"/>
      <sheetData sheetId="17963"/>
      <sheetData sheetId="17964"/>
      <sheetData sheetId="17965"/>
      <sheetData sheetId="17966"/>
      <sheetData sheetId="17967"/>
      <sheetData sheetId="17968"/>
      <sheetData sheetId="17969" refreshError="1"/>
      <sheetData sheetId="17970" refreshError="1"/>
      <sheetData sheetId="17971"/>
      <sheetData sheetId="17972" refreshError="1"/>
      <sheetData sheetId="17973" refreshError="1"/>
      <sheetData sheetId="17974" refreshError="1"/>
      <sheetData sheetId="17975" refreshError="1"/>
      <sheetData sheetId="17976" refreshError="1"/>
      <sheetData sheetId="17977" refreshError="1"/>
      <sheetData sheetId="17978" refreshError="1"/>
      <sheetData sheetId="17979" refreshError="1"/>
      <sheetData sheetId="17980">
        <row r="9">
          <cell r="A9" t="str">
            <v>A</v>
          </cell>
        </row>
      </sheetData>
      <sheetData sheetId="17981"/>
      <sheetData sheetId="17982" refreshError="1"/>
      <sheetData sheetId="17983" refreshError="1"/>
      <sheetData sheetId="17984" refreshError="1"/>
      <sheetData sheetId="17985" refreshError="1"/>
      <sheetData sheetId="17986">
        <row r="9">
          <cell r="A9" t="str">
            <v>A</v>
          </cell>
        </row>
      </sheetData>
      <sheetData sheetId="17987"/>
      <sheetData sheetId="17988"/>
      <sheetData sheetId="17989"/>
      <sheetData sheetId="17990"/>
      <sheetData sheetId="17991"/>
      <sheetData sheetId="17992"/>
      <sheetData sheetId="17993"/>
      <sheetData sheetId="17994"/>
      <sheetData sheetId="17995"/>
      <sheetData sheetId="17996">
        <row r="9">
          <cell r="A9" t="str">
            <v>A</v>
          </cell>
        </row>
      </sheetData>
      <sheetData sheetId="17997"/>
      <sheetData sheetId="17998"/>
      <sheetData sheetId="17999"/>
      <sheetData sheetId="18000"/>
      <sheetData sheetId="18001"/>
      <sheetData sheetId="18002"/>
      <sheetData sheetId="18003"/>
      <sheetData sheetId="18004"/>
      <sheetData sheetId="18005"/>
      <sheetData sheetId="18006"/>
      <sheetData sheetId="18007"/>
      <sheetData sheetId="18008"/>
      <sheetData sheetId="18009"/>
      <sheetData sheetId="18010"/>
      <sheetData sheetId="18011"/>
      <sheetData sheetId="18012"/>
      <sheetData sheetId="18013"/>
      <sheetData sheetId="18014"/>
      <sheetData sheetId="18015"/>
      <sheetData sheetId="18016"/>
      <sheetData sheetId="18017"/>
      <sheetData sheetId="18018"/>
      <sheetData sheetId="18019">
        <row r="9">
          <cell r="A9" t="str">
            <v>A</v>
          </cell>
        </row>
      </sheetData>
      <sheetData sheetId="18020">
        <row r="9">
          <cell r="A9" t="str">
            <v>A</v>
          </cell>
        </row>
      </sheetData>
      <sheetData sheetId="18021">
        <row r="9">
          <cell r="A9" t="str">
            <v>A</v>
          </cell>
        </row>
      </sheetData>
      <sheetData sheetId="18022">
        <row r="9">
          <cell r="A9" t="str">
            <v>A</v>
          </cell>
        </row>
      </sheetData>
      <sheetData sheetId="18023">
        <row r="9">
          <cell r="A9" t="str">
            <v>A</v>
          </cell>
        </row>
      </sheetData>
      <sheetData sheetId="18024">
        <row r="9">
          <cell r="A9" t="str">
            <v>A</v>
          </cell>
        </row>
      </sheetData>
      <sheetData sheetId="18025">
        <row r="9">
          <cell r="A9" t="str">
            <v>A</v>
          </cell>
        </row>
      </sheetData>
      <sheetData sheetId="18026">
        <row r="9">
          <cell r="A9" t="str">
            <v>A</v>
          </cell>
        </row>
      </sheetData>
      <sheetData sheetId="18027">
        <row r="9">
          <cell r="A9" t="str">
            <v>A</v>
          </cell>
        </row>
      </sheetData>
      <sheetData sheetId="18028">
        <row r="9">
          <cell r="A9" t="str">
            <v>A</v>
          </cell>
        </row>
      </sheetData>
      <sheetData sheetId="18029">
        <row r="9">
          <cell r="A9" t="str">
            <v>A</v>
          </cell>
        </row>
      </sheetData>
      <sheetData sheetId="18030">
        <row r="9">
          <cell r="A9" t="str">
            <v>A</v>
          </cell>
        </row>
      </sheetData>
      <sheetData sheetId="18031">
        <row r="9">
          <cell r="A9" t="str">
            <v>A</v>
          </cell>
        </row>
      </sheetData>
      <sheetData sheetId="18032"/>
      <sheetData sheetId="18033"/>
      <sheetData sheetId="18034">
        <row r="9">
          <cell r="A9" t="str">
            <v>A</v>
          </cell>
        </row>
      </sheetData>
      <sheetData sheetId="18035">
        <row r="9">
          <cell r="A9" t="str">
            <v>A</v>
          </cell>
        </row>
      </sheetData>
      <sheetData sheetId="18036">
        <row r="9">
          <cell r="A9" t="str">
            <v>A</v>
          </cell>
        </row>
      </sheetData>
      <sheetData sheetId="18037">
        <row r="9">
          <cell r="A9" t="str">
            <v>A</v>
          </cell>
        </row>
      </sheetData>
      <sheetData sheetId="18038">
        <row r="9">
          <cell r="A9" t="str">
            <v>A</v>
          </cell>
        </row>
      </sheetData>
      <sheetData sheetId="18039">
        <row r="9">
          <cell r="A9" t="str">
            <v>A</v>
          </cell>
        </row>
      </sheetData>
      <sheetData sheetId="18040">
        <row r="9">
          <cell r="A9" t="str">
            <v>A</v>
          </cell>
        </row>
      </sheetData>
      <sheetData sheetId="18041"/>
      <sheetData sheetId="18042"/>
      <sheetData sheetId="18043"/>
      <sheetData sheetId="18044"/>
      <sheetData sheetId="18045"/>
      <sheetData sheetId="18046"/>
      <sheetData sheetId="18047"/>
      <sheetData sheetId="18048"/>
      <sheetData sheetId="18049"/>
      <sheetData sheetId="18050"/>
      <sheetData sheetId="18051"/>
      <sheetData sheetId="18052"/>
      <sheetData sheetId="18053"/>
      <sheetData sheetId="18054"/>
      <sheetData sheetId="18055"/>
      <sheetData sheetId="18056"/>
      <sheetData sheetId="18057"/>
      <sheetData sheetId="18058"/>
      <sheetData sheetId="18059"/>
      <sheetData sheetId="18060"/>
      <sheetData sheetId="18061"/>
      <sheetData sheetId="18062"/>
      <sheetData sheetId="18063"/>
      <sheetData sheetId="18064"/>
      <sheetData sheetId="18065"/>
      <sheetData sheetId="18066"/>
      <sheetData sheetId="18067"/>
      <sheetData sheetId="18068"/>
      <sheetData sheetId="18069"/>
      <sheetData sheetId="18070"/>
      <sheetData sheetId="18071"/>
      <sheetData sheetId="18072"/>
      <sheetData sheetId="18073"/>
      <sheetData sheetId="18074"/>
      <sheetData sheetId="18075"/>
      <sheetData sheetId="18076"/>
      <sheetData sheetId="18077"/>
      <sheetData sheetId="18078"/>
      <sheetData sheetId="18079"/>
      <sheetData sheetId="18080"/>
      <sheetData sheetId="18081"/>
      <sheetData sheetId="18082"/>
      <sheetData sheetId="18083"/>
      <sheetData sheetId="18084"/>
      <sheetData sheetId="18085"/>
      <sheetData sheetId="18086"/>
      <sheetData sheetId="18087"/>
      <sheetData sheetId="18088"/>
      <sheetData sheetId="18089"/>
      <sheetData sheetId="18090"/>
      <sheetData sheetId="18091"/>
      <sheetData sheetId="18092"/>
      <sheetData sheetId="18093"/>
      <sheetData sheetId="18094"/>
      <sheetData sheetId="18095"/>
      <sheetData sheetId="18096"/>
      <sheetData sheetId="18097"/>
      <sheetData sheetId="18098"/>
      <sheetData sheetId="18099"/>
      <sheetData sheetId="18100"/>
      <sheetData sheetId="18101"/>
      <sheetData sheetId="18102"/>
      <sheetData sheetId="18103"/>
      <sheetData sheetId="18104"/>
      <sheetData sheetId="18105"/>
      <sheetData sheetId="18106"/>
      <sheetData sheetId="18107"/>
      <sheetData sheetId="18108" refreshError="1"/>
      <sheetData sheetId="18109" refreshError="1"/>
      <sheetData sheetId="18110" refreshError="1"/>
      <sheetData sheetId="18111" refreshError="1"/>
      <sheetData sheetId="18112" refreshError="1"/>
      <sheetData sheetId="18113" refreshError="1"/>
      <sheetData sheetId="18114" refreshError="1"/>
      <sheetData sheetId="18115" refreshError="1"/>
      <sheetData sheetId="18116" refreshError="1"/>
      <sheetData sheetId="18117" refreshError="1"/>
      <sheetData sheetId="18118" refreshError="1"/>
      <sheetData sheetId="18119" refreshError="1"/>
      <sheetData sheetId="18120" refreshError="1"/>
      <sheetData sheetId="18121" refreshError="1"/>
      <sheetData sheetId="18122" refreshError="1"/>
      <sheetData sheetId="18123" refreshError="1"/>
      <sheetData sheetId="18124" refreshError="1"/>
      <sheetData sheetId="18125" refreshError="1"/>
      <sheetData sheetId="18126" refreshError="1"/>
      <sheetData sheetId="18127" refreshError="1"/>
      <sheetData sheetId="18128" refreshError="1"/>
      <sheetData sheetId="18129" refreshError="1"/>
      <sheetData sheetId="18130" refreshError="1"/>
      <sheetData sheetId="18131" refreshError="1"/>
      <sheetData sheetId="18132" refreshError="1"/>
      <sheetData sheetId="18133" refreshError="1"/>
      <sheetData sheetId="18134" refreshError="1"/>
      <sheetData sheetId="18135" refreshError="1"/>
      <sheetData sheetId="18136" refreshError="1"/>
      <sheetData sheetId="18137" refreshError="1"/>
      <sheetData sheetId="18138" refreshError="1"/>
      <sheetData sheetId="18139" refreshError="1"/>
      <sheetData sheetId="18140" refreshError="1"/>
      <sheetData sheetId="18141" refreshError="1"/>
      <sheetData sheetId="18142" refreshError="1"/>
      <sheetData sheetId="18143">
        <row r="9">
          <cell r="A9" t="str">
            <v>A</v>
          </cell>
        </row>
      </sheetData>
      <sheetData sheetId="18144">
        <row r="9">
          <cell r="A9" t="str">
            <v>A</v>
          </cell>
        </row>
      </sheetData>
      <sheetData sheetId="18145">
        <row r="9">
          <cell r="A9" t="str">
            <v>A</v>
          </cell>
        </row>
      </sheetData>
      <sheetData sheetId="18146">
        <row r="9">
          <cell r="A9" t="str">
            <v>A</v>
          </cell>
        </row>
      </sheetData>
      <sheetData sheetId="18147">
        <row r="9">
          <cell r="A9" t="str">
            <v>A</v>
          </cell>
        </row>
      </sheetData>
      <sheetData sheetId="18148">
        <row r="9">
          <cell r="A9" t="str">
            <v>A</v>
          </cell>
        </row>
      </sheetData>
      <sheetData sheetId="18149">
        <row r="9">
          <cell r="A9" t="str">
            <v>A</v>
          </cell>
        </row>
      </sheetData>
      <sheetData sheetId="18150">
        <row r="9">
          <cell r="A9" t="str">
            <v>A</v>
          </cell>
        </row>
      </sheetData>
      <sheetData sheetId="18151">
        <row r="9">
          <cell r="A9" t="str">
            <v>A</v>
          </cell>
        </row>
      </sheetData>
      <sheetData sheetId="18152">
        <row r="9">
          <cell r="A9" t="str">
            <v>A</v>
          </cell>
        </row>
      </sheetData>
      <sheetData sheetId="18153">
        <row r="9">
          <cell r="A9" t="str">
            <v>A</v>
          </cell>
        </row>
      </sheetData>
      <sheetData sheetId="18154">
        <row r="9">
          <cell r="A9" t="str">
            <v>A</v>
          </cell>
        </row>
      </sheetData>
      <sheetData sheetId="18155">
        <row r="9">
          <cell r="A9" t="str">
            <v>A</v>
          </cell>
        </row>
      </sheetData>
      <sheetData sheetId="18156">
        <row r="9">
          <cell r="A9" t="str">
            <v>A</v>
          </cell>
        </row>
      </sheetData>
      <sheetData sheetId="18157">
        <row r="9">
          <cell r="A9" t="str">
            <v>A</v>
          </cell>
        </row>
      </sheetData>
      <sheetData sheetId="18158">
        <row r="9">
          <cell r="A9" t="str">
            <v>A</v>
          </cell>
        </row>
      </sheetData>
      <sheetData sheetId="18159">
        <row r="9">
          <cell r="A9" t="str">
            <v>A</v>
          </cell>
        </row>
      </sheetData>
      <sheetData sheetId="18160">
        <row r="9">
          <cell r="A9" t="str">
            <v>A</v>
          </cell>
        </row>
      </sheetData>
      <sheetData sheetId="18161">
        <row r="9">
          <cell r="A9" t="str">
            <v>A</v>
          </cell>
        </row>
      </sheetData>
      <sheetData sheetId="18162">
        <row r="9">
          <cell r="A9" t="str">
            <v>A</v>
          </cell>
        </row>
      </sheetData>
      <sheetData sheetId="18163">
        <row r="9">
          <cell r="A9" t="str">
            <v>A</v>
          </cell>
        </row>
      </sheetData>
      <sheetData sheetId="18164">
        <row r="9">
          <cell r="A9" t="str">
            <v>A</v>
          </cell>
        </row>
      </sheetData>
      <sheetData sheetId="18165" refreshError="1"/>
      <sheetData sheetId="18166" refreshError="1"/>
      <sheetData sheetId="18167" refreshError="1"/>
      <sheetData sheetId="18168" refreshError="1"/>
      <sheetData sheetId="18169" refreshError="1"/>
      <sheetData sheetId="18170" refreshError="1"/>
      <sheetData sheetId="18171" refreshError="1"/>
      <sheetData sheetId="18172" refreshError="1"/>
      <sheetData sheetId="18173" refreshError="1"/>
      <sheetData sheetId="18174" refreshError="1"/>
      <sheetData sheetId="18175" refreshError="1"/>
      <sheetData sheetId="18176" refreshError="1"/>
      <sheetData sheetId="18177" refreshError="1"/>
      <sheetData sheetId="18178" refreshError="1"/>
      <sheetData sheetId="18179">
        <row r="9">
          <cell r="A9" t="str">
            <v>A</v>
          </cell>
        </row>
      </sheetData>
      <sheetData sheetId="18180">
        <row r="9">
          <cell r="A9" t="str">
            <v>A</v>
          </cell>
        </row>
      </sheetData>
      <sheetData sheetId="18181">
        <row r="9">
          <cell r="A9" t="str">
            <v>A</v>
          </cell>
        </row>
      </sheetData>
      <sheetData sheetId="18182">
        <row r="9">
          <cell r="A9" t="str">
            <v>A</v>
          </cell>
        </row>
      </sheetData>
      <sheetData sheetId="18183">
        <row r="9">
          <cell r="A9" t="str">
            <v>A</v>
          </cell>
        </row>
      </sheetData>
      <sheetData sheetId="18184">
        <row r="9">
          <cell r="A9" t="str">
            <v>A</v>
          </cell>
        </row>
      </sheetData>
      <sheetData sheetId="18185">
        <row r="9">
          <cell r="A9" t="str">
            <v>A</v>
          </cell>
        </row>
      </sheetData>
      <sheetData sheetId="18186" refreshError="1"/>
      <sheetData sheetId="18187" refreshError="1"/>
      <sheetData sheetId="18188" refreshError="1"/>
      <sheetData sheetId="18189" refreshError="1"/>
      <sheetData sheetId="18190">
        <row r="9">
          <cell r="A9" t="str">
            <v>A</v>
          </cell>
        </row>
      </sheetData>
      <sheetData sheetId="18191">
        <row r="9">
          <cell r="A9" t="str">
            <v>A</v>
          </cell>
        </row>
      </sheetData>
      <sheetData sheetId="18192" refreshError="1"/>
      <sheetData sheetId="18193" refreshError="1"/>
      <sheetData sheetId="18194" refreshError="1"/>
      <sheetData sheetId="18195">
        <row r="9">
          <cell r="A9" t="str">
            <v>A</v>
          </cell>
        </row>
      </sheetData>
      <sheetData sheetId="18196">
        <row r="9">
          <cell r="A9" t="str">
            <v>A</v>
          </cell>
        </row>
      </sheetData>
      <sheetData sheetId="18197">
        <row r="9">
          <cell r="A9" t="str">
            <v>A</v>
          </cell>
        </row>
      </sheetData>
      <sheetData sheetId="18198">
        <row r="9">
          <cell r="A9" t="str">
            <v>A</v>
          </cell>
        </row>
      </sheetData>
      <sheetData sheetId="18199">
        <row r="9">
          <cell r="A9" t="str">
            <v>A</v>
          </cell>
        </row>
      </sheetData>
      <sheetData sheetId="18200">
        <row r="9">
          <cell r="A9" t="str">
            <v>A</v>
          </cell>
        </row>
      </sheetData>
      <sheetData sheetId="18201">
        <row r="9">
          <cell r="A9" t="str">
            <v>A</v>
          </cell>
        </row>
      </sheetData>
      <sheetData sheetId="18202">
        <row r="9">
          <cell r="A9" t="str">
            <v>A</v>
          </cell>
        </row>
      </sheetData>
      <sheetData sheetId="18203">
        <row r="9">
          <cell r="A9" t="str">
            <v>A</v>
          </cell>
        </row>
      </sheetData>
      <sheetData sheetId="18204">
        <row r="9">
          <cell r="A9" t="str">
            <v>A</v>
          </cell>
        </row>
      </sheetData>
      <sheetData sheetId="18205">
        <row r="9">
          <cell r="A9" t="str">
            <v>A</v>
          </cell>
        </row>
      </sheetData>
      <sheetData sheetId="18206">
        <row r="9">
          <cell r="A9" t="str">
            <v>A</v>
          </cell>
        </row>
      </sheetData>
      <sheetData sheetId="18207">
        <row r="9">
          <cell r="A9" t="str">
            <v>A</v>
          </cell>
        </row>
      </sheetData>
      <sheetData sheetId="18208">
        <row r="9">
          <cell r="A9" t="str">
            <v>A</v>
          </cell>
        </row>
      </sheetData>
      <sheetData sheetId="18209">
        <row r="9">
          <cell r="A9" t="str">
            <v>A</v>
          </cell>
        </row>
      </sheetData>
      <sheetData sheetId="18210">
        <row r="9">
          <cell r="A9" t="str">
            <v>A</v>
          </cell>
        </row>
      </sheetData>
      <sheetData sheetId="18211">
        <row r="9">
          <cell r="A9" t="str">
            <v>A</v>
          </cell>
        </row>
      </sheetData>
      <sheetData sheetId="18212">
        <row r="9">
          <cell r="A9" t="str">
            <v>A</v>
          </cell>
        </row>
      </sheetData>
      <sheetData sheetId="18213">
        <row r="9">
          <cell r="A9" t="str">
            <v>A</v>
          </cell>
        </row>
      </sheetData>
      <sheetData sheetId="18214">
        <row r="9">
          <cell r="A9" t="str">
            <v>A</v>
          </cell>
        </row>
      </sheetData>
      <sheetData sheetId="18215">
        <row r="9">
          <cell r="A9" t="str">
            <v>A</v>
          </cell>
        </row>
      </sheetData>
      <sheetData sheetId="18216">
        <row r="9">
          <cell r="A9" t="str">
            <v>A</v>
          </cell>
        </row>
      </sheetData>
      <sheetData sheetId="18217">
        <row r="9">
          <cell r="A9" t="str">
            <v>A</v>
          </cell>
        </row>
      </sheetData>
      <sheetData sheetId="18218">
        <row r="9">
          <cell r="A9" t="str">
            <v>A</v>
          </cell>
        </row>
      </sheetData>
      <sheetData sheetId="18219">
        <row r="9">
          <cell r="A9" t="str">
            <v>A</v>
          </cell>
        </row>
      </sheetData>
      <sheetData sheetId="18220">
        <row r="9">
          <cell r="A9" t="str">
            <v>A</v>
          </cell>
        </row>
      </sheetData>
      <sheetData sheetId="18221">
        <row r="9">
          <cell r="A9" t="str">
            <v>A</v>
          </cell>
        </row>
      </sheetData>
      <sheetData sheetId="18222">
        <row r="9">
          <cell r="A9" t="str">
            <v>A</v>
          </cell>
        </row>
      </sheetData>
      <sheetData sheetId="18223">
        <row r="9">
          <cell r="A9" t="str">
            <v>A</v>
          </cell>
        </row>
      </sheetData>
      <sheetData sheetId="18224">
        <row r="9">
          <cell r="A9" t="str">
            <v>A</v>
          </cell>
        </row>
      </sheetData>
      <sheetData sheetId="18225">
        <row r="9">
          <cell r="A9" t="str">
            <v>A</v>
          </cell>
        </row>
      </sheetData>
      <sheetData sheetId="18226">
        <row r="9">
          <cell r="A9" t="str">
            <v>A</v>
          </cell>
        </row>
      </sheetData>
      <sheetData sheetId="18227">
        <row r="9">
          <cell r="A9" t="str">
            <v>A</v>
          </cell>
        </row>
      </sheetData>
      <sheetData sheetId="18228">
        <row r="9">
          <cell r="A9" t="str">
            <v>A</v>
          </cell>
        </row>
      </sheetData>
      <sheetData sheetId="18229">
        <row r="9">
          <cell r="A9" t="str">
            <v>A</v>
          </cell>
        </row>
      </sheetData>
      <sheetData sheetId="18230" refreshError="1"/>
      <sheetData sheetId="18231" refreshError="1"/>
      <sheetData sheetId="18232" refreshError="1"/>
      <sheetData sheetId="18233" refreshError="1"/>
      <sheetData sheetId="18234" refreshError="1"/>
      <sheetData sheetId="18235" refreshError="1"/>
      <sheetData sheetId="18236" refreshError="1"/>
      <sheetData sheetId="18237" refreshError="1"/>
      <sheetData sheetId="18238" refreshError="1"/>
      <sheetData sheetId="18239" refreshError="1"/>
      <sheetData sheetId="18240" refreshError="1"/>
      <sheetData sheetId="18241" refreshError="1"/>
      <sheetData sheetId="18242"/>
      <sheetData sheetId="18243" refreshError="1"/>
      <sheetData sheetId="18244" refreshError="1"/>
      <sheetData sheetId="18245" refreshError="1"/>
      <sheetData sheetId="18246" refreshError="1"/>
      <sheetData sheetId="18247" refreshError="1"/>
      <sheetData sheetId="18248" refreshError="1"/>
      <sheetData sheetId="18249" refreshError="1"/>
      <sheetData sheetId="18250" refreshError="1"/>
      <sheetData sheetId="18251" refreshError="1"/>
      <sheetData sheetId="18252" refreshError="1"/>
      <sheetData sheetId="18253" refreshError="1"/>
      <sheetData sheetId="18254"/>
      <sheetData sheetId="18255"/>
      <sheetData sheetId="18256"/>
      <sheetData sheetId="18257"/>
      <sheetData sheetId="18258"/>
      <sheetData sheetId="18259">
        <row r="9">
          <cell r="A9" t="str">
            <v>A</v>
          </cell>
        </row>
      </sheetData>
      <sheetData sheetId="18260">
        <row r="9">
          <cell r="A9" t="str">
            <v>A</v>
          </cell>
        </row>
      </sheetData>
      <sheetData sheetId="18261">
        <row r="9">
          <cell r="A9" t="str">
            <v>A</v>
          </cell>
        </row>
      </sheetData>
      <sheetData sheetId="18262">
        <row r="9">
          <cell r="A9" t="str">
            <v>A</v>
          </cell>
        </row>
      </sheetData>
      <sheetData sheetId="18263">
        <row r="9">
          <cell r="A9" t="str">
            <v>A</v>
          </cell>
        </row>
      </sheetData>
      <sheetData sheetId="18264">
        <row r="9">
          <cell r="A9" t="str">
            <v>A</v>
          </cell>
        </row>
      </sheetData>
      <sheetData sheetId="18265">
        <row r="9">
          <cell r="A9" t="str">
            <v>A</v>
          </cell>
        </row>
      </sheetData>
      <sheetData sheetId="18266">
        <row r="9">
          <cell r="A9" t="str">
            <v>A</v>
          </cell>
        </row>
      </sheetData>
      <sheetData sheetId="18267">
        <row r="9">
          <cell r="A9" t="str">
            <v>A</v>
          </cell>
        </row>
      </sheetData>
      <sheetData sheetId="18268">
        <row r="9">
          <cell r="A9" t="str">
            <v>A</v>
          </cell>
        </row>
      </sheetData>
      <sheetData sheetId="18269">
        <row r="9">
          <cell r="A9" t="str">
            <v>A</v>
          </cell>
        </row>
      </sheetData>
      <sheetData sheetId="18270">
        <row r="9">
          <cell r="A9" t="str">
            <v>A</v>
          </cell>
        </row>
      </sheetData>
      <sheetData sheetId="18271">
        <row r="9">
          <cell r="A9" t="str">
            <v>A</v>
          </cell>
        </row>
      </sheetData>
      <sheetData sheetId="18272">
        <row r="9">
          <cell r="A9" t="str">
            <v>A</v>
          </cell>
        </row>
      </sheetData>
      <sheetData sheetId="18273">
        <row r="9">
          <cell r="A9" t="str">
            <v>A</v>
          </cell>
        </row>
      </sheetData>
      <sheetData sheetId="18274">
        <row r="9">
          <cell r="A9" t="str">
            <v>A</v>
          </cell>
        </row>
      </sheetData>
      <sheetData sheetId="18275">
        <row r="9">
          <cell r="A9" t="str">
            <v>A</v>
          </cell>
        </row>
      </sheetData>
      <sheetData sheetId="18276">
        <row r="9">
          <cell r="A9" t="str">
            <v>A</v>
          </cell>
        </row>
      </sheetData>
      <sheetData sheetId="18277">
        <row r="9">
          <cell r="A9" t="str">
            <v>A</v>
          </cell>
        </row>
      </sheetData>
      <sheetData sheetId="18278" refreshError="1"/>
      <sheetData sheetId="18279" refreshError="1"/>
      <sheetData sheetId="18280" refreshError="1"/>
      <sheetData sheetId="18281" refreshError="1"/>
      <sheetData sheetId="18282" refreshError="1"/>
      <sheetData sheetId="18283" refreshError="1"/>
      <sheetData sheetId="18284" refreshError="1"/>
      <sheetData sheetId="18285" refreshError="1"/>
      <sheetData sheetId="18286">
        <row r="9">
          <cell r="A9" t="str">
            <v>A</v>
          </cell>
        </row>
      </sheetData>
      <sheetData sheetId="18287">
        <row r="9">
          <cell r="A9" t="str">
            <v>A</v>
          </cell>
        </row>
      </sheetData>
      <sheetData sheetId="18288">
        <row r="9">
          <cell r="A9" t="str">
            <v>A</v>
          </cell>
        </row>
      </sheetData>
      <sheetData sheetId="18289" refreshError="1"/>
      <sheetData sheetId="18290" refreshError="1"/>
      <sheetData sheetId="18291" refreshError="1"/>
      <sheetData sheetId="18292" refreshError="1"/>
      <sheetData sheetId="18293" refreshError="1"/>
      <sheetData sheetId="18294" refreshError="1"/>
      <sheetData sheetId="18295" refreshError="1"/>
      <sheetData sheetId="18296" refreshError="1"/>
      <sheetData sheetId="18297" refreshError="1"/>
      <sheetData sheetId="18298" refreshError="1"/>
      <sheetData sheetId="18299" refreshError="1"/>
      <sheetData sheetId="18300">
        <row r="9">
          <cell r="A9" t="str">
            <v>A</v>
          </cell>
        </row>
      </sheetData>
      <sheetData sheetId="18301">
        <row r="9">
          <cell r="A9" t="str">
            <v>A</v>
          </cell>
        </row>
      </sheetData>
      <sheetData sheetId="18302" refreshError="1"/>
      <sheetData sheetId="18303" refreshError="1"/>
      <sheetData sheetId="18304" refreshError="1"/>
      <sheetData sheetId="18305" refreshError="1"/>
      <sheetData sheetId="18306" refreshError="1"/>
      <sheetData sheetId="18307" refreshError="1"/>
      <sheetData sheetId="18308" refreshError="1"/>
      <sheetData sheetId="18309" refreshError="1"/>
      <sheetData sheetId="18310" refreshError="1"/>
      <sheetData sheetId="18311" refreshError="1"/>
      <sheetData sheetId="18312" refreshError="1"/>
      <sheetData sheetId="18313" refreshError="1"/>
      <sheetData sheetId="18314" refreshError="1"/>
      <sheetData sheetId="18315" refreshError="1"/>
      <sheetData sheetId="18316" refreshError="1"/>
      <sheetData sheetId="18317" refreshError="1"/>
      <sheetData sheetId="18318" refreshError="1"/>
      <sheetData sheetId="18319"/>
      <sheetData sheetId="18320"/>
      <sheetData sheetId="18321"/>
      <sheetData sheetId="18322">
        <row r="9">
          <cell r="A9" t="str">
            <v>A</v>
          </cell>
        </row>
      </sheetData>
      <sheetData sheetId="18323"/>
      <sheetData sheetId="18324"/>
      <sheetData sheetId="18325"/>
      <sheetData sheetId="18326"/>
      <sheetData sheetId="18327"/>
      <sheetData sheetId="18328"/>
      <sheetData sheetId="18329"/>
      <sheetData sheetId="18330"/>
      <sheetData sheetId="18331"/>
      <sheetData sheetId="18332"/>
      <sheetData sheetId="18333"/>
      <sheetData sheetId="18334"/>
      <sheetData sheetId="18335"/>
      <sheetData sheetId="18336"/>
      <sheetData sheetId="18337"/>
      <sheetData sheetId="18338"/>
      <sheetData sheetId="18339"/>
      <sheetData sheetId="18340"/>
      <sheetData sheetId="18341"/>
      <sheetData sheetId="18342"/>
      <sheetData sheetId="18343"/>
      <sheetData sheetId="18344"/>
      <sheetData sheetId="18345">
        <row r="9">
          <cell r="A9" t="str">
            <v>A</v>
          </cell>
        </row>
      </sheetData>
      <sheetData sheetId="18346">
        <row r="9">
          <cell r="A9" t="str">
            <v>A</v>
          </cell>
        </row>
      </sheetData>
      <sheetData sheetId="18347">
        <row r="9">
          <cell r="A9" t="str">
            <v>A</v>
          </cell>
        </row>
      </sheetData>
      <sheetData sheetId="18348">
        <row r="9">
          <cell r="A9" t="str">
            <v>A</v>
          </cell>
        </row>
      </sheetData>
      <sheetData sheetId="18349">
        <row r="9">
          <cell r="A9" t="str">
            <v>A</v>
          </cell>
        </row>
      </sheetData>
      <sheetData sheetId="18350">
        <row r="9">
          <cell r="A9" t="str">
            <v>A</v>
          </cell>
        </row>
      </sheetData>
      <sheetData sheetId="18351">
        <row r="9">
          <cell r="A9" t="str">
            <v>A</v>
          </cell>
        </row>
      </sheetData>
      <sheetData sheetId="18352"/>
      <sheetData sheetId="18353"/>
      <sheetData sheetId="18354"/>
      <sheetData sheetId="18355"/>
      <sheetData sheetId="18356">
        <row r="9">
          <cell r="A9" t="str">
            <v>A</v>
          </cell>
        </row>
      </sheetData>
      <sheetData sheetId="18357">
        <row r="9">
          <cell r="A9" t="str">
            <v>A</v>
          </cell>
        </row>
      </sheetData>
      <sheetData sheetId="18358"/>
      <sheetData sheetId="18359"/>
      <sheetData sheetId="18360"/>
      <sheetData sheetId="18361"/>
      <sheetData sheetId="18362">
        <row r="9">
          <cell r="A9" t="str">
            <v>A</v>
          </cell>
        </row>
      </sheetData>
      <sheetData sheetId="18363"/>
      <sheetData sheetId="18364"/>
      <sheetData sheetId="18365">
        <row r="9">
          <cell r="A9" t="str">
            <v>A</v>
          </cell>
        </row>
      </sheetData>
      <sheetData sheetId="18366"/>
      <sheetData sheetId="18367">
        <row r="9">
          <cell r="A9" t="str">
            <v>A</v>
          </cell>
        </row>
      </sheetData>
      <sheetData sheetId="18368">
        <row r="9">
          <cell r="A9" t="str">
            <v>A</v>
          </cell>
        </row>
      </sheetData>
      <sheetData sheetId="18369">
        <row r="9">
          <cell r="A9" t="str">
            <v>A</v>
          </cell>
        </row>
      </sheetData>
      <sheetData sheetId="18370">
        <row r="9">
          <cell r="A9" t="str">
            <v>A</v>
          </cell>
        </row>
      </sheetData>
      <sheetData sheetId="18371">
        <row r="9">
          <cell r="A9" t="str">
            <v>A</v>
          </cell>
        </row>
      </sheetData>
      <sheetData sheetId="18372">
        <row r="9">
          <cell r="A9" t="str">
            <v>A</v>
          </cell>
        </row>
      </sheetData>
      <sheetData sheetId="18373">
        <row r="9">
          <cell r="A9" t="str">
            <v>A</v>
          </cell>
        </row>
      </sheetData>
      <sheetData sheetId="18374">
        <row r="9">
          <cell r="A9" t="str">
            <v>A</v>
          </cell>
        </row>
      </sheetData>
      <sheetData sheetId="18375"/>
      <sheetData sheetId="18376">
        <row r="9">
          <cell r="A9" t="str">
            <v>A</v>
          </cell>
        </row>
      </sheetData>
      <sheetData sheetId="18377"/>
      <sheetData sheetId="18378">
        <row r="9">
          <cell r="A9" t="str">
            <v>A</v>
          </cell>
        </row>
      </sheetData>
      <sheetData sheetId="18379">
        <row r="9">
          <cell r="A9" t="str">
            <v>A</v>
          </cell>
        </row>
      </sheetData>
      <sheetData sheetId="18380">
        <row r="9">
          <cell r="A9" t="str">
            <v>A</v>
          </cell>
        </row>
      </sheetData>
      <sheetData sheetId="18381">
        <row r="9">
          <cell r="A9" t="str">
            <v>A</v>
          </cell>
        </row>
      </sheetData>
      <sheetData sheetId="18382">
        <row r="9">
          <cell r="A9" t="str">
            <v>A</v>
          </cell>
        </row>
      </sheetData>
      <sheetData sheetId="18383">
        <row r="9">
          <cell r="A9" t="str">
            <v>A</v>
          </cell>
        </row>
      </sheetData>
      <sheetData sheetId="18384">
        <row r="9">
          <cell r="A9" t="str">
            <v>A</v>
          </cell>
        </row>
      </sheetData>
      <sheetData sheetId="18385">
        <row r="9">
          <cell r="A9" t="str">
            <v>A</v>
          </cell>
        </row>
      </sheetData>
      <sheetData sheetId="18386"/>
      <sheetData sheetId="18387"/>
      <sheetData sheetId="18388"/>
      <sheetData sheetId="18389"/>
      <sheetData sheetId="18390"/>
      <sheetData sheetId="18391"/>
      <sheetData sheetId="18392"/>
      <sheetData sheetId="18393"/>
      <sheetData sheetId="18394"/>
      <sheetData sheetId="18395"/>
      <sheetData sheetId="18396"/>
      <sheetData sheetId="18397"/>
      <sheetData sheetId="18398"/>
      <sheetData sheetId="18399"/>
      <sheetData sheetId="18400"/>
      <sheetData sheetId="18401"/>
      <sheetData sheetId="18402" refreshError="1"/>
      <sheetData sheetId="18403" refreshError="1"/>
      <sheetData sheetId="18404" refreshError="1"/>
      <sheetData sheetId="18405" refreshError="1"/>
      <sheetData sheetId="18406" refreshError="1"/>
      <sheetData sheetId="18407" refreshError="1"/>
      <sheetData sheetId="18408" refreshError="1"/>
      <sheetData sheetId="18409" refreshError="1"/>
      <sheetData sheetId="18410" refreshError="1"/>
      <sheetData sheetId="18411" refreshError="1"/>
      <sheetData sheetId="18412" refreshError="1"/>
      <sheetData sheetId="18413" refreshError="1"/>
      <sheetData sheetId="18414" refreshError="1"/>
      <sheetData sheetId="18415" refreshError="1"/>
      <sheetData sheetId="18416" refreshError="1"/>
      <sheetData sheetId="18417" refreshError="1"/>
      <sheetData sheetId="18418"/>
      <sheetData sheetId="18419" refreshError="1"/>
      <sheetData sheetId="18420" refreshError="1"/>
      <sheetData sheetId="18421" refreshError="1"/>
      <sheetData sheetId="18422" refreshError="1"/>
      <sheetData sheetId="18423" refreshError="1"/>
      <sheetData sheetId="18424" refreshError="1"/>
      <sheetData sheetId="18425" refreshError="1"/>
      <sheetData sheetId="18426" refreshError="1"/>
      <sheetData sheetId="18427" refreshError="1"/>
      <sheetData sheetId="18428" refreshError="1"/>
      <sheetData sheetId="18429" refreshError="1"/>
      <sheetData sheetId="18430" refreshError="1"/>
      <sheetData sheetId="18431" refreshError="1"/>
      <sheetData sheetId="18432" refreshError="1"/>
      <sheetData sheetId="18433" refreshError="1"/>
      <sheetData sheetId="18434" refreshError="1"/>
      <sheetData sheetId="18435" refreshError="1"/>
      <sheetData sheetId="18436" refreshError="1"/>
      <sheetData sheetId="18437"/>
      <sheetData sheetId="18438"/>
      <sheetData sheetId="18439"/>
      <sheetData sheetId="18440"/>
      <sheetData sheetId="18441"/>
      <sheetData sheetId="18442"/>
      <sheetData sheetId="18443"/>
      <sheetData sheetId="18444"/>
      <sheetData sheetId="18445"/>
      <sheetData sheetId="18446"/>
      <sheetData sheetId="18447"/>
      <sheetData sheetId="18448"/>
      <sheetData sheetId="18449"/>
      <sheetData sheetId="18450"/>
      <sheetData sheetId="18451"/>
      <sheetData sheetId="18452"/>
      <sheetData sheetId="18453"/>
      <sheetData sheetId="18454"/>
      <sheetData sheetId="18455">
        <row r="9">
          <cell r="A9" t="str">
            <v>A</v>
          </cell>
        </row>
      </sheetData>
      <sheetData sheetId="18456">
        <row r="9">
          <cell r="A9" t="str">
            <v>A</v>
          </cell>
        </row>
      </sheetData>
      <sheetData sheetId="18457">
        <row r="9">
          <cell r="A9" t="str">
            <v>A</v>
          </cell>
        </row>
      </sheetData>
      <sheetData sheetId="18458">
        <row r="9">
          <cell r="A9" t="str">
            <v>A</v>
          </cell>
        </row>
      </sheetData>
      <sheetData sheetId="18459">
        <row r="9">
          <cell r="A9" t="str">
            <v>A</v>
          </cell>
        </row>
      </sheetData>
      <sheetData sheetId="18460">
        <row r="9">
          <cell r="A9" t="str">
            <v>A</v>
          </cell>
        </row>
      </sheetData>
      <sheetData sheetId="18461">
        <row r="9">
          <cell r="A9" t="str">
            <v>A</v>
          </cell>
        </row>
      </sheetData>
      <sheetData sheetId="18462">
        <row r="9">
          <cell r="A9" t="str">
            <v>A</v>
          </cell>
        </row>
      </sheetData>
      <sheetData sheetId="18463">
        <row r="9">
          <cell r="A9" t="str">
            <v>A</v>
          </cell>
        </row>
      </sheetData>
      <sheetData sheetId="18464">
        <row r="9">
          <cell r="A9" t="str">
            <v>A</v>
          </cell>
        </row>
      </sheetData>
      <sheetData sheetId="18465">
        <row r="9">
          <cell r="A9" t="str">
            <v>A</v>
          </cell>
        </row>
      </sheetData>
      <sheetData sheetId="18466">
        <row r="9">
          <cell r="A9" t="str">
            <v>A</v>
          </cell>
        </row>
      </sheetData>
      <sheetData sheetId="18467">
        <row r="9">
          <cell r="A9" t="str">
            <v>A</v>
          </cell>
        </row>
      </sheetData>
      <sheetData sheetId="18468">
        <row r="9">
          <cell r="A9" t="str">
            <v>A</v>
          </cell>
        </row>
      </sheetData>
      <sheetData sheetId="18469">
        <row r="9">
          <cell r="A9" t="str">
            <v>A</v>
          </cell>
        </row>
      </sheetData>
      <sheetData sheetId="18470"/>
      <sheetData sheetId="18471"/>
      <sheetData sheetId="18472"/>
      <sheetData sheetId="18473"/>
      <sheetData sheetId="18474">
        <row r="9">
          <cell r="A9" t="str">
            <v>A</v>
          </cell>
        </row>
      </sheetData>
      <sheetData sheetId="18475">
        <row r="9">
          <cell r="A9" t="str">
            <v>A</v>
          </cell>
        </row>
      </sheetData>
      <sheetData sheetId="18476">
        <row r="9">
          <cell r="A9" t="str">
            <v>A</v>
          </cell>
        </row>
      </sheetData>
      <sheetData sheetId="18477">
        <row r="9">
          <cell r="A9" t="str">
            <v>A</v>
          </cell>
        </row>
      </sheetData>
      <sheetData sheetId="18478">
        <row r="9">
          <cell r="A9" t="str">
            <v>A</v>
          </cell>
        </row>
      </sheetData>
      <sheetData sheetId="18479">
        <row r="9">
          <cell r="A9" t="str">
            <v>A</v>
          </cell>
        </row>
      </sheetData>
      <sheetData sheetId="18480">
        <row r="9">
          <cell r="A9" t="str">
            <v>A</v>
          </cell>
        </row>
      </sheetData>
      <sheetData sheetId="18481">
        <row r="9">
          <cell r="A9" t="str">
            <v>A</v>
          </cell>
        </row>
      </sheetData>
      <sheetData sheetId="18482">
        <row r="9">
          <cell r="A9" t="str">
            <v>A</v>
          </cell>
        </row>
      </sheetData>
      <sheetData sheetId="18483">
        <row r="9">
          <cell r="A9" t="str">
            <v>A</v>
          </cell>
        </row>
      </sheetData>
      <sheetData sheetId="18484">
        <row r="9">
          <cell r="A9" t="str">
            <v>A</v>
          </cell>
        </row>
      </sheetData>
      <sheetData sheetId="18485">
        <row r="9">
          <cell r="A9" t="str">
            <v>A</v>
          </cell>
        </row>
      </sheetData>
      <sheetData sheetId="18486">
        <row r="9">
          <cell r="A9" t="str">
            <v>A</v>
          </cell>
        </row>
      </sheetData>
      <sheetData sheetId="18487">
        <row r="9">
          <cell r="A9" t="str">
            <v>A</v>
          </cell>
        </row>
      </sheetData>
      <sheetData sheetId="18488">
        <row r="9">
          <cell r="A9" t="str">
            <v>A</v>
          </cell>
        </row>
      </sheetData>
      <sheetData sheetId="18489">
        <row r="9">
          <cell r="A9" t="str">
            <v>A</v>
          </cell>
        </row>
      </sheetData>
      <sheetData sheetId="18490"/>
      <sheetData sheetId="18491"/>
      <sheetData sheetId="18492"/>
      <sheetData sheetId="18493"/>
      <sheetData sheetId="18494"/>
      <sheetData sheetId="18495"/>
      <sheetData sheetId="18496"/>
      <sheetData sheetId="18497"/>
      <sheetData sheetId="18498"/>
      <sheetData sheetId="18499"/>
      <sheetData sheetId="18500"/>
      <sheetData sheetId="18501"/>
      <sheetData sheetId="18502"/>
      <sheetData sheetId="18503"/>
      <sheetData sheetId="18504"/>
      <sheetData sheetId="18505"/>
      <sheetData sheetId="18506"/>
      <sheetData sheetId="18507"/>
      <sheetData sheetId="18508"/>
      <sheetData sheetId="18509"/>
      <sheetData sheetId="18510"/>
      <sheetData sheetId="18511"/>
      <sheetData sheetId="18512"/>
      <sheetData sheetId="18513"/>
      <sheetData sheetId="18514"/>
      <sheetData sheetId="18515"/>
      <sheetData sheetId="18516"/>
      <sheetData sheetId="18517" refreshError="1"/>
      <sheetData sheetId="18518" refreshError="1"/>
      <sheetData sheetId="18519" refreshError="1"/>
      <sheetData sheetId="18520" refreshError="1"/>
      <sheetData sheetId="18521" refreshError="1"/>
      <sheetData sheetId="18522" refreshError="1"/>
      <sheetData sheetId="18523" refreshError="1"/>
      <sheetData sheetId="18524" refreshError="1"/>
      <sheetData sheetId="18525" refreshError="1"/>
      <sheetData sheetId="18526" refreshError="1"/>
      <sheetData sheetId="18527" refreshError="1"/>
      <sheetData sheetId="18528" refreshError="1"/>
      <sheetData sheetId="18529" refreshError="1"/>
      <sheetData sheetId="18530" refreshError="1"/>
      <sheetData sheetId="18531" refreshError="1"/>
      <sheetData sheetId="18532" refreshError="1"/>
      <sheetData sheetId="18533" refreshError="1"/>
      <sheetData sheetId="18534" refreshError="1"/>
      <sheetData sheetId="18535" refreshError="1"/>
      <sheetData sheetId="18536" refreshError="1"/>
      <sheetData sheetId="18537" refreshError="1"/>
      <sheetData sheetId="18538" refreshError="1"/>
      <sheetData sheetId="18539" refreshError="1"/>
      <sheetData sheetId="18540" refreshError="1"/>
      <sheetData sheetId="18541" refreshError="1"/>
      <sheetData sheetId="18542" refreshError="1"/>
      <sheetData sheetId="18543" refreshError="1"/>
      <sheetData sheetId="18544" refreshError="1"/>
      <sheetData sheetId="18545" refreshError="1"/>
      <sheetData sheetId="18546" refreshError="1"/>
      <sheetData sheetId="18547" refreshError="1"/>
      <sheetData sheetId="18548" refreshError="1"/>
      <sheetData sheetId="18549" refreshError="1"/>
      <sheetData sheetId="18550" refreshError="1"/>
      <sheetData sheetId="18551" refreshError="1"/>
      <sheetData sheetId="18552" refreshError="1"/>
      <sheetData sheetId="18553" refreshError="1"/>
      <sheetData sheetId="18554" refreshError="1"/>
      <sheetData sheetId="18555" refreshError="1"/>
      <sheetData sheetId="18556" refreshError="1"/>
      <sheetData sheetId="18557" refreshError="1"/>
      <sheetData sheetId="18558" refreshError="1"/>
      <sheetData sheetId="18559" refreshError="1"/>
      <sheetData sheetId="18560" refreshError="1"/>
      <sheetData sheetId="18561" refreshError="1"/>
      <sheetData sheetId="18562" refreshError="1"/>
      <sheetData sheetId="18563" refreshError="1"/>
      <sheetData sheetId="18564" refreshError="1"/>
      <sheetData sheetId="18565" refreshError="1"/>
      <sheetData sheetId="18566" refreshError="1"/>
      <sheetData sheetId="18567" refreshError="1"/>
      <sheetData sheetId="18568" refreshError="1"/>
      <sheetData sheetId="18569" refreshError="1"/>
      <sheetData sheetId="18570" refreshError="1"/>
      <sheetData sheetId="18571" refreshError="1"/>
      <sheetData sheetId="18572" refreshError="1"/>
      <sheetData sheetId="18573" refreshError="1"/>
      <sheetData sheetId="18574" refreshError="1"/>
      <sheetData sheetId="18575" refreshError="1"/>
      <sheetData sheetId="18576" refreshError="1"/>
      <sheetData sheetId="18577" refreshError="1"/>
      <sheetData sheetId="18578" refreshError="1"/>
      <sheetData sheetId="18579" refreshError="1"/>
      <sheetData sheetId="18580" refreshError="1"/>
      <sheetData sheetId="18581" refreshError="1"/>
      <sheetData sheetId="18582" refreshError="1"/>
      <sheetData sheetId="18583" refreshError="1"/>
      <sheetData sheetId="18584" refreshError="1"/>
      <sheetData sheetId="18585"/>
      <sheetData sheetId="18586"/>
      <sheetData sheetId="18587"/>
      <sheetData sheetId="18588"/>
      <sheetData sheetId="18589"/>
      <sheetData sheetId="18590"/>
      <sheetData sheetId="18591" refreshError="1"/>
      <sheetData sheetId="18592" refreshError="1"/>
      <sheetData sheetId="18593" refreshError="1"/>
      <sheetData sheetId="18594" refreshError="1"/>
      <sheetData sheetId="18595" refreshError="1"/>
      <sheetData sheetId="18596" refreshError="1"/>
      <sheetData sheetId="18597" refreshError="1"/>
      <sheetData sheetId="18598" refreshError="1"/>
      <sheetData sheetId="18599" refreshError="1"/>
      <sheetData sheetId="18600" refreshError="1"/>
      <sheetData sheetId="18601" refreshError="1"/>
      <sheetData sheetId="18602" refreshError="1"/>
      <sheetData sheetId="18603" refreshError="1"/>
      <sheetData sheetId="18604" refreshError="1"/>
      <sheetData sheetId="18605" refreshError="1"/>
      <sheetData sheetId="18606" refreshError="1"/>
      <sheetData sheetId="18607" refreshError="1"/>
      <sheetData sheetId="18608">
        <row r="9">
          <cell r="A9" t="str">
            <v>A</v>
          </cell>
        </row>
      </sheetData>
      <sheetData sheetId="18609" refreshError="1"/>
      <sheetData sheetId="18610">
        <row r="9">
          <cell r="A9" t="str">
            <v>A</v>
          </cell>
        </row>
      </sheetData>
      <sheetData sheetId="18611">
        <row r="9">
          <cell r="A9" t="str">
            <v>A</v>
          </cell>
        </row>
      </sheetData>
      <sheetData sheetId="18612" refreshError="1"/>
      <sheetData sheetId="18613" refreshError="1"/>
      <sheetData sheetId="18614" refreshError="1"/>
      <sheetData sheetId="18615" refreshError="1"/>
      <sheetData sheetId="18616" refreshError="1"/>
      <sheetData sheetId="18617" refreshError="1"/>
      <sheetData sheetId="18618" refreshError="1"/>
      <sheetData sheetId="18619" refreshError="1"/>
      <sheetData sheetId="18620" refreshError="1"/>
      <sheetData sheetId="18621" refreshError="1"/>
      <sheetData sheetId="18622" refreshError="1"/>
      <sheetData sheetId="18623" refreshError="1"/>
      <sheetData sheetId="18624" refreshError="1"/>
      <sheetData sheetId="18625" refreshError="1"/>
      <sheetData sheetId="18626" refreshError="1"/>
      <sheetData sheetId="18627" refreshError="1"/>
      <sheetData sheetId="18628" refreshError="1"/>
      <sheetData sheetId="18629" refreshError="1"/>
      <sheetData sheetId="18630" refreshError="1"/>
      <sheetData sheetId="18631" refreshError="1"/>
      <sheetData sheetId="18632" refreshError="1"/>
      <sheetData sheetId="18633" refreshError="1"/>
      <sheetData sheetId="18634" refreshError="1"/>
      <sheetData sheetId="18635" refreshError="1"/>
      <sheetData sheetId="18636" refreshError="1"/>
      <sheetData sheetId="18637" refreshError="1"/>
      <sheetData sheetId="18638" refreshError="1"/>
      <sheetData sheetId="18639" refreshError="1"/>
      <sheetData sheetId="18640" refreshError="1"/>
      <sheetData sheetId="18641" refreshError="1"/>
      <sheetData sheetId="18642" refreshError="1"/>
      <sheetData sheetId="18643" refreshError="1"/>
      <sheetData sheetId="18644" refreshError="1"/>
      <sheetData sheetId="18645" refreshError="1"/>
      <sheetData sheetId="18646" refreshError="1"/>
      <sheetData sheetId="18647" refreshError="1"/>
      <sheetData sheetId="18648" refreshError="1"/>
      <sheetData sheetId="18649" refreshError="1"/>
      <sheetData sheetId="18650" refreshError="1"/>
      <sheetData sheetId="18651" refreshError="1"/>
      <sheetData sheetId="18652" refreshError="1"/>
      <sheetData sheetId="18653" refreshError="1"/>
      <sheetData sheetId="18654" refreshError="1"/>
      <sheetData sheetId="18655" refreshError="1"/>
      <sheetData sheetId="18656" refreshError="1"/>
      <sheetData sheetId="18657" refreshError="1"/>
      <sheetData sheetId="18658" refreshError="1"/>
      <sheetData sheetId="18659" refreshError="1"/>
      <sheetData sheetId="18660" refreshError="1"/>
      <sheetData sheetId="18661" refreshError="1"/>
      <sheetData sheetId="18662" refreshError="1"/>
      <sheetData sheetId="18663" refreshError="1"/>
      <sheetData sheetId="18664" refreshError="1"/>
      <sheetData sheetId="18665" refreshError="1"/>
      <sheetData sheetId="18666" refreshError="1"/>
      <sheetData sheetId="18667" refreshError="1"/>
      <sheetData sheetId="18668" refreshError="1"/>
      <sheetData sheetId="18669" refreshError="1"/>
      <sheetData sheetId="18670" refreshError="1"/>
      <sheetData sheetId="18671" refreshError="1"/>
      <sheetData sheetId="18672" refreshError="1"/>
      <sheetData sheetId="18673" refreshError="1"/>
      <sheetData sheetId="18674" refreshError="1"/>
      <sheetData sheetId="18675" refreshError="1"/>
      <sheetData sheetId="18676" refreshError="1"/>
      <sheetData sheetId="18677" refreshError="1"/>
      <sheetData sheetId="18678" refreshError="1"/>
      <sheetData sheetId="18679" refreshError="1"/>
      <sheetData sheetId="18680" refreshError="1"/>
      <sheetData sheetId="18681" refreshError="1"/>
      <sheetData sheetId="18682" refreshError="1"/>
      <sheetData sheetId="18683" refreshError="1"/>
      <sheetData sheetId="18684" refreshError="1"/>
      <sheetData sheetId="18685" refreshError="1"/>
      <sheetData sheetId="18686" refreshError="1"/>
      <sheetData sheetId="18687" refreshError="1"/>
      <sheetData sheetId="18688" refreshError="1"/>
      <sheetData sheetId="18689" refreshError="1"/>
      <sheetData sheetId="18690" refreshError="1"/>
      <sheetData sheetId="18691" refreshError="1"/>
      <sheetData sheetId="18692" refreshError="1"/>
      <sheetData sheetId="18693" refreshError="1"/>
      <sheetData sheetId="18694" refreshError="1"/>
      <sheetData sheetId="18695" refreshError="1"/>
      <sheetData sheetId="18696" refreshError="1"/>
      <sheetData sheetId="18697" refreshError="1"/>
      <sheetData sheetId="18698" refreshError="1"/>
      <sheetData sheetId="18699" refreshError="1"/>
      <sheetData sheetId="18700" refreshError="1"/>
      <sheetData sheetId="18701" refreshError="1"/>
      <sheetData sheetId="18702" refreshError="1"/>
      <sheetData sheetId="18703" refreshError="1"/>
      <sheetData sheetId="18704" refreshError="1"/>
      <sheetData sheetId="18705" refreshError="1"/>
      <sheetData sheetId="18706"/>
      <sheetData sheetId="18707"/>
      <sheetData sheetId="18708"/>
      <sheetData sheetId="18709"/>
      <sheetData sheetId="18710"/>
      <sheetData sheetId="18711"/>
      <sheetData sheetId="18712"/>
      <sheetData sheetId="18713"/>
      <sheetData sheetId="18714"/>
      <sheetData sheetId="18715"/>
      <sheetData sheetId="18716"/>
      <sheetData sheetId="18717"/>
      <sheetData sheetId="18718"/>
      <sheetData sheetId="18719"/>
      <sheetData sheetId="18720"/>
      <sheetData sheetId="18721"/>
      <sheetData sheetId="18722"/>
      <sheetData sheetId="18723" refreshError="1"/>
      <sheetData sheetId="18724" refreshError="1"/>
      <sheetData sheetId="18725" refreshError="1"/>
      <sheetData sheetId="18726"/>
      <sheetData sheetId="18727"/>
      <sheetData sheetId="18728"/>
      <sheetData sheetId="18729"/>
      <sheetData sheetId="18730" refreshError="1"/>
      <sheetData sheetId="18731" refreshError="1"/>
      <sheetData sheetId="18732" refreshError="1"/>
      <sheetData sheetId="18733"/>
      <sheetData sheetId="18734"/>
      <sheetData sheetId="18735"/>
      <sheetData sheetId="18736"/>
      <sheetData sheetId="18737"/>
      <sheetData sheetId="18738"/>
      <sheetData sheetId="18739"/>
      <sheetData sheetId="18740"/>
      <sheetData sheetId="18741" refreshError="1"/>
      <sheetData sheetId="18742" refreshError="1"/>
      <sheetData sheetId="18743" refreshError="1"/>
      <sheetData sheetId="18744" refreshError="1"/>
      <sheetData sheetId="18745" refreshError="1"/>
      <sheetData sheetId="18746" refreshError="1"/>
      <sheetData sheetId="18747" refreshError="1"/>
      <sheetData sheetId="18748"/>
      <sheetData sheetId="18749" refreshError="1"/>
      <sheetData sheetId="18750" refreshError="1"/>
      <sheetData sheetId="18751" refreshError="1"/>
      <sheetData sheetId="18752" refreshError="1"/>
      <sheetData sheetId="18753" refreshError="1"/>
      <sheetData sheetId="18754" refreshError="1"/>
      <sheetData sheetId="18755" refreshError="1"/>
      <sheetData sheetId="18756" refreshError="1"/>
      <sheetData sheetId="18757" refreshError="1"/>
      <sheetData sheetId="18758" refreshError="1"/>
      <sheetData sheetId="18759" refreshError="1"/>
      <sheetData sheetId="18760" refreshError="1"/>
      <sheetData sheetId="18761" refreshError="1"/>
      <sheetData sheetId="18762" refreshError="1"/>
      <sheetData sheetId="18763" refreshError="1"/>
      <sheetData sheetId="18764" refreshError="1"/>
      <sheetData sheetId="18765" refreshError="1"/>
      <sheetData sheetId="18766" refreshError="1"/>
      <sheetData sheetId="18767" refreshError="1"/>
      <sheetData sheetId="18768" refreshError="1"/>
      <sheetData sheetId="18769" refreshError="1"/>
      <sheetData sheetId="18770" refreshError="1"/>
      <sheetData sheetId="18771" refreshError="1"/>
      <sheetData sheetId="18772" refreshError="1"/>
      <sheetData sheetId="18773" refreshError="1"/>
      <sheetData sheetId="18774" refreshError="1"/>
      <sheetData sheetId="18775" refreshError="1"/>
      <sheetData sheetId="18776" refreshError="1"/>
      <sheetData sheetId="18777" refreshError="1"/>
      <sheetData sheetId="18778" refreshError="1"/>
      <sheetData sheetId="18779" refreshError="1"/>
      <sheetData sheetId="18780" refreshError="1"/>
      <sheetData sheetId="18781" refreshError="1"/>
      <sheetData sheetId="18782" refreshError="1"/>
      <sheetData sheetId="18783" refreshError="1"/>
      <sheetData sheetId="18784" refreshError="1"/>
      <sheetData sheetId="18785" refreshError="1"/>
      <sheetData sheetId="18786" refreshError="1"/>
      <sheetData sheetId="18787" refreshError="1"/>
      <sheetData sheetId="18788" refreshError="1"/>
      <sheetData sheetId="18789" refreshError="1"/>
      <sheetData sheetId="18790" refreshError="1"/>
      <sheetData sheetId="18791" refreshError="1"/>
      <sheetData sheetId="18792" refreshError="1"/>
      <sheetData sheetId="18793" refreshError="1"/>
      <sheetData sheetId="18794" refreshError="1"/>
      <sheetData sheetId="18795" refreshError="1"/>
      <sheetData sheetId="18796" refreshError="1"/>
      <sheetData sheetId="18797" refreshError="1"/>
      <sheetData sheetId="18798" refreshError="1"/>
      <sheetData sheetId="18799" refreshError="1"/>
      <sheetData sheetId="18800" refreshError="1"/>
      <sheetData sheetId="18801" refreshError="1"/>
      <sheetData sheetId="18802" refreshError="1"/>
      <sheetData sheetId="18803" refreshError="1"/>
      <sheetData sheetId="18804" refreshError="1"/>
      <sheetData sheetId="18805" refreshError="1"/>
      <sheetData sheetId="18806" refreshError="1"/>
      <sheetData sheetId="18807" refreshError="1"/>
      <sheetData sheetId="18808" refreshError="1"/>
      <sheetData sheetId="18809" refreshError="1"/>
      <sheetData sheetId="18810" refreshError="1"/>
      <sheetData sheetId="18811" refreshError="1"/>
      <sheetData sheetId="18812" refreshError="1"/>
      <sheetData sheetId="18813" refreshError="1"/>
      <sheetData sheetId="18814" refreshError="1"/>
      <sheetData sheetId="18815" refreshError="1"/>
      <sheetData sheetId="18816" refreshError="1"/>
      <sheetData sheetId="18817" refreshError="1"/>
      <sheetData sheetId="18818" refreshError="1"/>
      <sheetData sheetId="18819" refreshError="1"/>
      <sheetData sheetId="18820" refreshError="1"/>
      <sheetData sheetId="18821" refreshError="1"/>
      <sheetData sheetId="18822" refreshError="1"/>
      <sheetData sheetId="18823" refreshError="1"/>
      <sheetData sheetId="18824" refreshError="1"/>
      <sheetData sheetId="18825" refreshError="1"/>
      <sheetData sheetId="18826" refreshError="1"/>
      <sheetData sheetId="18827" refreshError="1"/>
      <sheetData sheetId="18828" refreshError="1"/>
      <sheetData sheetId="18829" refreshError="1"/>
      <sheetData sheetId="18830" refreshError="1"/>
      <sheetData sheetId="18831" refreshError="1"/>
      <sheetData sheetId="18832" refreshError="1"/>
      <sheetData sheetId="18833" refreshError="1"/>
      <sheetData sheetId="18834" refreshError="1"/>
      <sheetData sheetId="18835" refreshError="1"/>
      <sheetData sheetId="18836" refreshError="1"/>
      <sheetData sheetId="18837" refreshError="1"/>
      <sheetData sheetId="18838" refreshError="1"/>
      <sheetData sheetId="18839" refreshError="1"/>
      <sheetData sheetId="18840" refreshError="1"/>
      <sheetData sheetId="18841" refreshError="1"/>
      <sheetData sheetId="18842" refreshError="1"/>
      <sheetData sheetId="18843" refreshError="1"/>
      <sheetData sheetId="18844" refreshError="1"/>
      <sheetData sheetId="18845" refreshError="1"/>
      <sheetData sheetId="18846" refreshError="1"/>
      <sheetData sheetId="18847" refreshError="1"/>
      <sheetData sheetId="18848" refreshError="1"/>
      <sheetData sheetId="18849" refreshError="1"/>
      <sheetData sheetId="18850" refreshError="1"/>
      <sheetData sheetId="18851" refreshError="1"/>
      <sheetData sheetId="18852" refreshError="1"/>
      <sheetData sheetId="18853" refreshError="1"/>
      <sheetData sheetId="18854" refreshError="1"/>
      <sheetData sheetId="18855" refreshError="1"/>
      <sheetData sheetId="18856" refreshError="1"/>
      <sheetData sheetId="18857" refreshError="1"/>
      <sheetData sheetId="18858" refreshError="1"/>
      <sheetData sheetId="18859" refreshError="1"/>
      <sheetData sheetId="18860" refreshError="1"/>
      <sheetData sheetId="18861" refreshError="1"/>
      <sheetData sheetId="18862" refreshError="1"/>
      <sheetData sheetId="18863" refreshError="1"/>
      <sheetData sheetId="18864" refreshError="1"/>
      <sheetData sheetId="18865" refreshError="1"/>
      <sheetData sheetId="18866" refreshError="1"/>
      <sheetData sheetId="18867" refreshError="1"/>
      <sheetData sheetId="18868" refreshError="1"/>
      <sheetData sheetId="18869" refreshError="1"/>
      <sheetData sheetId="18870" refreshError="1"/>
      <sheetData sheetId="18871" refreshError="1"/>
      <sheetData sheetId="18872" refreshError="1"/>
      <sheetData sheetId="18873" refreshError="1"/>
      <sheetData sheetId="18874" refreshError="1"/>
      <sheetData sheetId="18875" refreshError="1"/>
      <sheetData sheetId="18876" refreshError="1"/>
      <sheetData sheetId="18877" refreshError="1"/>
      <sheetData sheetId="18878" refreshError="1"/>
      <sheetData sheetId="18879" refreshError="1"/>
      <sheetData sheetId="18880" refreshError="1"/>
      <sheetData sheetId="18881" refreshError="1"/>
      <sheetData sheetId="18882" refreshError="1"/>
      <sheetData sheetId="18883" refreshError="1"/>
      <sheetData sheetId="18884" refreshError="1"/>
      <sheetData sheetId="18885" refreshError="1"/>
      <sheetData sheetId="18886" refreshError="1"/>
      <sheetData sheetId="18887" refreshError="1"/>
      <sheetData sheetId="18888" refreshError="1"/>
      <sheetData sheetId="18889" refreshError="1"/>
      <sheetData sheetId="18890" refreshError="1"/>
      <sheetData sheetId="18891" refreshError="1"/>
      <sheetData sheetId="18892" refreshError="1"/>
      <sheetData sheetId="18893" refreshError="1"/>
      <sheetData sheetId="18894" refreshError="1"/>
      <sheetData sheetId="18895" refreshError="1"/>
      <sheetData sheetId="18896" refreshError="1"/>
      <sheetData sheetId="18897" refreshError="1"/>
      <sheetData sheetId="18898" refreshError="1"/>
      <sheetData sheetId="18899" refreshError="1"/>
      <sheetData sheetId="18900" refreshError="1"/>
      <sheetData sheetId="18901" refreshError="1"/>
      <sheetData sheetId="18902" refreshError="1"/>
      <sheetData sheetId="18903" refreshError="1"/>
      <sheetData sheetId="18904" refreshError="1"/>
      <sheetData sheetId="18905" refreshError="1"/>
      <sheetData sheetId="18906" refreshError="1"/>
      <sheetData sheetId="18907" refreshError="1"/>
      <sheetData sheetId="18908" refreshError="1"/>
      <sheetData sheetId="18909" refreshError="1"/>
      <sheetData sheetId="18910" refreshError="1"/>
      <sheetData sheetId="18911" refreshError="1"/>
      <sheetData sheetId="18912" refreshError="1"/>
      <sheetData sheetId="18913" refreshError="1"/>
      <sheetData sheetId="18914" refreshError="1"/>
      <sheetData sheetId="18915" refreshError="1"/>
      <sheetData sheetId="18916" refreshError="1"/>
      <sheetData sheetId="18917" refreshError="1"/>
      <sheetData sheetId="18918" refreshError="1"/>
      <sheetData sheetId="18919" refreshError="1"/>
      <sheetData sheetId="18920" refreshError="1"/>
      <sheetData sheetId="18921" refreshError="1"/>
      <sheetData sheetId="18922" refreshError="1"/>
      <sheetData sheetId="18923" refreshError="1"/>
      <sheetData sheetId="18924" refreshError="1"/>
      <sheetData sheetId="18925" refreshError="1"/>
      <sheetData sheetId="18926" refreshError="1"/>
      <sheetData sheetId="18927" refreshError="1"/>
      <sheetData sheetId="18928"/>
      <sheetData sheetId="18929"/>
      <sheetData sheetId="18930"/>
      <sheetData sheetId="18931"/>
      <sheetData sheetId="18932"/>
      <sheetData sheetId="18933"/>
      <sheetData sheetId="18934"/>
      <sheetData sheetId="18935"/>
      <sheetData sheetId="18936"/>
      <sheetData sheetId="18937"/>
      <sheetData sheetId="18938"/>
      <sheetData sheetId="18939"/>
      <sheetData sheetId="18940"/>
      <sheetData sheetId="18941"/>
      <sheetData sheetId="18942"/>
      <sheetData sheetId="18943"/>
      <sheetData sheetId="18944"/>
      <sheetData sheetId="18945"/>
      <sheetData sheetId="18946"/>
      <sheetData sheetId="18947"/>
      <sheetData sheetId="18948"/>
      <sheetData sheetId="18949"/>
      <sheetData sheetId="18950"/>
      <sheetData sheetId="18951"/>
      <sheetData sheetId="18952"/>
      <sheetData sheetId="18953"/>
      <sheetData sheetId="18954"/>
      <sheetData sheetId="18955"/>
      <sheetData sheetId="18956"/>
      <sheetData sheetId="18957"/>
      <sheetData sheetId="18958"/>
      <sheetData sheetId="18959"/>
      <sheetData sheetId="18960"/>
      <sheetData sheetId="18961"/>
      <sheetData sheetId="18962"/>
      <sheetData sheetId="18963"/>
      <sheetData sheetId="18964"/>
      <sheetData sheetId="18965"/>
      <sheetData sheetId="18966"/>
      <sheetData sheetId="18967"/>
      <sheetData sheetId="18968"/>
      <sheetData sheetId="18969"/>
      <sheetData sheetId="18970"/>
      <sheetData sheetId="18971"/>
      <sheetData sheetId="18972"/>
      <sheetData sheetId="18973"/>
      <sheetData sheetId="18974"/>
      <sheetData sheetId="18975"/>
      <sheetData sheetId="18976"/>
      <sheetData sheetId="18977"/>
      <sheetData sheetId="18978"/>
      <sheetData sheetId="18979"/>
      <sheetData sheetId="18980"/>
      <sheetData sheetId="18981"/>
      <sheetData sheetId="18982"/>
      <sheetData sheetId="18983"/>
      <sheetData sheetId="18984"/>
      <sheetData sheetId="18985"/>
      <sheetData sheetId="18986"/>
      <sheetData sheetId="18987"/>
      <sheetData sheetId="18988"/>
      <sheetData sheetId="18989"/>
      <sheetData sheetId="18990"/>
      <sheetData sheetId="18991"/>
      <sheetData sheetId="18992"/>
      <sheetData sheetId="18993"/>
      <sheetData sheetId="18994"/>
      <sheetData sheetId="18995"/>
      <sheetData sheetId="18996"/>
      <sheetData sheetId="18997"/>
      <sheetData sheetId="18998" refreshError="1"/>
      <sheetData sheetId="18999" refreshError="1"/>
      <sheetData sheetId="19000" refreshError="1"/>
      <sheetData sheetId="19001"/>
      <sheetData sheetId="19002" refreshError="1"/>
      <sheetData sheetId="19003" refreshError="1"/>
      <sheetData sheetId="19004" refreshError="1"/>
      <sheetData sheetId="19005" refreshError="1"/>
      <sheetData sheetId="19006" refreshError="1"/>
      <sheetData sheetId="19007" refreshError="1"/>
      <sheetData sheetId="19008" refreshError="1"/>
      <sheetData sheetId="19009" refreshError="1"/>
      <sheetData sheetId="19010" refreshError="1"/>
      <sheetData sheetId="19011" refreshError="1"/>
      <sheetData sheetId="19012" refreshError="1"/>
      <sheetData sheetId="19013"/>
      <sheetData sheetId="19014" refreshError="1"/>
      <sheetData sheetId="19015" refreshError="1"/>
      <sheetData sheetId="19016" refreshError="1"/>
      <sheetData sheetId="19017" refreshError="1"/>
      <sheetData sheetId="19018"/>
      <sheetData sheetId="19019"/>
      <sheetData sheetId="19020"/>
      <sheetData sheetId="19021"/>
      <sheetData sheetId="19022" refreshError="1"/>
      <sheetData sheetId="19023" refreshError="1"/>
      <sheetData sheetId="19024" refreshError="1"/>
      <sheetData sheetId="19025"/>
      <sheetData sheetId="19026"/>
      <sheetData sheetId="19027" refreshError="1"/>
      <sheetData sheetId="19028" refreshError="1"/>
      <sheetData sheetId="19029" refreshError="1"/>
      <sheetData sheetId="19030" refreshError="1"/>
      <sheetData sheetId="19031" refreshError="1"/>
      <sheetData sheetId="19032" refreshError="1"/>
      <sheetData sheetId="19033"/>
      <sheetData sheetId="19034"/>
      <sheetData sheetId="19035"/>
      <sheetData sheetId="19036"/>
      <sheetData sheetId="19037"/>
      <sheetData sheetId="19038"/>
      <sheetData sheetId="19039" refreshError="1"/>
      <sheetData sheetId="19040"/>
      <sheetData sheetId="19041"/>
      <sheetData sheetId="19042"/>
      <sheetData sheetId="19043"/>
      <sheetData sheetId="19044"/>
      <sheetData sheetId="19045"/>
      <sheetData sheetId="19046"/>
      <sheetData sheetId="19047"/>
      <sheetData sheetId="19048"/>
      <sheetData sheetId="19049"/>
      <sheetData sheetId="19050"/>
      <sheetData sheetId="19051"/>
      <sheetData sheetId="19052"/>
      <sheetData sheetId="19053"/>
      <sheetData sheetId="19054"/>
      <sheetData sheetId="19055"/>
      <sheetData sheetId="19056"/>
      <sheetData sheetId="19057"/>
      <sheetData sheetId="19058"/>
      <sheetData sheetId="19059"/>
      <sheetData sheetId="19060"/>
      <sheetData sheetId="19061"/>
      <sheetData sheetId="19062"/>
      <sheetData sheetId="19063"/>
      <sheetData sheetId="19064"/>
      <sheetData sheetId="19065"/>
      <sheetData sheetId="19066"/>
      <sheetData sheetId="19067"/>
      <sheetData sheetId="19068"/>
      <sheetData sheetId="19069"/>
      <sheetData sheetId="19070"/>
      <sheetData sheetId="19071"/>
      <sheetData sheetId="19072"/>
      <sheetData sheetId="19073"/>
      <sheetData sheetId="19074"/>
      <sheetData sheetId="19075"/>
      <sheetData sheetId="19076"/>
      <sheetData sheetId="19077"/>
      <sheetData sheetId="19078"/>
      <sheetData sheetId="19079"/>
      <sheetData sheetId="19080"/>
      <sheetData sheetId="19081"/>
      <sheetData sheetId="19082"/>
      <sheetData sheetId="19083"/>
      <sheetData sheetId="19084"/>
      <sheetData sheetId="19085"/>
      <sheetData sheetId="19086"/>
      <sheetData sheetId="19087"/>
      <sheetData sheetId="19088"/>
      <sheetData sheetId="19089"/>
      <sheetData sheetId="19090"/>
      <sheetData sheetId="19091"/>
      <sheetData sheetId="19092"/>
      <sheetData sheetId="19093"/>
      <sheetData sheetId="19094"/>
      <sheetData sheetId="19095"/>
      <sheetData sheetId="19096"/>
      <sheetData sheetId="19097"/>
      <sheetData sheetId="19098"/>
      <sheetData sheetId="19099"/>
      <sheetData sheetId="19100"/>
      <sheetData sheetId="19101"/>
      <sheetData sheetId="19102"/>
      <sheetData sheetId="19103"/>
      <sheetData sheetId="19104"/>
      <sheetData sheetId="19105"/>
      <sheetData sheetId="19106"/>
      <sheetData sheetId="19107"/>
      <sheetData sheetId="19108"/>
      <sheetData sheetId="19109"/>
      <sheetData sheetId="19110"/>
      <sheetData sheetId="19111"/>
      <sheetData sheetId="19112"/>
      <sheetData sheetId="19113"/>
      <sheetData sheetId="19114"/>
      <sheetData sheetId="19115"/>
      <sheetData sheetId="19116"/>
      <sheetData sheetId="19117"/>
      <sheetData sheetId="19118"/>
      <sheetData sheetId="19119"/>
      <sheetData sheetId="19120"/>
      <sheetData sheetId="19121"/>
      <sheetData sheetId="19122"/>
      <sheetData sheetId="19123"/>
      <sheetData sheetId="19124"/>
      <sheetData sheetId="19125"/>
      <sheetData sheetId="19126"/>
      <sheetData sheetId="19127"/>
      <sheetData sheetId="19128"/>
      <sheetData sheetId="19129"/>
      <sheetData sheetId="19130"/>
      <sheetData sheetId="19131"/>
      <sheetData sheetId="19132"/>
      <sheetData sheetId="19133"/>
      <sheetData sheetId="19134"/>
      <sheetData sheetId="19135"/>
      <sheetData sheetId="19136"/>
      <sheetData sheetId="19137"/>
      <sheetData sheetId="19138"/>
      <sheetData sheetId="19139"/>
      <sheetData sheetId="19140"/>
      <sheetData sheetId="19141"/>
      <sheetData sheetId="19142"/>
      <sheetData sheetId="19143"/>
      <sheetData sheetId="19144"/>
      <sheetData sheetId="19145"/>
      <sheetData sheetId="19146"/>
      <sheetData sheetId="19147"/>
      <sheetData sheetId="19148"/>
      <sheetData sheetId="19149"/>
      <sheetData sheetId="19150"/>
      <sheetData sheetId="19151"/>
      <sheetData sheetId="19152"/>
      <sheetData sheetId="19153"/>
      <sheetData sheetId="19154"/>
      <sheetData sheetId="19155"/>
      <sheetData sheetId="19156"/>
      <sheetData sheetId="19157"/>
      <sheetData sheetId="19158"/>
      <sheetData sheetId="19159"/>
      <sheetData sheetId="19160"/>
      <sheetData sheetId="19161"/>
      <sheetData sheetId="19162"/>
      <sheetData sheetId="19163"/>
      <sheetData sheetId="19164"/>
      <sheetData sheetId="19165"/>
      <sheetData sheetId="19166"/>
      <sheetData sheetId="19167"/>
      <sheetData sheetId="19168"/>
      <sheetData sheetId="19169"/>
      <sheetData sheetId="19170"/>
      <sheetData sheetId="19171"/>
      <sheetData sheetId="19172"/>
      <sheetData sheetId="19173"/>
      <sheetData sheetId="19174"/>
      <sheetData sheetId="19175"/>
      <sheetData sheetId="19176"/>
      <sheetData sheetId="19177"/>
      <sheetData sheetId="19178"/>
      <sheetData sheetId="19179"/>
      <sheetData sheetId="19180"/>
      <sheetData sheetId="19181"/>
      <sheetData sheetId="19182"/>
      <sheetData sheetId="19183"/>
      <sheetData sheetId="19184"/>
      <sheetData sheetId="19185"/>
      <sheetData sheetId="19186"/>
      <sheetData sheetId="19187"/>
      <sheetData sheetId="19188"/>
      <sheetData sheetId="19189"/>
      <sheetData sheetId="19190"/>
      <sheetData sheetId="19191"/>
      <sheetData sheetId="19192"/>
      <sheetData sheetId="19193"/>
      <sheetData sheetId="19194"/>
      <sheetData sheetId="19195"/>
      <sheetData sheetId="19196"/>
      <sheetData sheetId="19197"/>
      <sheetData sheetId="19198"/>
      <sheetData sheetId="19199"/>
      <sheetData sheetId="19200"/>
      <sheetData sheetId="19201"/>
      <sheetData sheetId="19202"/>
      <sheetData sheetId="19203"/>
      <sheetData sheetId="19204"/>
      <sheetData sheetId="19205"/>
      <sheetData sheetId="19206"/>
      <sheetData sheetId="19207"/>
      <sheetData sheetId="19208"/>
      <sheetData sheetId="19209"/>
      <sheetData sheetId="19210"/>
      <sheetData sheetId="19211"/>
      <sheetData sheetId="19212"/>
      <sheetData sheetId="19213"/>
      <sheetData sheetId="19214">
        <row r="9">
          <cell r="A9" t="str">
            <v>A</v>
          </cell>
        </row>
      </sheetData>
      <sheetData sheetId="19215">
        <row r="9">
          <cell r="A9" t="str">
            <v>A</v>
          </cell>
        </row>
      </sheetData>
      <sheetData sheetId="19216">
        <row r="9">
          <cell r="A9" t="str">
            <v>A</v>
          </cell>
        </row>
      </sheetData>
      <sheetData sheetId="19217">
        <row r="9">
          <cell r="A9" t="str">
            <v>A</v>
          </cell>
        </row>
      </sheetData>
      <sheetData sheetId="19218">
        <row r="9">
          <cell r="A9" t="str">
            <v>A</v>
          </cell>
        </row>
      </sheetData>
      <sheetData sheetId="19219">
        <row r="9">
          <cell r="A9" t="str">
            <v>A</v>
          </cell>
        </row>
      </sheetData>
      <sheetData sheetId="19220">
        <row r="9">
          <cell r="A9" t="str">
            <v>A</v>
          </cell>
        </row>
      </sheetData>
      <sheetData sheetId="19221">
        <row r="9">
          <cell r="A9" t="str">
            <v>A</v>
          </cell>
        </row>
      </sheetData>
      <sheetData sheetId="19222">
        <row r="9">
          <cell r="A9" t="str">
            <v>A</v>
          </cell>
        </row>
      </sheetData>
      <sheetData sheetId="19223">
        <row r="9">
          <cell r="A9" t="str">
            <v>A</v>
          </cell>
        </row>
      </sheetData>
      <sheetData sheetId="19224">
        <row r="9">
          <cell r="A9" t="str">
            <v>A</v>
          </cell>
        </row>
      </sheetData>
      <sheetData sheetId="19225">
        <row r="9">
          <cell r="A9" t="str">
            <v>A</v>
          </cell>
        </row>
      </sheetData>
      <sheetData sheetId="19226">
        <row r="9">
          <cell r="A9" t="str">
            <v>A</v>
          </cell>
        </row>
      </sheetData>
      <sheetData sheetId="19227"/>
      <sheetData sheetId="19228"/>
      <sheetData sheetId="19229"/>
      <sheetData sheetId="19230"/>
      <sheetData sheetId="19231"/>
      <sheetData sheetId="19232"/>
      <sheetData sheetId="19233">
        <row r="9">
          <cell r="A9" t="str">
            <v>A</v>
          </cell>
        </row>
      </sheetData>
      <sheetData sheetId="19234">
        <row r="9">
          <cell r="A9" t="str">
            <v>A</v>
          </cell>
        </row>
      </sheetData>
      <sheetData sheetId="19235">
        <row r="9">
          <cell r="A9" t="str">
            <v>A</v>
          </cell>
        </row>
      </sheetData>
      <sheetData sheetId="19236">
        <row r="9">
          <cell r="A9" t="str">
            <v>A</v>
          </cell>
        </row>
      </sheetData>
      <sheetData sheetId="19237">
        <row r="9">
          <cell r="A9" t="str">
            <v>A</v>
          </cell>
        </row>
      </sheetData>
      <sheetData sheetId="19238">
        <row r="9">
          <cell r="A9" t="str">
            <v>A</v>
          </cell>
        </row>
      </sheetData>
      <sheetData sheetId="19239">
        <row r="9">
          <cell r="A9" t="str">
            <v>A</v>
          </cell>
        </row>
      </sheetData>
      <sheetData sheetId="19240">
        <row r="9">
          <cell r="A9" t="str">
            <v>A</v>
          </cell>
        </row>
      </sheetData>
      <sheetData sheetId="19241">
        <row r="9">
          <cell r="A9" t="str">
            <v>A</v>
          </cell>
        </row>
      </sheetData>
      <sheetData sheetId="19242">
        <row r="9">
          <cell r="A9" t="str">
            <v>A</v>
          </cell>
        </row>
      </sheetData>
      <sheetData sheetId="19243">
        <row r="9">
          <cell r="A9" t="str">
            <v>A</v>
          </cell>
        </row>
      </sheetData>
      <sheetData sheetId="19244">
        <row r="9">
          <cell r="A9" t="str">
            <v>A</v>
          </cell>
        </row>
      </sheetData>
      <sheetData sheetId="19245"/>
      <sheetData sheetId="19246">
        <row r="9">
          <cell r="A9" t="str">
            <v>A</v>
          </cell>
        </row>
      </sheetData>
      <sheetData sheetId="19247"/>
      <sheetData sheetId="19248"/>
      <sheetData sheetId="19249"/>
      <sheetData sheetId="19250"/>
      <sheetData sheetId="19251"/>
      <sheetData sheetId="19252"/>
      <sheetData sheetId="19253"/>
      <sheetData sheetId="19254"/>
      <sheetData sheetId="19255"/>
      <sheetData sheetId="19256"/>
      <sheetData sheetId="19257"/>
      <sheetData sheetId="19258"/>
      <sheetData sheetId="19259"/>
      <sheetData sheetId="19260"/>
      <sheetData sheetId="19261"/>
      <sheetData sheetId="19262"/>
      <sheetData sheetId="19263"/>
      <sheetData sheetId="19264"/>
      <sheetData sheetId="19265"/>
      <sheetData sheetId="19266"/>
      <sheetData sheetId="19267"/>
      <sheetData sheetId="19268"/>
      <sheetData sheetId="19269"/>
      <sheetData sheetId="19270"/>
      <sheetData sheetId="19271"/>
      <sheetData sheetId="19272"/>
      <sheetData sheetId="19273"/>
      <sheetData sheetId="19274"/>
      <sheetData sheetId="19275"/>
      <sheetData sheetId="19276"/>
      <sheetData sheetId="19277"/>
      <sheetData sheetId="19278"/>
      <sheetData sheetId="19279"/>
      <sheetData sheetId="19280"/>
      <sheetData sheetId="19281"/>
      <sheetData sheetId="19282"/>
      <sheetData sheetId="19283"/>
      <sheetData sheetId="19284"/>
      <sheetData sheetId="19285"/>
      <sheetData sheetId="19286"/>
      <sheetData sheetId="19287"/>
      <sheetData sheetId="19288"/>
      <sheetData sheetId="19289"/>
      <sheetData sheetId="19290"/>
      <sheetData sheetId="19291"/>
      <sheetData sheetId="19292"/>
      <sheetData sheetId="19293"/>
      <sheetData sheetId="19294"/>
      <sheetData sheetId="19295"/>
      <sheetData sheetId="19296"/>
      <sheetData sheetId="19297"/>
      <sheetData sheetId="19298"/>
      <sheetData sheetId="19299"/>
      <sheetData sheetId="19300"/>
      <sheetData sheetId="19301"/>
      <sheetData sheetId="19302"/>
      <sheetData sheetId="19303"/>
      <sheetData sheetId="19304"/>
      <sheetData sheetId="19305"/>
      <sheetData sheetId="19306"/>
      <sheetData sheetId="19307"/>
      <sheetData sheetId="19308"/>
      <sheetData sheetId="19309"/>
      <sheetData sheetId="19310"/>
      <sheetData sheetId="19311"/>
      <sheetData sheetId="19312"/>
      <sheetData sheetId="19313"/>
      <sheetData sheetId="19314"/>
      <sheetData sheetId="19315" refreshError="1"/>
      <sheetData sheetId="19316" refreshError="1"/>
      <sheetData sheetId="19317" refreshError="1"/>
      <sheetData sheetId="19318" refreshError="1"/>
      <sheetData sheetId="19319" refreshError="1"/>
      <sheetData sheetId="19320" refreshError="1"/>
      <sheetData sheetId="19321" refreshError="1"/>
      <sheetData sheetId="19322" refreshError="1"/>
      <sheetData sheetId="19323" refreshError="1"/>
      <sheetData sheetId="19324" refreshError="1"/>
      <sheetData sheetId="19325" refreshError="1"/>
      <sheetData sheetId="19326" refreshError="1"/>
      <sheetData sheetId="19327" refreshError="1"/>
      <sheetData sheetId="19328" refreshError="1"/>
      <sheetData sheetId="19329" refreshError="1"/>
      <sheetData sheetId="19330" refreshError="1"/>
      <sheetData sheetId="19331" refreshError="1"/>
      <sheetData sheetId="19332" refreshError="1"/>
      <sheetData sheetId="19333" refreshError="1"/>
      <sheetData sheetId="19334" refreshError="1"/>
      <sheetData sheetId="19335" refreshError="1"/>
      <sheetData sheetId="19336" refreshError="1"/>
      <sheetData sheetId="19337" refreshError="1"/>
      <sheetData sheetId="19338" refreshError="1"/>
      <sheetData sheetId="19339" refreshError="1"/>
      <sheetData sheetId="19340" refreshError="1"/>
      <sheetData sheetId="19341" refreshError="1"/>
      <sheetData sheetId="19342" refreshError="1"/>
      <sheetData sheetId="19343" refreshError="1"/>
      <sheetData sheetId="19344" refreshError="1"/>
      <sheetData sheetId="19345" refreshError="1"/>
      <sheetData sheetId="19346" refreshError="1"/>
      <sheetData sheetId="19347" refreshError="1"/>
      <sheetData sheetId="19348" refreshError="1"/>
      <sheetData sheetId="19349" refreshError="1"/>
      <sheetData sheetId="19350" refreshError="1"/>
      <sheetData sheetId="19351" refreshError="1"/>
      <sheetData sheetId="19352" refreshError="1"/>
      <sheetData sheetId="19353" refreshError="1"/>
      <sheetData sheetId="19354" refreshError="1"/>
      <sheetData sheetId="19355" refreshError="1"/>
      <sheetData sheetId="19356" refreshError="1"/>
      <sheetData sheetId="19357" refreshError="1"/>
      <sheetData sheetId="19358" refreshError="1"/>
      <sheetData sheetId="19359" refreshError="1"/>
      <sheetData sheetId="19360" refreshError="1"/>
      <sheetData sheetId="19361" refreshError="1"/>
      <sheetData sheetId="19362" refreshError="1"/>
      <sheetData sheetId="19363" refreshError="1"/>
      <sheetData sheetId="19364" refreshError="1"/>
      <sheetData sheetId="19365" refreshError="1"/>
      <sheetData sheetId="19366" refreshError="1"/>
      <sheetData sheetId="19367" refreshError="1"/>
      <sheetData sheetId="19368" refreshError="1"/>
      <sheetData sheetId="19369" refreshError="1"/>
      <sheetData sheetId="19370" refreshError="1"/>
      <sheetData sheetId="19371" refreshError="1"/>
      <sheetData sheetId="19372" refreshError="1"/>
      <sheetData sheetId="19373" refreshError="1"/>
      <sheetData sheetId="19374" refreshError="1"/>
      <sheetData sheetId="19375" refreshError="1"/>
      <sheetData sheetId="19376" refreshError="1"/>
      <sheetData sheetId="19377" refreshError="1"/>
      <sheetData sheetId="19378" refreshError="1"/>
      <sheetData sheetId="19379" refreshError="1"/>
      <sheetData sheetId="19380" refreshError="1"/>
      <sheetData sheetId="19381" refreshError="1"/>
      <sheetData sheetId="19382" refreshError="1"/>
      <sheetData sheetId="19383" refreshError="1"/>
      <sheetData sheetId="19384" refreshError="1"/>
      <sheetData sheetId="19385" refreshError="1"/>
      <sheetData sheetId="19386" refreshError="1"/>
      <sheetData sheetId="19387" refreshError="1"/>
      <sheetData sheetId="19388" refreshError="1"/>
      <sheetData sheetId="19389" refreshError="1"/>
      <sheetData sheetId="19390" refreshError="1"/>
      <sheetData sheetId="19391" refreshError="1"/>
      <sheetData sheetId="19392" refreshError="1"/>
      <sheetData sheetId="19393" refreshError="1"/>
      <sheetData sheetId="19394" refreshError="1"/>
      <sheetData sheetId="19395" refreshError="1"/>
      <sheetData sheetId="19396" refreshError="1"/>
      <sheetData sheetId="19397" refreshError="1"/>
      <sheetData sheetId="19398" refreshError="1"/>
      <sheetData sheetId="19399" refreshError="1"/>
      <sheetData sheetId="19400" refreshError="1"/>
      <sheetData sheetId="19401" refreshError="1"/>
      <sheetData sheetId="19402" refreshError="1"/>
      <sheetData sheetId="19403" refreshError="1"/>
      <sheetData sheetId="19404" refreshError="1"/>
      <sheetData sheetId="19405" refreshError="1"/>
      <sheetData sheetId="19406" refreshError="1"/>
      <sheetData sheetId="19407" refreshError="1"/>
      <sheetData sheetId="19408" refreshError="1"/>
      <sheetData sheetId="19409" refreshError="1"/>
      <sheetData sheetId="19410" refreshError="1"/>
      <sheetData sheetId="19411" refreshError="1"/>
      <sheetData sheetId="19412" refreshError="1"/>
      <sheetData sheetId="19413" refreshError="1"/>
      <sheetData sheetId="19414" refreshError="1"/>
      <sheetData sheetId="19415" refreshError="1"/>
      <sheetData sheetId="19416" refreshError="1"/>
      <sheetData sheetId="19417" refreshError="1"/>
      <sheetData sheetId="19418" refreshError="1"/>
      <sheetData sheetId="19419" refreshError="1"/>
      <sheetData sheetId="19420" refreshError="1"/>
      <sheetData sheetId="19421" refreshError="1"/>
      <sheetData sheetId="19422" refreshError="1"/>
      <sheetData sheetId="19423" refreshError="1"/>
      <sheetData sheetId="19424" refreshError="1"/>
      <sheetData sheetId="19425" refreshError="1"/>
      <sheetData sheetId="19426" refreshError="1"/>
      <sheetData sheetId="19427" refreshError="1"/>
      <sheetData sheetId="19428" refreshError="1"/>
      <sheetData sheetId="19429" refreshError="1"/>
      <sheetData sheetId="19430" refreshError="1"/>
      <sheetData sheetId="19431" refreshError="1"/>
      <sheetData sheetId="19432" refreshError="1"/>
      <sheetData sheetId="19433" refreshError="1"/>
      <sheetData sheetId="19434" refreshError="1"/>
      <sheetData sheetId="19435" refreshError="1"/>
      <sheetData sheetId="19436" refreshError="1"/>
      <sheetData sheetId="19437" refreshError="1"/>
      <sheetData sheetId="19438" refreshError="1"/>
      <sheetData sheetId="19439" refreshError="1"/>
      <sheetData sheetId="19440" refreshError="1"/>
      <sheetData sheetId="19441" refreshError="1"/>
      <sheetData sheetId="19442" refreshError="1"/>
      <sheetData sheetId="19443" refreshError="1"/>
      <sheetData sheetId="19444" refreshError="1"/>
      <sheetData sheetId="19445" refreshError="1"/>
      <sheetData sheetId="19446" refreshError="1"/>
      <sheetData sheetId="19447" refreshError="1"/>
      <sheetData sheetId="19448" refreshError="1"/>
      <sheetData sheetId="19449" refreshError="1"/>
      <sheetData sheetId="19450" refreshError="1"/>
      <sheetData sheetId="19451" refreshError="1"/>
      <sheetData sheetId="19452" refreshError="1"/>
      <sheetData sheetId="19453" refreshError="1"/>
      <sheetData sheetId="19454" refreshError="1"/>
      <sheetData sheetId="19455" refreshError="1"/>
      <sheetData sheetId="19456" refreshError="1"/>
      <sheetData sheetId="19457" refreshError="1"/>
      <sheetData sheetId="19458" refreshError="1"/>
      <sheetData sheetId="19459" refreshError="1"/>
      <sheetData sheetId="19460" refreshError="1"/>
      <sheetData sheetId="19461" refreshError="1"/>
      <sheetData sheetId="19462" refreshError="1"/>
      <sheetData sheetId="19463" refreshError="1"/>
      <sheetData sheetId="19464" refreshError="1"/>
      <sheetData sheetId="19465" refreshError="1"/>
      <sheetData sheetId="19466" refreshError="1"/>
      <sheetData sheetId="19467" refreshError="1"/>
      <sheetData sheetId="19468" refreshError="1"/>
      <sheetData sheetId="19469" refreshError="1"/>
      <sheetData sheetId="19470" refreshError="1"/>
      <sheetData sheetId="19471" refreshError="1"/>
      <sheetData sheetId="19472" refreshError="1"/>
      <sheetData sheetId="19473" refreshError="1"/>
      <sheetData sheetId="19474" refreshError="1"/>
      <sheetData sheetId="19475" refreshError="1"/>
      <sheetData sheetId="19476" refreshError="1"/>
      <sheetData sheetId="19477" refreshError="1"/>
      <sheetData sheetId="19478" refreshError="1"/>
      <sheetData sheetId="19479" refreshError="1"/>
      <sheetData sheetId="19480" refreshError="1"/>
      <sheetData sheetId="19481" refreshError="1"/>
      <sheetData sheetId="19482" refreshError="1"/>
      <sheetData sheetId="19483" refreshError="1"/>
      <sheetData sheetId="19484" refreshError="1"/>
      <sheetData sheetId="19485" refreshError="1"/>
      <sheetData sheetId="19486" refreshError="1"/>
      <sheetData sheetId="19487" refreshError="1"/>
      <sheetData sheetId="19488" refreshError="1"/>
      <sheetData sheetId="19489" refreshError="1"/>
      <sheetData sheetId="19490" refreshError="1"/>
      <sheetData sheetId="19491" refreshError="1"/>
      <sheetData sheetId="19492" refreshError="1"/>
      <sheetData sheetId="19493" refreshError="1"/>
      <sheetData sheetId="19494" refreshError="1"/>
      <sheetData sheetId="19495" refreshError="1"/>
      <sheetData sheetId="19496" refreshError="1"/>
      <sheetData sheetId="19497" refreshError="1"/>
      <sheetData sheetId="19498" refreshError="1"/>
      <sheetData sheetId="19499" refreshError="1"/>
      <sheetData sheetId="19500" refreshError="1"/>
      <sheetData sheetId="19501" refreshError="1"/>
      <sheetData sheetId="19502" refreshError="1"/>
      <sheetData sheetId="19503" refreshError="1"/>
      <sheetData sheetId="19504" refreshError="1"/>
      <sheetData sheetId="19505" refreshError="1"/>
      <sheetData sheetId="19506" refreshError="1"/>
      <sheetData sheetId="19507" refreshError="1"/>
      <sheetData sheetId="19508" refreshError="1"/>
      <sheetData sheetId="19509" refreshError="1"/>
      <sheetData sheetId="19510" refreshError="1"/>
      <sheetData sheetId="19511" refreshError="1"/>
      <sheetData sheetId="19512" refreshError="1"/>
      <sheetData sheetId="19513" refreshError="1"/>
      <sheetData sheetId="19514" refreshError="1"/>
      <sheetData sheetId="19515" refreshError="1"/>
      <sheetData sheetId="19516" refreshError="1"/>
      <sheetData sheetId="19517" refreshError="1"/>
      <sheetData sheetId="19518" refreshError="1"/>
      <sheetData sheetId="19519" refreshError="1"/>
      <sheetData sheetId="19520" refreshError="1"/>
      <sheetData sheetId="19521" refreshError="1"/>
      <sheetData sheetId="19522" refreshError="1"/>
      <sheetData sheetId="19523" refreshError="1"/>
      <sheetData sheetId="19524" refreshError="1"/>
      <sheetData sheetId="19525" refreshError="1"/>
      <sheetData sheetId="19526" refreshError="1"/>
      <sheetData sheetId="19527" refreshError="1"/>
      <sheetData sheetId="19528" refreshError="1"/>
      <sheetData sheetId="19529" refreshError="1"/>
      <sheetData sheetId="19530" refreshError="1"/>
      <sheetData sheetId="19531" refreshError="1"/>
      <sheetData sheetId="19532" refreshError="1"/>
      <sheetData sheetId="19533" refreshError="1"/>
      <sheetData sheetId="19534" refreshError="1"/>
      <sheetData sheetId="19535" refreshError="1"/>
      <sheetData sheetId="19536" refreshError="1"/>
      <sheetData sheetId="19537" refreshError="1"/>
      <sheetData sheetId="19538" refreshError="1"/>
      <sheetData sheetId="19539" refreshError="1"/>
      <sheetData sheetId="19540" refreshError="1"/>
      <sheetData sheetId="19541" refreshError="1"/>
      <sheetData sheetId="19542" refreshError="1"/>
      <sheetData sheetId="19543" refreshError="1"/>
      <sheetData sheetId="19544" refreshError="1"/>
      <sheetData sheetId="19545" refreshError="1"/>
      <sheetData sheetId="19546" refreshError="1"/>
      <sheetData sheetId="19547" refreshError="1"/>
      <sheetData sheetId="19548" refreshError="1"/>
      <sheetData sheetId="19549" refreshError="1"/>
      <sheetData sheetId="19550" refreshError="1"/>
      <sheetData sheetId="19551" refreshError="1"/>
      <sheetData sheetId="19552" refreshError="1"/>
      <sheetData sheetId="19553" refreshError="1"/>
      <sheetData sheetId="19554" refreshError="1"/>
      <sheetData sheetId="19555" refreshError="1"/>
      <sheetData sheetId="19556" refreshError="1"/>
      <sheetData sheetId="19557" refreshError="1"/>
      <sheetData sheetId="19558" refreshError="1"/>
      <sheetData sheetId="19559" refreshError="1"/>
      <sheetData sheetId="19560" refreshError="1"/>
      <sheetData sheetId="19561" refreshError="1"/>
      <sheetData sheetId="19562" refreshError="1"/>
      <sheetData sheetId="19563" refreshError="1"/>
      <sheetData sheetId="19564" refreshError="1"/>
      <sheetData sheetId="19565" refreshError="1"/>
      <sheetData sheetId="19566" refreshError="1"/>
      <sheetData sheetId="19567" refreshError="1"/>
      <sheetData sheetId="19568" refreshError="1"/>
      <sheetData sheetId="19569" refreshError="1"/>
      <sheetData sheetId="19570" refreshError="1"/>
      <sheetData sheetId="19571" refreshError="1"/>
      <sheetData sheetId="19572" refreshError="1"/>
      <sheetData sheetId="19573" refreshError="1"/>
      <sheetData sheetId="19574" refreshError="1"/>
      <sheetData sheetId="19575" refreshError="1"/>
      <sheetData sheetId="19576" refreshError="1"/>
      <sheetData sheetId="19577" refreshError="1"/>
      <sheetData sheetId="19578" refreshError="1"/>
      <sheetData sheetId="19579" refreshError="1"/>
      <sheetData sheetId="19580" refreshError="1"/>
      <sheetData sheetId="19581" refreshError="1"/>
      <sheetData sheetId="19582" refreshError="1"/>
      <sheetData sheetId="19583" refreshError="1"/>
      <sheetData sheetId="19584" refreshError="1"/>
      <sheetData sheetId="19585" refreshError="1"/>
      <sheetData sheetId="19586" refreshError="1"/>
      <sheetData sheetId="19587" refreshError="1"/>
      <sheetData sheetId="19588" refreshError="1"/>
      <sheetData sheetId="19589" refreshError="1"/>
      <sheetData sheetId="19590" refreshError="1"/>
      <sheetData sheetId="19591" refreshError="1"/>
      <sheetData sheetId="19592" refreshError="1"/>
      <sheetData sheetId="19593" refreshError="1"/>
      <sheetData sheetId="19594" refreshError="1"/>
      <sheetData sheetId="19595" refreshError="1"/>
      <sheetData sheetId="19596" refreshError="1"/>
      <sheetData sheetId="19597" refreshError="1"/>
      <sheetData sheetId="19598" refreshError="1"/>
      <sheetData sheetId="19599" refreshError="1"/>
      <sheetData sheetId="19600" refreshError="1"/>
      <sheetData sheetId="19601" refreshError="1"/>
      <sheetData sheetId="19602" refreshError="1"/>
      <sheetData sheetId="19603" refreshError="1"/>
      <sheetData sheetId="19604" refreshError="1"/>
      <sheetData sheetId="19605" refreshError="1"/>
      <sheetData sheetId="19606" refreshError="1"/>
      <sheetData sheetId="19607" refreshError="1"/>
      <sheetData sheetId="19608" refreshError="1"/>
      <sheetData sheetId="19609" refreshError="1"/>
      <sheetData sheetId="19610" refreshError="1"/>
      <sheetData sheetId="19611" refreshError="1"/>
      <sheetData sheetId="19612" refreshError="1"/>
      <sheetData sheetId="19613" refreshError="1"/>
      <sheetData sheetId="19614" refreshError="1"/>
      <sheetData sheetId="19615" refreshError="1"/>
      <sheetData sheetId="19616" refreshError="1"/>
      <sheetData sheetId="19617" refreshError="1"/>
      <sheetData sheetId="19618" refreshError="1"/>
      <sheetData sheetId="19619" refreshError="1"/>
      <sheetData sheetId="19620" refreshError="1"/>
      <sheetData sheetId="19621" refreshError="1"/>
      <sheetData sheetId="19622" refreshError="1"/>
      <sheetData sheetId="19623" refreshError="1"/>
      <sheetData sheetId="19624" refreshError="1"/>
      <sheetData sheetId="19625" refreshError="1"/>
      <sheetData sheetId="19626" refreshError="1"/>
      <sheetData sheetId="19627" refreshError="1"/>
      <sheetData sheetId="19628" refreshError="1"/>
      <sheetData sheetId="19629" refreshError="1"/>
      <sheetData sheetId="19630" refreshError="1"/>
      <sheetData sheetId="19631" refreshError="1"/>
      <sheetData sheetId="19632" refreshError="1"/>
      <sheetData sheetId="19633" refreshError="1"/>
      <sheetData sheetId="19634" refreshError="1"/>
      <sheetData sheetId="19635" refreshError="1"/>
      <sheetData sheetId="19636" refreshError="1"/>
      <sheetData sheetId="19637" refreshError="1"/>
      <sheetData sheetId="19638" refreshError="1"/>
      <sheetData sheetId="19639" refreshError="1"/>
      <sheetData sheetId="19640" refreshError="1"/>
      <sheetData sheetId="19641" refreshError="1"/>
      <sheetData sheetId="19642" refreshError="1"/>
      <sheetData sheetId="19643" refreshError="1"/>
      <sheetData sheetId="19644" refreshError="1"/>
      <sheetData sheetId="19645" refreshError="1"/>
      <sheetData sheetId="19646" refreshError="1"/>
      <sheetData sheetId="19647" refreshError="1"/>
      <sheetData sheetId="19648" refreshError="1"/>
      <sheetData sheetId="19649" refreshError="1"/>
      <sheetData sheetId="19650" refreshError="1"/>
      <sheetData sheetId="19651" refreshError="1"/>
      <sheetData sheetId="19652" refreshError="1"/>
      <sheetData sheetId="19653" refreshError="1"/>
      <sheetData sheetId="19654" refreshError="1"/>
      <sheetData sheetId="19655" refreshError="1"/>
      <sheetData sheetId="19656" refreshError="1"/>
      <sheetData sheetId="19657" refreshError="1"/>
      <sheetData sheetId="19658" refreshError="1"/>
      <sheetData sheetId="19659" refreshError="1"/>
      <sheetData sheetId="19660" refreshError="1"/>
      <sheetData sheetId="19661" refreshError="1"/>
      <sheetData sheetId="19662" refreshError="1"/>
      <sheetData sheetId="19663" refreshError="1"/>
      <sheetData sheetId="19664" refreshError="1"/>
      <sheetData sheetId="19665" refreshError="1"/>
      <sheetData sheetId="19666" refreshError="1"/>
      <sheetData sheetId="19667" refreshError="1"/>
      <sheetData sheetId="19668" refreshError="1"/>
      <sheetData sheetId="19669" refreshError="1"/>
      <sheetData sheetId="19670" refreshError="1"/>
      <sheetData sheetId="19671" refreshError="1"/>
      <sheetData sheetId="19672" refreshError="1"/>
      <sheetData sheetId="19673" refreshError="1"/>
      <sheetData sheetId="19674" refreshError="1"/>
      <sheetData sheetId="19675" refreshError="1"/>
      <sheetData sheetId="19676" refreshError="1"/>
      <sheetData sheetId="19677" refreshError="1"/>
      <sheetData sheetId="19678" refreshError="1"/>
      <sheetData sheetId="19679" refreshError="1"/>
      <sheetData sheetId="19680" refreshError="1"/>
      <sheetData sheetId="19681" refreshError="1"/>
      <sheetData sheetId="19682" refreshError="1"/>
      <sheetData sheetId="19683" refreshError="1"/>
      <sheetData sheetId="19684" refreshError="1"/>
      <sheetData sheetId="19685" refreshError="1"/>
      <sheetData sheetId="19686" refreshError="1"/>
      <sheetData sheetId="19687" refreshError="1"/>
      <sheetData sheetId="19688" refreshError="1"/>
      <sheetData sheetId="19689" refreshError="1"/>
      <sheetData sheetId="19690" refreshError="1"/>
      <sheetData sheetId="19691" refreshError="1"/>
      <sheetData sheetId="19692" refreshError="1"/>
      <sheetData sheetId="19693" refreshError="1"/>
      <sheetData sheetId="19694" refreshError="1"/>
      <sheetData sheetId="19695" refreshError="1"/>
      <sheetData sheetId="19696" refreshError="1"/>
      <sheetData sheetId="19697" refreshError="1"/>
      <sheetData sheetId="19698" refreshError="1"/>
      <sheetData sheetId="19699" refreshError="1"/>
      <sheetData sheetId="19700" refreshError="1"/>
      <sheetData sheetId="19701" refreshError="1"/>
      <sheetData sheetId="19702" refreshError="1"/>
      <sheetData sheetId="19703" refreshError="1"/>
      <sheetData sheetId="19704" refreshError="1"/>
      <sheetData sheetId="19705" refreshError="1"/>
      <sheetData sheetId="19706" refreshError="1"/>
      <sheetData sheetId="19707" refreshError="1"/>
      <sheetData sheetId="19708" refreshError="1"/>
      <sheetData sheetId="19709" refreshError="1"/>
      <sheetData sheetId="19710" refreshError="1"/>
      <sheetData sheetId="19711" refreshError="1"/>
      <sheetData sheetId="19712" refreshError="1"/>
      <sheetData sheetId="19713" refreshError="1"/>
      <sheetData sheetId="19714" refreshError="1"/>
      <sheetData sheetId="19715" refreshError="1"/>
      <sheetData sheetId="19716" refreshError="1"/>
      <sheetData sheetId="19717" refreshError="1"/>
      <sheetData sheetId="19718" refreshError="1"/>
      <sheetData sheetId="19719" refreshError="1"/>
      <sheetData sheetId="19720" refreshError="1"/>
      <sheetData sheetId="19721" refreshError="1"/>
      <sheetData sheetId="19722" refreshError="1"/>
      <sheetData sheetId="19723" refreshError="1"/>
      <sheetData sheetId="19724" refreshError="1"/>
      <sheetData sheetId="19725" refreshError="1"/>
      <sheetData sheetId="19726" refreshError="1"/>
      <sheetData sheetId="19727" refreshError="1"/>
      <sheetData sheetId="19728" refreshError="1"/>
      <sheetData sheetId="19729" refreshError="1"/>
      <sheetData sheetId="19730" refreshError="1"/>
      <sheetData sheetId="19731" refreshError="1"/>
      <sheetData sheetId="19732" refreshError="1"/>
      <sheetData sheetId="19733" refreshError="1"/>
      <sheetData sheetId="19734" refreshError="1"/>
      <sheetData sheetId="19735" refreshError="1"/>
      <sheetData sheetId="19736" refreshError="1"/>
      <sheetData sheetId="19737" refreshError="1"/>
      <sheetData sheetId="19738" refreshError="1"/>
      <sheetData sheetId="19739" refreshError="1"/>
      <sheetData sheetId="19740" refreshError="1"/>
      <sheetData sheetId="19741" refreshError="1"/>
      <sheetData sheetId="19742" refreshError="1"/>
      <sheetData sheetId="19743" refreshError="1"/>
      <sheetData sheetId="19744" refreshError="1"/>
      <sheetData sheetId="19745" refreshError="1"/>
      <sheetData sheetId="19746" refreshError="1"/>
      <sheetData sheetId="19747" refreshError="1"/>
      <sheetData sheetId="19748" refreshError="1"/>
      <sheetData sheetId="19749" refreshError="1"/>
      <sheetData sheetId="19750" refreshError="1"/>
      <sheetData sheetId="19751" refreshError="1"/>
      <sheetData sheetId="19752" refreshError="1"/>
      <sheetData sheetId="19753" refreshError="1"/>
      <sheetData sheetId="19754" refreshError="1"/>
      <sheetData sheetId="19755" refreshError="1"/>
      <sheetData sheetId="19756" refreshError="1"/>
      <sheetData sheetId="19757" refreshError="1"/>
      <sheetData sheetId="19758" refreshError="1"/>
      <sheetData sheetId="19759" refreshError="1"/>
      <sheetData sheetId="19760" refreshError="1"/>
      <sheetData sheetId="19761" refreshError="1"/>
      <sheetData sheetId="19762" refreshError="1"/>
      <sheetData sheetId="19763" refreshError="1"/>
      <sheetData sheetId="19764" refreshError="1"/>
      <sheetData sheetId="19765" refreshError="1"/>
      <sheetData sheetId="19766" refreshError="1"/>
      <sheetData sheetId="19767" refreshError="1"/>
      <sheetData sheetId="19768" refreshError="1"/>
      <sheetData sheetId="19769" refreshError="1"/>
      <sheetData sheetId="19770" refreshError="1"/>
      <sheetData sheetId="19771" refreshError="1"/>
      <sheetData sheetId="19772" refreshError="1"/>
      <sheetData sheetId="19773" refreshError="1"/>
      <sheetData sheetId="19774" refreshError="1"/>
      <sheetData sheetId="19775" refreshError="1"/>
      <sheetData sheetId="19776" refreshError="1"/>
      <sheetData sheetId="19777" refreshError="1"/>
      <sheetData sheetId="19778" refreshError="1"/>
      <sheetData sheetId="19779" refreshError="1"/>
      <sheetData sheetId="19780" refreshError="1"/>
      <sheetData sheetId="19781" refreshError="1"/>
      <sheetData sheetId="19782" refreshError="1"/>
      <sheetData sheetId="19783" refreshError="1"/>
      <sheetData sheetId="19784" refreshError="1"/>
      <sheetData sheetId="19785" refreshError="1"/>
      <sheetData sheetId="19786" refreshError="1"/>
      <sheetData sheetId="19787" refreshError="1"/>
      <sheetData sheetId="19788" refreshError="1"/>
      <sheetData sheetId="19789" refreshError="1"/>
      <sheetData sheetId="19790" refreshError="1"/>
      <sheetData sheetId="19791" refreshError="1"/>
      <sheetData sheetId="19792" refreshError="1"/>
      <sheetData sheetId="19793" refreshError="1"/>
      <sheetData sheetId="19794" refreshError="1"/>
      <sheetData sheetId="19795" refreshError="1"/>
      <sheetData sheetId="19796" refreshError="1"/>
      <sheetData sheetId="19797" refreshError="1"/>
      <sheetData sheetId="19798" refreshError="1"/>
      <sheetData sheetId="19799" refreshError="1"/>
      <sheetData sheetId="19800" refreshError="1"/>
      <sheetData sheetId="19801" refreshError="1"/>
      <sheetData sheetId="19802" refreshError="1"/>
      <sheetData sheetId="19803" refreshError="1"/>
      <sheetData sheetId="19804" refreshError="1"/>
      <sheetData sheetId="19805" refreshError="1"/>
      <sheetData sheetId="19806" refreshError="1"/>
      <sheetData sheetId="19807" refreshError="1"/>
      <sheetData sheetId="19808" refreshError="1"/>
      <sheetData sheetId="19809" refreshError="1"/>
      <sheetData sheetId="19810" refreshError="1"/>
      <sheetData sheetId="19811" refreshError="1"/>
      <sheetData sheetId="19812" refreshError="1"/>
      <sheetData sheetId="19813" refreshError="1"/>
      <sheetData sheetId="19814" refreshError="1"/>
      <sheetData sheetId="19815" refreshError="1"/>
      <sheetData sheetId="19816" refreshError="1"/>
      <sheetData sheetId="19817" refreshError="1"/>
      <sheetData sheetId="19818" refreshError="1"/>
      <sheetData sheetId="19819" refreshError="1"/>
      <sheetData sheetId="19820" refreshError="1"/>
      <sheetData sheetId="19821" refreshError="1"/>
      <sheetData sheetId="19822" refreshError="1"/>
      <sheetData sheetId="19823" refreshError="1"/>
      <sheetData sheetId="19824" refreshError="1"/>
      <sheetData sheetId="19825" refreshError="1"/>
      <sheetData sheetId="19826" refreshError="1"/>
      <sheetData sheetId="19827" refreshError="1"/>
      <sheetData sheetId="19828" refreshError="1"/>
      <sheetData sheetId="19829" refreshError="1"/>
      <sheetData sheetId="19830" refreshError="1"/>
      <sheetData sheetId="19831" refreshError="1"/>
      <sheetData sheetId="19832" refreshError="1"/>
      <sheetData sheetId="19833" refreshError="1"/>
      <sheetData sheetId="19834" refreshError="1"/>
      <sheetData sheetId="19835" refreshError="1"/>
      <sheetData sheetId="19836" refreshError="1"/>
      <sheetData sheetId="19837" refreshError="1"/>
      <sheetData sheetId="19838" refreshError="1"/>
      <sheetData sheetId="19839" refreshError="1"/>
      <sheetData sheetId="19840" refreshError="1"/>
      <sheetData sheetId="19841" refreshError="1"/>
      <sheetData sheetId="19842" refreshError="1"/>
      <sheetData sheetId="19843" refreshError="1"/>
      <sheetData sheetId="19844" refreshError="1"/>
      <sheetData sheetId="19845" refreshError="1"/>
      <sheetData sheetId="19846" refreshError="1"/>
      <sheetData sheetId="19847" refreshError="1"/>
      <sheetData sheetId="19848" refreshError="1"/>
      <sheetData sheetId="19849" refreshError="1"/>
      <sheetData sheetId="19850" refreshError="1"/>
      <sheetData sheetId="19851" refreshError="1"/>
      <sheetData sheetId="19852" refreshError="1"/>
      <sheetData sheetId="19853" refreshError="1"/>
      <sheetData sheetId="19854" refreshError="1"/>
      <sheetData sheetId="19855" refreshError="1"/>
      <sheetData sheetId="19856" refreshError="1"/>
      <sheetData sheetId="19857" refreshError="1"/>
      <sheetData sheetId="19858" refreshError="1"/>
      <sheetData sheetId="19859" refreshError="1"/>
      <sheetData sheetId="19860" refreshError="1"/>
      <sheetData sheetId="19861" refreshError="1"/>
      <sheetData sheetId="19862" refreshError="1"/>
      <sheetData sheetId="19863" refreshError="1"/>
      <sheetData sheetId="19864" refreshError="1"/>
      <sheetData sheetId="19865" refreshError="1"/>
      <sheetData sheetId="19866" refreshError="1"/>
      <sheetData sheetId="19867" refreshError="1"/>
      <sheetData sheetId="19868" refreshError="1"/>
      <sheetData sheetId="19869" refreshError="1"/>
      <sheetData sheetId="19870" refreshError="1"/>
      <sheetData sheetId="19871" refreshError="1"/>
      <sheetData sheetId="19872" refreshError="1"/>
      <sheetData sheetId="19873" refreshError="1"/>
      <sheetData sheetId="19874" refreshError="1"/>
      <sheetData sheetId="19875" refreshError="1"/>
      <sheetData sheetId="19876" refreshError="1"/>
      <sheetData sheetId="19877" refreshError="1"/>
      <sheetData sheetId="19878" refreshError="1"/>
      <sheetData sheetId="19879" refreshError="1"/>
      <sheetData sheetId="19880" refreshError="1"/>
      <sheetData sheetId="19881" refreshError="1"/>
      <sheetData sheetId="19882" refreshError="1"/>
      <sheetData sheetId="19883" refreshError="1"/>
      <sheetData sheetId="19884" refreshError="1"/>
      <sheetData sheetId="19885" refreshError="1"/>
      <sheetData sheetId="19886" refreshError="1"/>
      <sheetData sheetId="19887" refreshError="1"/>
      <sheetData sheetId="19888" refreshError="1"/>
      <sheetData sheetId="19889" refreshError="1"/>
      <sheetData sheetId="19890" refreshError="1"/>
      <sheetData sheetId="19891" refreshError="1"/>
      <sheetData sheetId="19892" refreshError="1"/>
      <sheetData sheetId="19893" refreshError="1"/>
      <sheetData sheetId="19894" refreshError="1"/>
      <sheetData sheetId="19895" refreshError="1"/>
      <sheetData sheetId="19896" refreshError="1"/>
      <sheetData sheetId="19897" refreshError="1"/>
      <sheetData sheetId="19898" refreshError="1"/>
      <sheetData sheetId="19899" refreshError="1"/>
      <sheetData sheetId="19900" refreshError="1"/>
      <sheetData sheetId="19901" refreshError="1"/>
      <sheetData sheetId="19902" refreshError="1"/>
      <sheetData sheetId="19903" refreshError="1"/>
      <sheetData sheetId="19904" refreshError="1"/>
      <sheetData sheetId="19905" refreshError="1"/>
      <sheetData sheetId="19906" refreshError="1"/>
      <sheetData sheetId="19907" refreshError="1"/>
      <sheetData sheetId="19908" refreshError="1"/>
      <sheetData sheetId="19909" refreshError="1"/>
      <sheetData sheetId="19910" refreshError="1"/>
      <sheetData sheetId="19911" refreshError="1"/>
      <sheetData sheetId="19912" refreshError="1"/>
      <sheetData sheetId="19913" refreshError="1"/>
      <sheetData sheetId="19914" refreshError="1"/>
      <sheetData sheetId="19915" refreshError="1"/>
      <sheetData sheetId="19916" refreshError="1"/>
      <sheetData sheetId="19917" refreshError="1"/>
      <sheetData sheetId="19918" refreshError="1"/>
      <sheetData sheetId="19919" refreshError="1"/>
      <sheetData sheetId="19920" refreshError="1"/>
      <sheetData sheetId="19921" refreshError="1"/>
      <sheetData sheetId="19922" refreshError="1"/>
      <sheetData sheetId="19923" refreshError="1"/>
      <sheetData sheetId="19924" refreshError="1"/>
      <sheetData sheetId="19925" refreshError="1"/>
      <sheetData sheetId="19926" refreshError="1"/>
      <sheetData sheetId="19927" refreshError="1"/>
      <sheetData sheetId="19928" refreshError="1"/>
      <sheetData sheetId="19929" refreshError="1"/>
      <sheetData sheetId="19930" refreshError="1"/>
      <sheetData sheetId="19931" refreshError="1"/>
      <sheetData sheetId="19932" refreshError="1"/>
      <sheetData sheetId="19933" refreshError="1"/>
      <sheetData sheetId="19934" refreshError="1"/>
      <sheetData sheetId="19935" refreshError="1"/>
      <sheetData sheetId="19936" refreshError="1"/>
      <sheetData sheetId="19937" refreshError="1"/>
      <sheetData sheetId="19938" refreshError="1"/>
      <sheetData sheetId="19939" refreshError="1"/>
      <sheetData sheetId="19940" refreshError="1"/>
      <sheetData sheetId="19941" refreshError="1"/>
      <sheetData sheetId="19942" refreshError="1"/>
      <sheetData sheetId="19943" refreshError="1"/>
      <sheetData sheetId="19944" refreshError="1"/>
      <sheetData sheetId="19945" refreshError="1"/>
      <sheetData sheetId="19946" refreshError="1"/>
      <sheetData sheetId="19947" refreshError="1"/>
      <sheetData sheetId="19948" refreshError="1"/>
      <sheetData sheetId="19949" refreshError="1"/>
      <sheetData sheetId="19950" refreshError="1"/>
      <sheetData sheetId="19951" refreshError="1"/>
      <sheetData sheetId="19952" refreshError="1"/>
      <sheetData sheetId="19953" refreshError="1"/>
      <sheetData sheetId="19954" refreshError="1"/>
      <sheetData sheetId="19955" refreshError="1"/>
      <sheetData sheetId="19956" refreshError="1"/>
      <sheetData sheetId="19957" refreshError="1"/>
      <sheetData sheetId="19958" refreshError="1"/>
      <sheetData sheetId="19959" refreshError="1"/>
      <sheetData sheetId="19960" refreshError="1"/>
      <sheetData sheetId="19961" refreshError="1"/>
      <sheetData sheetId="19962" refreshError="1"/>
      <sheetData sheetId="19963" refreshError="1"/>
      <sheetData sheetId="19964" refreshError="1"/>
      <sheetData sheetId="19965" refreshError="1"/>
      <sheetData sheetId="19966" refreshError="1"/>
      <sheetData sheetId="19967" refreshError="1"/>
      <sheetData sheetId="19968" refreshError="1"/>
      <sheetData sheetId="19969" refreshError="1"/>
      <sheetData sheetId="19970" refreshError="1"/>
      <sheetData sheetId="19971" refreshError="1"/>
      <sheetData sheetId="19972" refreshError="1"/>
      <sheetData sheetId="19973" refreshError="1"/>
      <sheetData sheetId="19974" refreshError="1"/>
      <sheetData sheetId="19975" refreshError="1"/>
      <sheetData sheetId="19976" refreshError="1"/>
      <sheetData sheetId="19977" refreshError="1"/>
      <sheetData sheetId="19978" refreshError="1"/>
      <sheetData sheetId="19979" refreshError="1"/>
      <sheetData sheetId="19980" refreshError="1"/>
      <sheetData sheetId="19981" refreshError="1"/>
      <sheetData sheetId="19982" refreshError="1"/>
      <sheetData sheetId="19983" refreshError="1"/>
      <sheetData sheetId="19984" refreshError="1"/>
      <sheetData sheetId="19985" refreshError="1"/>
      <sheetData sheetId="19986" refreshError="1"/>
      <sheetData sheetId="19987" refreshError="1"/>
      <sheetData sheetId="19988" refreshError="1"/>
      <sheetData sheetId="19989" refreshError="1"/>
      <sheetData sheetId="19990" refreshError="1"/>
      <sheetData sheetId="19991" refreshError="1"/>
      <sheetData sheetId="19992" refreshError="1"/>
      <sheetData sheetId="19993" refreshError="1"/>
      <sheetData sheetId="19994" refreshError="1"/>
      <sheetData sheetId="19995" refreshError="1"/>
      <sheetData sheetId="19996" refreshError="1"/>
      <sheetData sheetId="19997" refreshError="1"/>
      <sheetData sheetId="19998" refreshError="1"/>
      <sheetData sheetId="19999" refreshError="1"/>
      <sheetData sheetId="20000" refreshError="1"/>
      <sheetData sheetId="20001" refreshError="1"/>
      <sheetData sheetId="20002" refreshError="1"/>
      <sheetData sheetId="20003" refreshError="1"/>
      <sheetData sheetId="20004" refreshError="1"/>
      <sheetData sheetId="20005" refreshError="1"/>
      <sheetData sheetId="20006" refreshError="1"/>
      <sheetData sheetId="20007" refreshError="1"/>
      <sheetData sheetId="20008" refreshError="1"/>
      <sheetData sheetId="20009" refreshError="1"/>
      <sheetData sheetId="20010" refreshError="1"/>
      <sheetData sheetId="20011" refreshError="1"/>
      <sheetData sheetId="20012" refreshError="1"/>
      <sheetData sheetId="20013" refreshError="1"/>
      <sheetData sheetId="20014" refreshError="1"/>
      <sheetData sheetId="20015" refreshError="1"/>
      <sheetData sheetId="20016" refreshError="1"/>
      <sheetData sheetId="20017" refreshError="1"/>
      <sheetData sheetId="20018" refreshError="1"/>
      <sheetData sheetId="20019" refreshError="1"/>
      <sheetData sheetId="20020" refreshError="1"/>
      <sheetData sheetId="20021" refreshError="1"/>
      <sheetData sheetId="20022" refreshError="1"/>
      <sheetData sheetId="20023" refreshError="1"/>
      <sheetData sheetId="20024" refreshError="1"/>
      <sheetData sheetId="20025" refreshError="1"/>
      <sheetData sheetId="20026" refreshError="1"/>
      <sheetData sheetId="20027" refreshError="1"/>
      <sheetData sheetId="20028" refreshError="1"/>
      <sheetData sheetId="20029" refreshError="1"/>
      <sheetData sheetId="20030" refreshError="1"/>
      <sheetData sheetId="20031" refreshError="1"/>
      <sheetData sheetId="20032" refreshError="1"/>
      <sheetData sheetId="20033" refreshError="1"/>
      <sheetData sheetId="20034" refreshError="1"/>
      <sheetData sheetId="20035" refreshError="1"/>
      <sheetData sheetId="20036" refreshError="1"/>
      <sheetData sheetId="20037" refreshError="1"/>
      <sheetData sheetId="20038" refreshError="1"/>
      <sheetData sheetId="20039" refreshError="1"/>
      <sheetData sheetId="20040" refreshError="1"/>
      <sheetData sheetId="20041" refreshError="1"/>
      <sheetData sheetId="20042" refreshError="1"/>
      <sheetData sheetId="20043" refreshError="1"/>
      <sheetData sheetId="20044" refreshError="1"/>
      <sheetData sheetId="20045" refreshError="1"/>
      <sheetData sheetId="20046" refreshError="1"/>
      <sheetData sheetId="20047" refreshError="1"/>
      <sheetData sheetId="20048" refreshError="1"/>
      <sheetData sheetId="20049" refreshError="1"/>
      <sheetData sheetId="20050" refreshError="1"/>
      <sheetData sheetId="20051" refreshError="1"/>
      <sheetData sheetId="20052" refreshError="1"/>
      <sheetData sheetId="20053" refreshError="1"/>
      <sheetData sheetId="20054" refreshError="1"/>
      <sheetData sheetId="20055" refreshError="1"/>
      <sheetData sheetId="20056" refreshError="1"/>
      <sheetData sheetId="20057" refreshError="1"/>
      <sheetData sheetId="20058" refreshError="1"/>
      <sheetData sheetId="20059" refreshError="1"/>
      <sheetData sheetId="20060" refreshError="1"/>
      <sheetData sheetId="20061" refreshError="1"/>
      <sheetData sheetId="20062" refreshError="1"/>
      <sheetData sheetId="20063" refreshError="1"/>
      <sheetData sheetId="20064" refreshError="1"/>
      <sheetData sheetId="20065" refreshError="1"/>
      <sheetData sheetId="20066" refreshError="1"/>
      <sheetData sheetId="20067" refreshError="1"/>
      <sheetData sheetId="20068" refreshError="1"/>
      <sheetData sheetId="20069" refreshError="1"/>
      <sheetData sheetId="20070" refreshError="1"/>
      <sheetData sheetId="20071" refreshError="1"/>
      <sheetData sheetId="20072" refreshError="1"/>
      <sheetData sheetId="20073" refreshError="1"/>
      <sheetData sheetId="20074" refreshError="1"/>
      <sheetData sheetId="20075" refreshError="1"/>
      <sheetData sheetId="20076" refreshError="1"/>
      <sheetData sheetId="20077" refreshError="1"/>
      <sheetData sheetId="20078" refreshError="1"/>
      <sheetData sheetId="20079" refreshError="1"/>
      <sheetData sheetId="20080" refreshError="1"/>
      <sheetData sheetId="20081" refreshError="1"/>
      <sheetData sheetId="20082" refreshError="1"/>
      <sheetData sheetId="20083" refreshError="1"/>
      <sheetData sheetId="20084" refreshError="1"/>
      <sheetData sheetId="20085" refreshError="1"/>
      <sheetData sheetId="20086" refreshError="1"/>
      <sheetData sheetId="20087" refreshError="1"/>
      <sheetData sheetId="20088" refreshError="1"/>
      <sheetData sheetId="20089" refreshError="1"/>
      <sheetData sheetId="20090" refreshError="1"/>
      <sheetData sheetId="20091" refreshError="1"/>
      <sheetData sheetId="20092" refreshError="1"/>
      <sheetData sheetId="20093" refreshError="1"/>
      <sheetData sheetId="20094" refreshError="1"/>
      <sheetData sheetId="20095" refreshError="1"/>
      <sheetData sheetId="20096" refreshError="1"/>
      <sheetData sheetId="20097" refreshError="1"/>
      <sheetData sheetId="20098" refreshError="1"/>
      <sheetData sheetId="20099" refreshError="1"/>
      <sheetData sheetId="20100" refreshError="1"/>
      <sheetData sheetId="20101" refreshError="1"/>
      <sheetData sheetId="20102" refreshError="1"/>
      <sheetData sheetId="20103" refreshError="1"/>
      <sheetData sheetId="20104" refreshError="1"/>
      <sheetData sheetId="20105" refreshError="1"/>
      <sheetData sheetId="20106" refreshError="1"/>
      <sheetData sheetId="20107" refreshError="1"/>
      <sheetData sheetId="20108" refreshError="1"/>
      <sheetData sheetId="20109" refreshError="1"/>
      <sheetData sheetId="20110" refreshError="1"/>
      <sheetData sheetId="20111" refreshError="1"/>
      <sheetData sheetId="20112" refreshError="1"/>
      <sheetData sheetId="20113" refreshError="1"/>
      <sheetData sheetId="20114" refreshError="1"/>
      <sheetData sheetId="20115" refreshError="1"/>
      <sheetData sheetId="20116" refreshError="1"/>
      <sheetData sheetId="20117" refreshError="1"/>
      <sheetData sheetId="20118" refreshError="1"/>
      <sheetData sheetId="20119" refreshError="1"/>
      <sheetData sheetId="20120" refreshError="1"/>
      <sheetData sheetId="20121" refreshError="1"/>
      <sheetData sheetId="20122" refreshError="1"/>
      <sheetData sheetId="20123" refreshError="1"/>
      <sheetData sheetId="20124" refreshError="1"/>
      <sheetData sheetId="20125" refreshError="1"/>
      <sheetData sheetId="20126" refreshError="1"/>
      <sheetData sheetId="20127" refreshError="1"/>
      <sheetData sheetId="20128" refreshError="1"/>
      <sheetData sheetId="20129" refreshError="1"/>
      <sheetData sheetId="20130" refreshError="1"/>
      <sheetData sheetId="20131" refreshError="1"/>
      <sheetData sheetId="20132" refreshError="1"/>
      <sheetData sheetId="20133" refreshError="1"/>
      <sheetData sheetId="20134" refreshError="1"/>
      <sheetData sheetId="20135" refreshError="1"/>
      <sheetData sheetId="20136" refreshError="1"/>
      <sheetData sheetId="20137" refreshError="1"/>
      <sheetData sheetId="20138" refreshError="1"/>
      <sheetData sheetId="20139" refreshError="1"/>
      <sheetData sheetId="20140" refreshError="1"/>
      <sheetData sheetId="20141" refreshError="1"/>
      <sheetData sheetId="20142" refreshError="1"/>
      <sheetData sheetId="20143" refreshError="1"/>
      <sheetData sheetId="20144" refreshError="1"/>
      <sheetData sheetId="20145" refreshError="1"/>
      <sheetData sheetId="20146" refreshError="1"/>
      <sheetData sheetId="20147" refreshError="1"/>
      <sheetData sheetId="20148" refreshError="1"/>
      <sheetData sheetId="20149" refreshError="1"/>
      <sheetData sheetId="20150" refreshError="1"/>
      <sheetData sheetId="20151" refreshError="1"/>
      <sheetData sheetId="20152" refreshError="1"/>
      <sheetData sheetId="20153" refreshError="1"/>
      <sheetData sheetId="20154" refreshError="1"/>
      <sheetData sheetId="20155" refreshError="1"/>
      <sheetData sheetId="20156" refreshError="1"/>
      <sheetData sheetId="20157" refreshError="1"/>
      <sheetData sheetId="20158" refreshError="1"/>
      <sheetData sheetId="20159" refreshError="1"/>
      <sheetData sheetId="20160" refreshError="1"/>
      <sheetData sheetId="20161" refreshError="1"/>
      <sheetData sheetId="20162" refreshError="1"/>
      <sheetData sheetId="20163" refreshError="1"/>
      <sheetData sheetId="20164" refreshError="1"/>
      <sheetData sheetId="20165" refreshError="1"/>
      <sheetData sheetId="20166" refreshError="1"/>
      <sheetData sheetId="20167" refreshError="1"/>
      <sheetData sheetId="20168" refreshError="1"/>
      <sheetData sheetId="20169" refreshError="1"/>
      <sheetData sheetId="20170" refreshError="1"/>
      <sheetData sheetId="20171" refreshError="1"/>
      <sheetData sheetId="20172" refreshError="1"/>
      <sheetData sheetId="20173" refreshError="1"/>
      <sheetData sheetId="20174" refreshError="1"/>
      <sheetData sheetId="20175" refreshError="1"/>
      <sheetData sheetId="20176" refreshError="1"/>
      <sheetData sheetId="20177" refreshError="1"/>
      <sheetData sheetId="20178" refreshError="1"/>
      <sheetData sheetId="20179" refreshError="1"/>
      <sheetData sheetId="20180" refreshError="1"/>
      <sheetData sheetId="20181" refreshError="1"/>
      <sheetData sheetId="20182" refreshError="1"/>
      <sheetData sheetId="20183" refreshError="1"/>
      <sheetData sheetId="20184" refreshError="1"/>
      <sheetData sheetId="20185" refreshError="1"/>
      <sheetData sheetId="20186" refreshError="1"/>
      <sheetData sheetId="20187" refreshError="1"/>
      <sheetData sheetId="20188" refreshError="1"/>
      <sheetData sheetId="20189" refreshError="1"/>
      <sheetData sheetId="20190" refreshError="1"/>
      <sheetData sheetId="20191" refreshError="1"/>
      <sheetData sheetId="20192" refreshError="1"/>
      <sheetData sheetId="20193" refreshError="1"/>
      <sheetData sheetId="20194" refreshError="1"/>
      <sheetData sheetId="20195" refreshError="1"/>
      <sheetData sheetId="20196" refreshError="1"/>
      <sheetData sheetId="20197" refreshError="1"/>
      <sheetData sheetId="20198" refreshError="1"/>
      <sheetData sheetId="20199" refreshError="1"/>
      <sheetData sheetId="20200" refreshError="1"/>
      <sheetData sheetId="20201" refreshError="1"/>
      <sheetData sheetId="20202" refreshError="1"/>
      <sheetData sheetId="20203" refreshError="1"/>
      <sheetData sheetId="20204" refreshError="1"/>
      <sheetData sheetId="20205" refreshError="1"/>
      <sheetData sheetId="20206" refreshError="1"/>
      <sheetData sheetId="20207" refreshError="1"/>
      <sheetData sheetId="20208" refreshError="1"/>
      <sheetData sheetId="20209" refreshError="1"/>
      <sheetData sheetId="20210" refreshError="1"/>
      <sheetData sheetId="20211" refreshError="1"/>
      <sheetData sheetId="20212" refreshError="1"/>
      <sheetData sheetId="20213" refreshError="1"/>
      <sheetData sheetId="20214" refreshError="1"/>
      <sheetData sheetId="20215" refreshError="1"/>
      <sheetData sheetId="20216" refreshError="1"/>
      <sheetData sheetId="20217" refreshError="1"/>
      <sheetData sheetId="20218" refreshError="1"/>
      <sheetData sheetId="20219" refreshError="1"/>
      <sheetData sheetId="20220" refreshError="1"/>
      <sheetData sheetId="20221" refreshError="1"/>
      <sheetData sheetId="20222" refreshError="1"/>
      <sheetData sheetId="20223" refreshError="1"/>
      <sheetData sheetId="20224" refreshError="1"/>
      <sheetData sheetId="20225" refreshError="1"/>
      <sheetData sheetId="20226" refreshError="1"/>
      <sheetData sheetId="20227" refreshError="1"/>
      <sheetData sheetId="20228" refreshError="1"/>
      <sheetData sheetId="20229" refreshError="1"/>
      <sheetData sheetId="20230" refreshError="1"/>
      <sheetData sheetId="20231" refreshError="1"/>
      <sheetData sheetId="20232" refreshError="1"/>
      <sheetData sheetId="20233" refreshError="1"/>
      <sheetData sheetId="20234" refreshError="1"/>
      <sheetData sheetId="20235" refreshError="1"/>
      <sheetData sheetId="20236" refreshError="1"/>
      <sheetData sheetId="20237" refreshError="1"/>
      <sheetData sheetId="20238" refreshError="1"/>
      <sheetData sheetId="20239" refreshError="1"/>
      <sheetData sheetId="20240" refreshError="1"/>
      <sheetData sheetId="20241" refreshError="1"/>
      <sheetData sheetId="20242" refreshError="1"/>
      <sheetData sheetId="20243" refreshError="1"/>
      <sheetData sheetId="20244" refreshError="1"/>
      <sheetData sheetId="20245" refreshError="1"/>
      <sheetData sheetId="20246" refreshError="1"/>
      <sheetData sheetId="20247" refreshError="1"/>
      <sheetData sheetId="20248" refreshError="1"/>
      <sheetData sheetId="20249" refreshError="1"/>
      <sheetData sheetId="20250" refreshError="1"/>
      <sheetData sheetId="20251" refreshError="1"/>
      <sheetData sheetId="20252" refreshError="1"/>
      <sheetData sheetId="20253" refreshError="1"/>
      <sheetData sheetId="20254" refreshError="1"/>
      <sheetData sheetId="20255" refreshError="1"/>
      <sheetData sheetId="20256" refreshError="1"/>
      <sheetData sheetId="20257" refreshError="1"/>
      <sheetData sheetId="20258" refreshError="1"/>
      <sheetData sheetId="20259" refreshError="1"/>
      <sheetData sheetId="20260" refreshError="1"/>
      <sheetData sheetId="20261" refreshError="1"/>
      <sheetData sheetId="20262" refreshError="1"/>
      <sheetData sheetId="20263" refreshError="1"/>
      <sheetData sheetId="20264" refreshError="1"/>
      <sheetData sheetId="20265" refreshError="1"/>
      <sheetData sheetId="20266" refreshError="1"/>
      <sheetData sheetId="20267" refreshError="1"/>
      <sheetData sheetId="20268" refreshError="1"/>
      <sheetData sheetId="20269" refreshError="1"/>
      <sheetData sheetId="20270" refreshError="1"/>
      <sheetData sheetId="20271" refreshError="1"/>
      <sheetData sheetId="20272" refreshError="1"/>
      <sheetData sheetId="20273" refreshError="1"/>
      <sheetData sheetId="20274" refreshError="1"/>
      <sheetData sheetId="20275" refreshError="1"/>
      <sheetData sheetId="20276" refreshError="1"/>
      <sheetData sheetId="20277" refreshError="1"/>
      <sheetData sheetId="20278" refreshError="1"/>
      <sheetData sheetId="20279" refreshError="1"/>
      <sheetData sheetId="20280" refreshError="1"/>
      <sheetData sheetId="20281" refreshError="1"/>
      <sheetData sheetId="20282" refreshError="1"/>
      <sheetData sheetId="20283" refreshError="1"/>
      <sheetData sheetId="20284" refreshError="1"/>
      <sheetData sheetId="20285" refreshError="1"/>
      <sheetData sheetId="20286" refreshError="1"/>
      <sheetData sheetId="20287" refreshError="1"/>
      <sheetData sheetId="20288" refreshError="1"/>
      <sheetData sheetId="20289" refreshError="1"/>
      <sheetData sheetId="20290" refreshError="1"/>
      <sheetData sheetId="20291" refreshError="1"/>
      <sheetData sheetId="20292" refreshError="1"/>
      <sheetData sheetId="20293" refreshError="1"/>
      <sheetData sheetId="20294" refreshError="1"/>
      <sheetData sheetId="20295" refreshError="1"/>
      <sheetData sheetId="20296" refreshError="1"/>
      <sheetData sheetId="20297" refreshError="1"/>
      <sheetData sheetId="20298" refreshError="1"/>
      <sheetData sheetId="20299" refreshError="1"/>
      <sheetData sheetId="20300" refreshError="1"/>
      <sheetData sheetId="20301" refreshError="1"/>
      <sheetData sheetId="20302" refreshError="1"/>
      <sheetData sheetId="20303" refreshError="1"/>
      <sheetData sheetId="20304" refreshError="1"/>
      <sheetData sheetId="20305" refreshError="1"/>
      <sheetData sheetId="20306" refreshError="1"/>
      <sheetData sheetId="20307" refreshError="1"/>
      <sheetData sheetId="20308" refreshError="1"/>
      <sheetData sheetId="20309" refreshError="1"/>
      <sheetData sheetId="20310" refreshError="1"/>
      <sheetData sheetId="20311" refreshError="1"/>
      <sheetData sheetId="20312" refreshError="1"/>
      <sheetData sheetId="20313" refreshError="1"/>
      <sheetData sheetId="20314" refreshError="1"/>
      <sheetData sheetId="20315" refreshError="1"/>
      <sheetData sheetId="20316" refreshError="1"/>
      <sheetData sheetId="20317" refreshError="1"/>
      <sheetData sheetId="20318" refreshError="1"/>
      <sheetData sheetId="20319" refreshError="1"/>
      <sheetData sheetId="20320" refreshError="1"/>
      <sheetData sheetId="20321" refreshError="1"/>
      <sheetData sheetId="20322" refreshError="1"/>
      <sheetData sheetId="20323" refreshError="1"/>
      <sheetData sheetId="20324" refreshError="1"/>
      <sheetData sheetId="20325" refreshError="1"/>
      <sheetData sheetId="20326" refreshError="1"/>
      <sheetData sheetId="20327" refreshError="1"/>
      <sheetData sheetId="20328" refreshError="1"/>
      <sheetData sheetId="20329" refreshError="1"/>
      <sheetData sheetId="20330" refreshError="1"/>
      <sheetData sheetId="20331" refreshError="1"/>
      <sheetData sheetId="20332" refreshError="1"/>
      <sheetData sheetId="20333" refreshError="1"/>
      <sheetData sheetId="20334" refreshError="1"/>
      <sheetData sheetId="20335" refreshError="1"/>
      <sheetData sheetId="20336" refreshError="1"/>
      <sheetData sheetId="20337" refreshError="1"/>
      <sheetData sheetId="20338" refreshError="1"/>
      <sheetData sheetId="20339" refreshError="1"/>
      <sheetData sheetId="20340" refreshError="1"/>
      <sheetData sheetId="20341" refreshError="1"/>
      <sheetData sheetId="20342" refreshError="1"/>
      <sheetData sheetId="20343" refreshError="1"/>
      <sheetData sheetId="20344" refreshError="1"/>
      <sheetData sheetId="20345" refreshError="1"/>
      <sheetData sheetId="20346" refreshError="1"/>
      <sheetData sheetId="20347" refreshError="1"/>
      <sheetData sheetId="20348" refreshError="1"/>
      <sheetData sheetId="20349" refreshError="1"/>
      <sheetData sheetId="20350" refreshError="1"/>
      <sheetData sheetId="20351" refreshError="1"/>
      <sheetData sheetId="20352" refreshError="1"/>
      <sheetData sheetId="20353" refreshError="1"/>
      <sheetData sheetId="20354" refreshError="1"/>
      <sheetData sheetId="20355" refreshError="1"/>
      <sheetData sheetId="20356" refreshError="1"/>
      <sheetData sheetId="20357" refreshError="1"/>
      <sheetData sheetId="20358" refreshError="1"/>
      <sheetData sheetId="20359" refreshError="1"/>
      <sheetData sheetId="20360" refreshError="1"/>
      <sheetData sheetId="20361" refreshError="1"/>
      <sheetData sheetId="20362" refreshError="1"/>
      <sheetData sheetId="20363" refreshError="1"/>
      <sheetData sheetId="20364" refreshError="1"/>
      <sheetData sheetId="20365" refreshError="1"/>
      <sheetData sheetId="20366" refreshError="1"/>
      <sheetData sheetId="20367" refreshError="1"/>
      <sheetData sheetId="20368" refreshError="1"/>
      <sheetData sheetId="20369" refreshError="1"/>
      <sheetData sheetId="20370" refreshError="1"/>
      <sheetData sheetId="20371" refreshError="1"/>
      <sheetData sheetId="20372" refreshError="1"/>
      <sheetData sheetId="20373" refreshError="1"/>
      <sheetData sheetId="20374" refreshError="1"/>
      <sheetData sheetId="20375" refreshError="1"/>
      <sheetData sheetId="20376" refreshError="1"/>
      <sheetData sheetId="20377" refreshError="1"/>
      <sheetData sheetId="20378" refreshError="1"/>
      <sheetData sheetId="20379" refreshError="1"/>
      <sheetData sheetId="20380" refreshError="1"/>
      <sheetData sheetId="20381" refreshError="1"/>
      <sheetData sheetId="20382" refreshError="1"/>
      <sheetData sheetId="20383" refreshError="1"/>
      <sheetData sheetId="20384" refreshError="1"/>
      <sheetData sheetId="20385" refreshError="1"/>
      <sheetData sheetId="20386" refreshError="1"/>
      <sheetData sheetId="20387" refreshError="1"/>
      <sheetData sheetId="20388" refreshError="1"/>
      <sheetData sheetId="20389" refreshError="1"/>
      <sheetData sheetId="20390" refreshError="1"/>
      <sheetData sheetId="20391" refreshError="1"/>
      <sheetData sheetId="20392" refreshError="1"/>
      <sheetData sheetId="20393" refreshError="1"/>
      <sheetData sheetId="20394" refreshError="1"/>
      <sheetData sheetId="20395" refreshError="1"/>
      <sheetData sheetId="20396" refreshError="1"/>
      <sheetData sheetId="20397" refreshError="1"/>
      <sheetData sheetId="20398" refreshError="1"/>
      <sheetData sheetId="20399" refreshError="1"/>
      <sheetData sheetId="20400" refreshError="1"/>
      <sheetData sheetId="20401" refreshError="1"/>
      <sheetData sheetId="20402" refreshError="1"/>
      <sheetData sheetId="20403" refreshError="1"/>
      <sheetData sheetId="20404" refreshError="1"/>
      <sheetData sheetId="20405" refreshError="1"/>
      <sheetData sheetId="20406" refreshError="1"/>
      <sheetData sheetId="20407" refreshError="1"/>
      <sheetData sheetId="20408" refreshError="1"/>
      <sheetData sheetId="20409" refreshError="1"/>
      <sheetData sheetId="20410" refreshError="1"/>
      <sheetData sheetId="20411" refreshError="1"/>
      <sheetData sheetId="20412" refreshError="1"/>
      <sheetData sheetId="20413" refreshError="1"/>
      <sheetData sheetId="20414" refreshError="1"/>
      <sheetData sheetId="20415" refreshError="1"/>
      <sheetData sheetId="20416" refreshError="1"/>
      <sheetData sheetId="20417" refreshError="1"/>
      <sheetData sheetId="20418" refreshError="1"/>
      <sheetData sheetId="20419" refreshError="1"/>
      <sheetData sheetId="20420" refreshError="1"/>
      <sheetData sheetId="20421" refreshError="1"/>
      <sheetData sheetId="20422" refreshError="1"/>
      <sheetData sheetId="20423" refreshError="1"/>
      <sheetData sheetId="20424" refreshError="1"/>
      <sheetData sheetId="20425" refreshError="1"/>
      <sheetData sheetId="20426" refreshError="1"/>
      <sheetData sheetId="20427" refreshError="1"/>
      <sheetData sheetId="20428" refreshError="1"/>
      <sheetData sheetId="20429" refreshError="1"/>
      <sheetData sheetId="20430" refreshError="1"/>
      <sheetData sheetId="20431" refreshError="1"/>
      <sheetData sheetId="20432" refreshError="1"/>
      <sheetData sheetId="20433" refreshError="1"/>
      <sheetData sheetId="20434" refreshError="1"/>
      <sheetData sheetId="20435" refreshError="1"/>
      <sheetData sheetId="20436" refreshError="1"/>
      <sheetData sheetId="20437" refreshError="1"/>
      <sheetData sheetId="20438" refreshError="1"/>
      <sheetData sheetId="20439" refreshError="1"/>
      <sheetData sheetId="20440" refreshError="1"/>
      <sheetData sheetId="20441" refreshError="1"/>
      <sheetData sheetId="20442" refreshError="1"/>
      <sheetData sheetId="20443" refreshError="1"/>
      <sheetData sheetId="20444" refreshError="1"/>
      <sheetData sheetId="20445" refreshError="1"/>
      <sheetData sheetId="20446" refreshError="1"/>
      <sheetData sheetId="20447" refreshError="1"/>
      <sheetData sheetId="20448" refreshError="1"/>
      <sheetData sheetId="20449" refreshError="1"/>
      <sheetData sheetId="20450" refreshError="1"/>
      <sheetData sheetId="20451" refreshError="1"/>
      <sheetData sheetId="20452" refreshError="1"/>
      <sheetData sheetId="20453" refreshError="1"/>
      <sheetData sheetId="20454" refreshError="1"/>
      <sheetData sheetId="20455" refreshError="1"/>
      <sheetData sheetId="20456" refreshError="1"/>
      <sheetData sheetId="20457" refreshError="1"/>
      <sheetData sheetId="20458" refreshError="1"/>
      <sheetData sheetId="20459" refreshError="1"/>
      <sheetData sheetId="20460" refreshError="1"/>
      <sheetData sheetId="20461" refreshError="1"/>
      <sheetData sheetId="20462" refreshError="1"/>
      <sheetData sheetId="20463" refreshError="1"/>
      <sheetData sheetId="20464" refreshError="1"/>
      <sheetData sheetId="20465" refreshError="1"/>
      <sheetData sheetId="20466" refreshError="1"/>
      <sheetData sheetId="20467" refreshError="1"/>
      <sheetData sheetId="20468" refreshError="1"/>
      <sheetData sheetId="20469" refreshError="1"/>
      <sheetData sheetId="20470" refreshError="1"/>
      <sheetData sheetId="20471" refreshError="1"/>
      <sheetData sheetId="20472" refreshError="1"/>
      <sheetData sheetId="20473" refreshError="1"/>
      <sheetData sheetId="20474" refreshError="1"/>
      <sheetData sheetId="20475" refreshError="1"/>
      <sheetData sheetId="20476" refreshError="1"/>
      <sheetData sheetId="20477" refreshError="1"/>
      <sheetData sheetId="20478" refreshError="1"/>
      <sheetData sheetId="20479" refreshError="1"/>
      <sheetData sheetId="20480" refreshError="1"/>
      <sheetData sheetId="20481" refreshError="1"/>
      <sheetData sheetId="20482" refreshError="1"/>
      <sheetData sheetId="20483" refreshError="1"/>
      <sheetData sheetId="20484" refreshError="1"/>
      <sheetData sheetId="20485" refreshError="1"/>
      <sheetData sheetId="20486" refreshError="1"/>
      <sheetData sheetId="20487" refreshError="1"/>
      <sheetData sheetId="20488" refreshError="1"/>
      <sheetData sheetId="20489" refreshError="1"/>
      <sheetData sheetId="20490" refreshError="1"/>
      <sheetData sheetId="20491" refreshError="1"/>
      <sheetData sheetId="20492" refreshError="1"/>
      <sheetData sheetId="20493" refreshError="1"/>
      <sheetData sheetId="20494" refreshError="1"/>
      <sheetData sheetId="20495" refreshError="1"/>
      <sheetData sheetId="20496" refreshError="1"/>
      <sheetData sheetId="20497" refreshError="1"/>
      <sheetData sheetId="20498" refreshError="1"/>
      <sheetData sheetId="20499" refreshError="1"/>
      <sheetData sheetId="20500" refreshError="1"/>
      <sheetData sheetId="20501" refreshError="1"/>
      <sheetData sheetId="20502" refreshError="1"/>
      <sheetData sheetId="20503" refreshError="1"/>
      <sheetData sheetId="20504" refreshError="1"/>
      <sheetData sheetId="20505" refreshError="1"/>
      <sheetData sheetId="20506" refreshError="1"/>
      <sheetData sheetId="20507" refreshError="1"/>
      <sheetData sheetId="20508" refreshError="1"/>
      <sheetData sheetId="20509" refreshError="1"/>
      <sheetData sheetId="20510" refreshError="1"/>
      <sheetData sheetId="20511" refreshError="1"/>
      <sheetData sheetId="20512" refreshError="1"/>
      <sheetData sheetId="20513" refreshError="1"/>
      <sheetData sheetId="20514" refreshError="1"/>
      <sheetData sheetId="20515" refreshError="1"/>
      <sheetData sheetId="20516" refreshError="1"/>
      <sheetData sheetId="20517" refreshError="1"/>
      <sheetData sheetId="20518" refreshError="1"/>
      <sheetData sheetId="20519" refreshError="1"/>
      <sheetData sheetId="20520" refreshError="1"/>
      <sheetData sheetId="20521" refreshError="1"/>
      <sheetData sheetId="20522" refreshError="1"/>
      <sheetData sheetId="20523" refreshError="1"/>
      <sheetData sheetId="20524" refreshError="1"/>
      <sheetData sheetId="20525" refreshError="1"/>
      <sheetData sheetId="20526" refreshError="1"/>
      <sheetData sheetId="20527" refreshError="1"/>
      <sheetData sheetId="20528" refreshError="1"/>
      <sheetData sheetId="20529" refreshError="1"/>
      <sheetData sheetId="20530" refreshError="1"/>
      <sheetData sheetId="20531" refreshError="1"/>
      <sheetData sheetId="20532" refreshError="1"/>
      <sheetData sheetId="20533" refreshError="1"/>
      <sheetData sheetId="20534" refreshError="1"/>
      <sheetData sheetId="20535" refreshError="1"/>
      <sheetData sheetId="20536" refreshError="1"/>
      <sheetData sheetId="20537" refreshError="1"/>
      <sheetData sheetId="20538" refreshError="1"/>
      <sheetData sheetId="20539" refreshError="1"/>
      <sheetData sheetId="20540" refreshError="1"/>
      <sheetData sheetId="20541" refreshError="1"/>
      <sheetData sheetId="20542" refreshError="1"/>
      <sheetData sheetId="20543" refreshError="1"/>
      <sheetData sheetId="20544" refreshError="1"/>
      <sheetData sheetId="20545" refreshError="1"/>
      <sheetData sheetId="20546" refreshError="1"/>
      <sheetData sheetId="20547" refreshError="1"/>
      <sheetData sheetId="20548" refreshError="1"/>
      <sheetData sheetId="20549" refreshError="1"/>
      <sheetData sheetId="20550" refreshError="1"/>
      <sheetData sheetId="20551" refreshError="1"/>
      <sheetData sheetId="20552" refreshError="1"/>
      <sheetData sheetId="20553" refreshError="1"/>
      <sheetData sheetId="20554" refreshError="1"/>
      <sheetData sheetId="20555" refreshError="1"/>
      <sheetData sheetId="20556" refreshError="1"/>
      <sheetData sheetId="20557" refreshError="1"/>
      <sheetData sheetId="20558" refreshError="1"/>
      <sheetData sheetId="20559" refreshError="1"/>
      <sheetData sheetId="20560" refreshError="1"/>
      <sheetData sheetId="20561" refreshError="1"/>
      <sheetData sheetId="20562" refreshError="1"/>
      <sheetData sheetId="20563" refreshError="1"/>
      <sheetData sheetId="20564" refreshError="1"/>
      <sheetData sheetId="20565" refreshError="1"/>
      <sheetData sheetId="20566" refreshError="1"/>
      <sheetData sheetId="20567" refreshError="1"/>
      <sheetData sheetId="20568" refreshError="1"/>
      <sheetData sheetId="20569" refreshError="1"/>
      <sheetData sheetId="20570" refreshError="1"/>
      <sheetData sheetId="20571" refreshError="1"/>
      <sheetData sheetId="20572" refreshError="1"/>
      <sheetData sheetId="20573" refreshError="1"/>
      <sheetData sheetId="20574" refreshError="1"/>
      <sheetData sheetId="20575" refreshError="1"/>
      <sheetData sheetId="20576" refreshError="1"/>
      <sheetData sheetId="20577" refreshError="1"/>
      <sheetData sheetId="20578" refreshError="1"/>
      <sheetData sheetId="20579" refreshError="1"/>
      <sheetData sheetId="20580" refreshError="1"/>
      <sheetData sheetId="20581" refreshError="1"/>
      <sheetData sheetId="20582" refreshError="1"/>
      <sheetData sheetId="20583" refreshError="1"/>
      <sheetData sheetId="20584" refreshError="1"/>
      <sheetData sheetId="20585" refreshError="1"/>
      <sheetData sheetId="20586" refreshError="1"/>
      <sheetData sheetId="20587" refreshError="1"/>
      <sheetData sheetId="20588" refreshError="1"/>
      <sheetData sheetId="20589" refreshError="1"/>
      <sheetData sheetId="20590" refreshError="1"/>
      <sheetData sheetId="20591" refreshError="1"/>
      <sheetData sheetId="20592" refreshError="1"/>
      <sheetData sheetId="20593" refreshError="1"/>
      <sheetData sheetId="20594" refreshError="1"/>
      <sheetData sheetId="20595" refreshError="1"/>
      <sheetData sheetId="20596" refreshError="1"/>
      <sheetData sheetId="20597" refreshError="1"/>
      <sheetData sheetId="20598" refreshError="1"/>
      <sheetData sheetId="20599" refreshError="1"/>
      <sheetData sheetId="20600" refreshError="1"/>
      <sheetData sheetId="20601" refreshError="1"/>
      <sheetData sheetId="20602" refreshError="1"/>
      <sheetData sheetId="20603" refreshError="1"/>
      <sheetData sheetId="20604" refreshError="1"/>
      <sheetData sheetId="20605" refreshError="1"/>
      <sheetData sheetId="20606" refreshError="1"/>
      <sheetData sheetId="20607" refreshError="1"/>
      <sheetData sheetId="20608" refreshError="1"/>
      <sheetData sheetId="20609" refreshError="1"/>
      <sheetData sheetId="20610" refreshError="1"/>
      <sheetData sheetId="20611" refreshError="1"/>
      <sheetData sheetId="20612" refreshError="1"/>
      <sheetData sheetId="20613" refreshError="1"/>
      <sheetData sheetId="20614" refreshError="1"/>
      <sheetData sheetId="20615" refreshError="1"/>
      <sheetData sheetId="20616" refreshError="1"/>
      <sheetData sheetId="20617" refreshError="1"/>
      <sheetData sheetId="20618" refreshError="1"/>
      <sheetData sheetId="20619" refreshError="1"/>
      <sheetData sheetId="20620" refreshError="1"/>
      <sheetData sheetId="20621" refreshError="1"/>
      <sheetData sheetId="20622" refreshError="1"/>
      <sheetData sheetId="20623" refreshError="1"/>
      <sheetData sheetId="20624" refreshError="1"/>
      <sheetData sheetId="20625" refreshError="1"/>
      <sheetData sheetId="20626" refreshError="1"/>
      <sheetData sheetId="20627" refreshError="1"/>
      <sheetData sheetId="20628" refreshError="1"/>
      <sheetData sheetId="20629" refreshError="1"/>
      <sheetData sheetId="20630" refreshError="1"/>
      <sheetData sheetId="20631" refreshError="1"/>
      <sheetData sheetId="20632" refreshError="1"/>
      <sheetData sheetId="20633" refreshError="1"/>
      <sheetData sheetId="20634" refreshError="1"/>
      <sheetData sheetId="20635" refreshError="1"/>
      <sheetData sheetId="20636" refreshError="1"/>
      <sheetData sheetId="20637" refreshError="1"/>
      <sheetData sheetId="20638" refreshError="1"/>
      <sheetData sheetId="20639" refreshError="1"/>
      <sheetData sheetId="20640" refreshError="1"/>
      <sheetData sheetId="20641" refreshError="1"/>
      <sheetData sheetId="20642" refreshError="1"/>
      <sheetData sheetId="20643" refreshError="1"/>
      <sheetData sheetId="20644" refreshError="1"/>
      <sheetData sheetId="20645" refreshError="1"/>
      <sheetData sheetId="20646" refreshError="1"/>
      <sheetData sheetId="20647" refreshError="1"/>
      <sheetData sheetId="20648" refreshError="1"/>
      <sheetData sheetId="20649" refreshError="1"/>
      <sheetData sheetId="20650" refreshError="1"/>
      <sheetData sheetId="20651" refreshError="1"/>
      <sheetData sheetId="20652" refreshError="1"/>
      <sheetData sheetId="20653" refreshError="1"/>
      <sheetData sheetId="20654" refreshError="1"/>
      <sheetData sheetId="20655" refreshError="1"/>
      <sheetData sheetId="20656" refreshError="1"/>
      <sheetData sheetId="20657" refreshError="1"/>
      <sheetData sheetId="20658" refreshError="1"/>
      <sheetData sheetId="20659" refreshError="1"/>
      <sheetData sheetId="20660" refreshError="1"/>
      <sheetData sheetId="20661" refreshError="1"/>
      <sheetData sheetId="20662" refreshError="1"/>
      <sheetData sheetId="20663" refreshError="1"/>
      <sheetData sheetId="20664" refreshError="1"/>
      <sheetData sheetId="20665" refreshError="1"/>
      <sheetData sheetId="20666" refreshError="1"/>
      <sheetData sheetId="20667" refreshError="1"/>
      <sheetData sheetId="20668" refreshError="1"/>
      <sheetData sheetId="20669" refreshError="1"/>
      <sheetData sheetId="20670" refreshError="1"/>
      <sheetData sheetId="20671" refreshError="1"/>
      <sheetData sheetId="20672" refreshError="1"/>
      <sheetData sheetId="20673" refreshError="1"/>
      <sheetData sheetId="20674" refreshError="1"/>
      <sheetData sheetId="20675" refreshError="1"/>
      <sheetData sheetId="20676" refreshError="1"/>
      <sheetData sheetId="20677" refreshError="1"/>
      <sheetData sheetId="20678" refreshError="1"/>
      <sheetData sheetId="20679" refreshError="1"/>
      <sheetData sheetId="20680" refreshError="1"/>
      <sheetData sheetId="20681" refreshError="1"/>
      <sheetData sheetId="20682" refreshError="1"/>
      <sheetData sheetId="20683" refreshError="1"/>
      <sheetData sheetId="20684" refreshError="1"/>
      <sheetData sheetId="20685" refreshError="1"/>
      <sheetData sheetId="20686" refreshError="1"/>
      <sheetData sheetId="20687" refreshError="1"/>
      <sheetData sheetId="20688" refreshError="1"/>
      <sheetData sheetId="20689" refreshError="1"/>
      <sheetData sheetId="20690" refreshError="1"/>
      <sheetData sheetId="20691" refreshError="1"/>
      <sheetData sheetId="20692" refreshError="1"/>
      <sheetData sheetId="20693" refreshError="1"/>
      <sheetData sheetId="20694" refreshError="1"/>
      <sheetData sheetId="20695" refreshError="1"/>
      <sheetData sheetId="20696" refreshError="1"/>
      <sheetData sheetId="20697" refreshError="1"/>
      <sheetData sheetId="20698" refreshError="1"/>
      <sheetData sheetId="20699" refreshError="1"/>
      <sheetData sheetId="20700" refreshError="1"/>
      <sheetData sheetId="20701" refreshError="1"/>
      <sheetData sheetId="20702" refreshError="1"/>
      <sheetData sheetId="20703" refreshError="1"/>
      <sheetData sheetId="20704" refreshError="1"/>
      <sheetData sheetId="20705" refreshError="1"/>
      <sheetData sheetId="20706" refreshError="1"/>
      <sheetData sheetId="20707" refreshError="1"/>
      <sheetData sheetId="20708" refreshError="1"/>
      <sheetData sheetId="20709" refreshError="1"/>
      <sheetData sheetId="20710" refreshError="1"/>
      <sheetData sheetId="20711" refreshError="1"/>
      <sheetData sheetId="20712" refreshError="1"/>
      <sheetData sheetId="20713" refreshError="1"/>
      <sheetData sheetId="20714" refreshError="1"/>
      <sheetData sheetId="20715" refreshError="1"/>
      <sheetData sheetId="20716" refreshError="1"/>
      <sheetData sheetId="20717" refreshError="1"/>
      <sheetData sheetId="20718" refreshError="1"/>
      <sheetData sheetId="20719" refreshError="1"/>
      <sheetData sheetId="20720" refreshError="1"/>
      <sheetData sheetId="20721" refreshError="1"/>
      <sheetData sheetId="20722" refreshError="1"/>
      <sheetData sheetId="20723" refreshError="1"/>
      <sheetData sheetId="20724" refreshError="1"/>
      <sheetData sheetId="20725" refreshError="1"/>
      <sheetData sheetId="20726" refreshError="1"/>
      <sheetData sheetId="20727" refreshError="1"/>
      <sheetData sheetId="20728" refreshError="1"/>
      <sheetData sheetId="20729" refreshError="1"/>
      <sheetData sheetId="20730" refreshError="1"/>
      <sheetData sheetId="20731" refreshError="1"/>
      <sheetData sheetId="20732" refreshError="1"/>
      <sheetData sheetId="20733" refreshError="1"/>
      <sheetData sheetId="20734" refreshError="1"/>
      <sheetData sheetId="20735" refreshError="1"/>
      <sheetData sheetId="20736" refreshError="1"/>
      <sheetData sheetId="20737" refreshError="1"/>
      <sheetData sheetId="20738" refreshError="1"/>
      <sheetData sheetId="20739" refreshError="1"/>
      <sheetData sheetId="20740" refreshError="1"/>
      <sheetData sheetId="20741" refreshError="1"/>
      <sheetData sheetId="20742" refreshError="1"/>
      <sheetData sheetId="20743" refreshError="1"/>
      <sheetData sheetId="20744" refreshError="1"/>
      <sheetData sheetId="20745" refreshError="1"/>
      <sheetData sheetId="20746" refreshError="1"/>
      <sheetData sheetId="20747" refreshError="1"/>
      <sheetData sheetId="20748" refreshError="1"/>
      <sheetData sheetId="20749" refreshError="1"/>
      <sheetData sheetId="20750" refreshError="1"/>
      <sheetData sheetId="20751" refreshError="1"/>
      <sheetData sheetId="20752" refreshError="1"/>
      <sheetData sheetId="20753" refreshError="1"/>
      <sheetData sheetId="20754" refreshError="1"/>
      <sheetData sheetId="20755" refreshError="1"/>
      <sheetData sheetId="20756" refreshError="1"/>
      <sheetData sheetId="20757" refreshError="1"/>
      <sheetData sheetId="20758" refreshError="1"/>
      <sheetData sheetId="20759" refreshError="1"/>
      <sheetData sheetId="20760" refreshError="1"/>
      <sheetData sheetId="20761" refreshError="1"/>
      <sheetData sheetId="20762" refreshError="1"/>
      <sheetData sheetId="20763" refreshError="1"/>
      <sheetData sheetId="20764" refreshError="1"/>
      <sheetData sheetId="20765" refreshError="1"/>
      <sheetData sheetId="20766" refreshError="1"/>
      <sheetData sheetId="20767" refreshError="1"/>
      <sheetData sheetId="20768" refreshError="1"/>
      <sheetData sheetId="20769" refreshError="1"/>
      <sheetData sheetId="20770" refreshError="1"/>
      <sheetData sheetId="20771" refreshError="1"/>
      <sheetData sheetId="20772" refreshError="1"/>
      <sheetData sheetId="20773" refreshError="1"/>
      <sheetData sheetId="20774" refreshError="1"/>
      <sheetData sheetId="20775" refreshError="1"/>
      <sheetData sheetId="20776" refreshError="1"/>
      <sheetData sheetId="20777" refreshError="1"/>
      <sheetData sheetId="20778" refreshError="1"/>
      <sheetData sheetId="20779" refreshError="1"/>
      <sheetData sheetId="20780" refreshError="1"/>
      <sheetData sheetId="20781" refreshError="1"/>
      <sheetData sheetId="20782" refreshError="1"/>
      <sheetData sheetId="20783" refreshError="1"/>
      <sheetData sheetId="20784" refreshError="1"/>
      <sheetData sheetId="20785" refreshError="1"/>
      <sheetData sheetId="20786" refreshError="1"/>
      <sheetData sheetId="20787" refreshError="1"/>
      <sheetData sheetId="20788" refreshError="1"/>
      <sheetData sheetId="20789" refreshError="1"/>
      <sheetData sheetId="20790" refreshError="1"/>
      <sheetData sheetId="20791" refreshError="1"/>
      <sheetData sheetId="20792" refreshError="1"/>
      <sheetData sheetId="20793" refreshError="1"/>
      <sheetData sheetId="20794" refreshError="1"/>
      <sheetData sheetId="20795" refreshError="1"/>
      <sheetData sheetId="20796" refreshError="1"/>
      <sheetData sheetId="20797" refreshError="1"/>
      <sheetData sheetId="20798" refreshError="1"/>
      <sheetData sheetId="20799" refreshError="1"/>
      <sheetData sheetId="20800" refreshError="1"/>
      <sheetData sheetId="20801" refreshError="1"/>
      <sheetData sheetId="20802" refreshError="1"/>
      <sheetData sheetId="20803" refreshError="1"/>
      <sheetData sheetId="20804" refreshError="1"/>
      <sheetData sheetId="20805" refreshError="1"/>
      <sheetData sheetId="20806" refreshError="1"/>
      <sheetData sheetId="20807" refreshError="1"/>
      <sheetData sheetId="20808" refreshError="1"/>
      <sheetData sheetId="20809" refreshError="1"/>
      <sheetData sheetId="20810" refreshError="1"/>
      <sheetData sheetId="20811" refreshError="1"/>
      <sheetData sheetId="20812" refreshError="1"/>
      <sheetData sheetId="20813" refreshError="1"/>
      <sheetData sheetId="20814" refreshError="1"/>
      <sheetData sheetId="20815" refreshError="1"/>
      <sheetData sheetId="20816" refreshError="1"/>
      <sheetData sheetId="20817" refreshError="1"/>
      <sheetData sheetId="20818" refreshError="1"/>
      <sheetData sheetId="20819" refreshError="1"/>
      <sheetData sheetId="20820" refreshError="1"/>
      <sheetData sheetId="20821" refreshError="1"/>
      <sheetData sheetId="20822" refreshError="1"/>
      <sheetData sheetId="20823" refreshError="1"/>
      <sheetData sheetId="20824" refreshError="1"/>
      <sheetData sheetId="20825" refreshError="1"/>
      <sheetData sheetId="20826" refreshError="1"/>
      <sheetData sheetId="20827" refreshError="1"/>
      <sheetData sheetId="20828" refreshError="1"/>
      <sheetData sheetId="20829" refreshError="1"/>
      <sheetData sheetId="20830" refreshError="1"/>
      <sheetData sheetId="20831" refreshError="1"/>
      <sheetData sheetId="20832" refreshError="1"/>
      <sheetData sheetId="20833" refreshError="1"/>
      <sheetData sheetId="20834" refreshError="1"/>
      <sheetData sheetId="20835" refreshError="1"/>
      <sheetData sheetId="20836" refreshError="1"/>
      <sheetData sheetId="20837" refreshError="1"/>
      <sheetData sheetId="20838" refreshError="1"/>
      <sheetData sheetId="20839" refreshError="1"/>
      <sheetData sheetId="20840" refreshError="1"/>
      <sheetData sheetId="20841" refreshError="1"/>
      <sheetData sheetId="20842" refreshError="1"/>
      <sheetData sheetId="20843" refreshError="1"/>
      <sheetData sheetId="20844" refreshError="1"/>
      <sheetData sheetId="20845" refreshError="1"/>
      <sheetData sheetId="20846" refreshError="1"/>
      <sheetData sheetId="20847" refreshError="1"/>
      <sheetData sheetId="20848" refreshError="1"/>
      <sheetData sheetId="20849" refreshError="1"/>
      <sheetData sheetId="20850" refreshError="1"/>
      <sheetData sheetId="20851" refreshError="1"/>
      <sheetData sheetId="20852" refreshError="1"/>
      <sheetData sheetId="20853" refreshError="1"/>
      <sheetData sheetId="20854" refreshError="1"/>
      <sheetData sheetId="20855" refreshError="1"/>
      <sheetData sheetId="20856" refreshError="1"/>
      <sheetData sheetId="20857" refreshError="1"/>
      <sheetData sheetId="20858" refreshError="1"/>
      <sheetData sheetId="20859" refreshError="1"/>
      <sheetData sheetId="20860" refreshError="1"/>
      <sheetData sheetId="20861" refreshError="1"/>
      <sheetData sheetId="20862" refreshError="1"/>
      <sheetData sheetId="20863" refreshError="1"/>
      <sheetData sheetId="20864" refreshError="1"/>
      <sheetData sheetId="20865" refreshError="1"/>
      <sheetData sheetId="20866" refreshError="1"/>
      <sheetData sheetId="20867" refreshError="1"/>
      <sheetData sheetId="20868" refreshError="1"/>
      <sheetData sheetId="20869" refreshError="1"/>
      <sheetData sheetId="20870" refreshError="1"/>
      <sheetData sheetId="20871" refreshError="1"/>
      <sheetData sheetId="20872" refreshError="1"/>
      <sheetData sheetId="20873" refreshError="1"/>
      <sheetData sheetId="20874" refreshError="1"/>
      <sheetData sheetId="20875" refreshError="1"/>
      <sheetData sheetId="20876" refreshError="1"/>
      <sheetData sheetId="20877" refreshError="1"/>
      <sheetData sheetId="20878" refreshError="1"/>
      <sheetData sheetId="20879" refreshError="1"/>
      <sheetData sheetId="20880" refreshError="1"/>
      <sheetData sheetId="20881" refreshError="1"/>
      <sheetData sheetId="20882" refreshError="1"/>
      <sheetData sheetId="20883" refreshError="1"/>
      <sheetData sheetId="20884" refreshError="1"/>
      <sheetData sheetId="20885" refreshError="1"/>
      <sheetData sheetId="20886" refreshError="1"/>
      <sheetData sheetId="20887" refreshError="1"/>
      <sheetData sheetId="20888" refreshError="1"/>
      <sheetData sheetId="20889" refreshError="1"/>
      <sheetData sheetId="20890" refreshError="1"/>
      <sheetData sheetId="20891" refreshError="1"/>
      <sheetData sheetId="20892" refreshError="1"/>
      <sheetData sheetId="20893" refreshError="1"/>
      <sheetData sheetId="20894" refreshError="1"/>
      <sheetData sheetId="20895" refreshError="1"/>
      <sheetData sheetId="20896" refreshError="1"/>
      <sheetData sheetId="20897" refreshError="1"/>
      <sheetData sheetId="20898" refreshError="1"/>
      <sheetData sheetId="20899" refreshError="1"/>
      <sheetData sheetId="20900" refreshError="1"/>
      <sheetData sheetId="20901" refreshError="1"/>
      <sheetData sheetId="20902" refreshError="1"/>
      <sheetData sheetId="20903" refreshError="1"/>
      <sheetData sheetId="20904" refreshError="1"/>
      <sheetData sheetId="20905" refreshError="1"/>
      <sheetData sheetId="20906" refreshError="1"/>
      <sheetData sheetId="20907" refreshError="1"/>
      <sheetData sheetId="20908" refreshError="1"/>
      <sheetData sheetId="20909" refreshError="1"/>
      <sheetData sheetId="20910" refreshError="1"/>
      <sheetData sheetId="20911" refreshError="1"/>
      <sheetData sheetId="20912" refreshError="1"/>
      <sheetData sheetId="20913" refreshError="1"/>
      <sheetData sheetId="20914" refreshError="1"/>
      <sheetData sheetId="20915" refreshError="1"/>
      <sheetData sheetId="20916" refreshError="1"/>
      <sheetData sheetId="20917" refreshError="1"/>
      <sheetData sheetId="20918" refreshError="1"/>
      <sheetData sheetId="20919" refreshError="1"/>
      <sheetData sheetId="20920" refreshError="1"/>
      <sheetData sheetId="20921" refreshError="1"/>
      <sheetData sheetId="20922" refreshError="1"/>
      <sheetData sheetId="20923" refreshError="1"/>
      <sheetData sheetId="20924" refreshError="1"/>
      <sheetData sheetId="20925" refreshError="1"/>
      <sheetData sheetId="20926" refreshError="1"/>
      <sheetData sheetId="20927" refreshError="1"/>
      <sheetData sheetId="20928" refreshError="1"/>
      <sheetData sheetId="20929" refreshError="1"/>
      <sheetData sheetId="20930" refreshError="1"/>
      <sheetData sheetId="20931" refreshError="1"/>
      <sheetData sheetId="20932" refreshError="1"/>
      <sheetData sheetId="20933" refreshError="1"/>
      <sheetData sheetId="20934" refreshError="1"/>
      <sheetData sheetId="20935" refreshError="1"/>
      <sheetData sheetId="20936" refreshError="1"/>
      <sheetData sheetId="20937" refreshError="1"/>
      <sheetData sheetId="20938" refreshError="1"/>
      <sheetData sheetId="20939" refreshError="1"/>
      <sheetData sheetId="20940" refreshError="1"/>
      <sheetData sheetId="20941" refreshError="1"/>
      <sheetData sheetId="20942" refreshError="1"/>
      <sheetData sheetId="20943" refreshError="1"/>
      <sheetData sheetId="20944" refreshError="1"/>
      <sheetData sheetId="20945" refreshError="1"/>
      <sheetData sheetId="20946" refreshError="1"/>
      <sheetData sheetId="20947" refreshError="1"/>
      <sheetData sheetId="20948" refreshError="1"/>
      <sheetData sheetId="20949" refreshError="1"/>
      <sheetData sheetId="20950" refreshError="1"/>
      <sheetData sheetId="20951" refreshError="1"/>
      <sheetData sheetId="20952" refreshError="1"/>
      <sheetData sheetId="20953" refreshError="1"/>
      <sheetData sheetId="20954" refreshError="1"/>
      <sheetData sheetId="20955" refreshError="1"/>
      <sheetData sheetId="20956" refreshError="1"/>
      <sheetData sheetId="20957" refreshError="1"/>
      <sheetData sheetId="20958" refreshError="1"/>
      <sheetData sheetId="20959" refreshError="1"/>
      <sheetData sheetId="20960" refreshError="1"/>
      <sheetData sheetId="20961" refreshError="1"/>
      <sheetData sheetId="20962" refreshError="1"/>
      <sheetData sheetId="20963" refreshError="1"/>
      <sheetData sheetId="20964" refreshError="1"/>
      <sheetData sheetId="20965" refreshError="1"/>
      <sheetData sheetId="20966" refreshError="1"/>
      <sheetData sheetId="20967" refreshError="1"/>
      <sheetData sheetId="20968" refreshError="1"/>
      <sheetData sheetId="20969" refreshError="1"/>
      <sheetData sheetId="20970" refreshError="1"/>
      <sheetData sheetId="20971" refreshError="1"/>
      <sheetData sheetId="20972" refreshError="1"/>
      <sheetData sheetId="20973" refreshError="1"/>
      <sheetData sheetId="20974" refreshError="1"/>
      <sheetData sheetId="20975" refreshError="1"/>
      <sheetData sheetId="20976" refreshError="1"/>
      <sheetData sheetId="20977" refreshError="1"/>
      <sheetData sheetId="20978" refreshError="1"/>
      <sheetData sheetId="20979" refreshError="1"/>
      <sheetData sheetId="20980" refreshError="1"/>
      <sheetData sheetId="20981" refreshError="1"/>
      <sheetData sheetId="20982" refreshError="1"/>
      <sheetData sheetId="20983" refreshError="1"/>
      <sheetData sheetId="20984" refreshError="1"/>
      <sheetData sheetId="20985" refreshError="1"/>
      <sheetData sheetId="20986" refreshError="1"/>
      <sheetData sheetId="20987" refreshError="1"/>
      <sheetData sheetId="20988" refreshError="1"/>
      <sheetData sheetId="20989" refreshError="1"/>
      <sheetData sheetId="20990" refreshError="1"/>
      <sheetData sheetId="20991" refreshError="1"/>
      <sheetData sheetId="20992" refreshError="1"/>
      <sheetData sheetId="20993" refreshError="1"/>
      <sheetData sheetId="20994" refreshError="1"/>
      <sheetData sheetId="20995" refreshError="1"/>
      <sheetData sheetId="20996" refreshError="1"/>
      <sheetData sheetId="20997" refreshError="1"/>
      <sheetData sheetId="20998" refreshError="1"/>
      <sheetData sheetId="20999" refreshError="1"/>
      <sheetData sheetId="21000" refreshError="1"/>
      <sheetData sheetId="21001" refreshError="1"/>
      <sheetData sheetId="21002" refreshError="1"/>
      <sheetData sheetId="21003" refreshError="1"/>
      <sheetData sheetId="21004" refreshError="1"/>
      <sheetData sheetId="21005" refreshError="1"/>
      <sheetData sheetId="21006" refreshError="1"/>
      <sheetData sheetId="21007" refreshError="1"/>
      <sheetData sheetId="21008" refreshError="1"/>
      <sheetData sheetId="21009" refreshError="1"/>
      <sheetData sheetId="21010" refreshError="1"/>
      <sheetData sheetId="21011" refreshError="1"/>
      <sheetData sheetId="21012" refreshError="1"/>
      <sheetData sheetId="21013" refreshError="1"/>
      <sheetData sheetId="21014" refreshError="1"/>
      <sheetData sheetId="21015" refreshError="1"/>
      <sheetData sheetId="21016" refreshError="1"/>
      <sheetData sheetId="21017" refreshError="1"/>
      <sheetData sheetId="21018" refreshError="1"/>
      <sheetData sheetId="21019" refreshError="1"/>
      <sheetData sheetId="21020" refreshError="1"/>
      <sheetData sheetId="21021" refreshError="1"/>
      <sheetData sheetId="21022" refreshError="1"/>
      <sheetData sheetId="21023" refreshError="1"/>
      <sheetData sheetId="21024" refreshError="1"/>
      <sheetData sheetId="21025" refreshError="1"/>
      <sheetData sheetId="21026" refreshError="1"/>
      <sheetData sheetId="21027" refreshError="1"/>
      <sheetData sheetId="21028" refreshError="1"/>
      <sheetData sheetId="21029" refreshError="1"/>
      <sheetData sheetId="21030" refreshError="1"/>
      <sheetData sheetId="21031" refreshError="1"/>
      <sheetData sheetId="21032" refreshError="1"/>
      <sheetData sheetId="21033" refreshError="1"/>
      <sheetData sheetId="21034" refreshError="1"/>
      <sheetData sheetId="21035" refreshError="1"/>
      <sheetData sheetId="21036" refreshError="1"/>
      <sheetData sheetId="21037" refreshError="1"/>
      <sheetData sheetId="21038" refreshError="1"/>
      <sheetData sheetId="21039" refreshError="1"/>
      <sheetData sheetId="21040" refreshError="1"/>
      <sheetData sheetId="21041" refreshError="1"/>
      <sheetData sheetId="21042" refreshError="1"/>
      <sheetData sheetId="21043" refreshError="1"/>
      <sheetData sheetId="21044" refreshError="1"/>
      <sheetData sheetId="21045" refreshError="1"/>
      <sheetData sheetId="21046" refreshError="1"/>
      <sheetData sheetId="21047" refreshError="1"/>
      <sheetData sheetId="21048" refreshError="1"/>
      <sheetData sheetId="21049" refreshError="1"/>
      <sheetData sheetId="21050" refreshError="1"/>
      <sheetData sheetId="21051" refreshError="1"/>
      <sheetData sheetId="21052" refreshError="1"/>
      <sheetData sheetId="21053" refreshError="1"/>
      <sheetData sheetId="21054" refreshError="1"/>
      <sheetData sheetId="21055" refreshError="1"/>
      <sheetData sheetId="21056" refreshError="1"/>
      <sheetData sheetId="21057" refreshError="1"/>
      <sheetData sheetId="21058" refreshError="1"/>
      <sheetData sheetId="21059" refreshError="1"/>
      <sheetData sheetId="21060" refreshError="1"/>
      <sheetData sheetId="21061" refreshError="1"/>
      <sheetData sheetId="21062" refreshError="1"/>
      <sheetData sheetId="21063" refreshError="1"/>
      <sheetData sheetId="21064" refreshError="1"/>
      <sheetData sheetId="21065" refreshError="1"/>
      <sheetData sheetId="21066" refreshError="1"/>
      <sheetData sheetId="21067" refreshError="1"/>
      <sheetData sheetId="21068" refreshError="1"/>
      <sheetData sheetId="21069" refreshError="1"/>
      <sheetData sheetId="21070" refreshError="1"/>
      <sheetData sheetId="21071" refreshError="1"/>
      <sheetData sheetId="21072" refreshError="1"/>
      <sheetData sheetId="21073" refreshError="1"/>
      <sheetData sheetId="21074" refreshError="1"/>
      <sheetData sheetId="21075" refreshError="1"/>
      <sheetData sheetId="21076" refreshError="1"/>
      <sheetData sheetId="21077" refreshError="1"/>
      <sheetData sheetId="21078" refreshError="1"/>
      <sheetData sheetId="21079" refreshError="1"/>
      <sheetData sheetId="21080" refreshError="1"/>
      <sheetData sheetId="21081" refreshError="1"/>
      <sheetData sheetId="21082"/>
      <sheetData sheetId="21083"/>
      <sheetData sheetId="21084"/>
      <sheetData sheetId="21085"/>
      <sheetData sheetId="21086"/>
      <sheetData sheetId="21087"/>
      <sheetData sheetId="21088"/>
      <sheetData sheetId="21089"/>
      <sheetData sheetId="21090"/>
      <sheetData sheetId="21091"/>
      <sheetData sheetId="21092"/>
      <sheetData sheetId="21093"/>
      <sheetData sheetId="21094"/>
      <sheetData sheetId="21095"/>
      <sheetData sheetId="21096"/>
      <sheetData sheetId="21097"/>
      <sheetData sheetId="21098"/>
      <sheetData sheetId="21099"/>
      <sheetData sheetId="21100"/>
      <sheetData sheetId="21101"/>
      <sheetData sheetId="21102"/>
      <sheetData sheetId="21103"/>
      <sheetData sheetId="21104"/>
      <sheetData sheetId="21105"/>
      <sheetData sheetId="21106"/>
      <sheetData sheetId="21107"/>
      <sheetData sheetId="21108"/>
      <sheetData sheetId="21109"/>
      <sheetData sheetId="21110"/>
      <sheetData sheetId="21111"/>
      <sheetData sheetId="21112"/>
      <sheetData sheetId="21113"/>
      <sheetData sheetId="21114"/>
      <sheetData sheetId="21115"/>
      <sheetData sheetId="21116"/>
      <sheetData sheetId="21117"/>
      <sheetData sheetId="21118"/>
      <sheetData sheetId="21119"/>
      <sheetData sheetId="21120"/>
      <sheetData sheetId="21121"/>
      <sheetData sheetId="21122"/>
      <sheetData sheetId="21123"/>
      <sheetData sheetId="21124"/>
      <sheetData sheetId="21125"/>
      <sheetData sheetId="21126"/>
      <sheetData sheetId="21127"/>
      <sheetData sheetId="21128"/>
      <sheetData sheetId="21129"/>
      <sheetData sheetId="21130"/>
      <sheetData sheetId="21131"/>
      <sheetData sheetId="21132"/>
      <sheetData sheetId="21133"/>
      <sheetData sheetId="21134"/>
      <sheetData sheetId="21135"/>
      <sheetData sheetId="21136"/>
      <sheetData sheetId="21137"/>
      <sheetData sheetId="21138"/>
      <sheetData sheetId="21139"/>
      <sheetData sheetId="21140"/>
      <sheetData sheetId="21141"/>
      <sheetData sheetId="21142"/>
      <sheetData sheetId="21143"/>
      <sheetData sheetId="21144"/>
      <sheetData sheetId="21145"/>
      <sheetData sheetId="21146"/>
      <sheetData sheetId="21147"/>
      <sheetData sheetId="21148"/>
      <sheetData sheetId="21149"/>
      <sheetData sheetId="21150"/>
      <sheetData sheetId="21151"/>
      <sheetData sheetId="21152"/>
      <sheetData sheetId="21153"/>
      <sheetData sheetId="21154"/>
      <sheetData sheetId="21155"/>
      <sheetData sheetId="21156"/>
      <sheetData sheetId="21157"/>
      <sheetData sheetId="21158"/>
      <sheetData sheetId="21159"/>
      <sheetData sheetId="21160"/>
      <sheetData sheetId="21161"/>
      <sheetData sheetId="21162"/>
      <sheetData sheetId="21163"/>
      <sheetData sheetId="21164"/>
      <sheetData sheetId="21165"/>
      <sheetData sheetId="21166"/>
      <sheetData sheetId="21167"/>
      <sheetData sheetId="21168"/>
      <sheetData sheetId="21169"/>
      <sheetData sheetId="21170"/>
      <sheetData sheetId="21171"/>
      <sheetData sheetId="21172"/>
      <sheetData sheetId="21173"/>
      <sheetData sheetId="21174"/>
      <sheetData sheetId="21175"/>
      <sheetData sheetId="21176"/>
      <sheetData sheetId="21177"/>
      <sheetData sheetId="21178"/>
      <sheetData sheetId="21179"/>
      <sheetData sheetId="21180"/>
      <sheetData sheetId="21181"/>
      <sheetData sheetId="21182"/>
      <sheetData sheetId="21183"/>
      <sheetData sheetId="21184"/>
      <sheetData sheetId="21185"/>
      <sheetData sheetId="21186"/>
      <sheetData sheetId="21187"/>
      <sheetData sheetId="21188"/>
      <sheetData sheetId="21189"/>
      <sheetData sheetId="21190"/>
      <sheetData sheetId="21191"/>
      <sheetData sheetId="21192"/>
      <sheetData sheetId="21193"/>
      <sheetData sheetId="21194"/>
      <sheetData sheetId="21195"/>
      <sheetData sheetId="21196"/>
      <sheetData sheetId="21197"/>
      <sheetData sheetId="21198"/>
      <sheetData sheetId="21199"/>
      <sheetData sheetId="21200"/>
      <sheetData sheetId="21201"/>
      <sheetData sheetId="21202"/>
      <sheetData sheetId="21203"/>
      <sheetData sheetId="21204"/>
      <sheetData sheetId="21205"/>
      <sheetData sheetId="21206"/>
      <sheetData sheetId="21207"/>
      <sheetData sheetId="21208"/>
      <sheetData sheetId="21209"/>
      <sheetData sheetId="21210"/>
      <sheetData sheetId="21211"/>
      <sheetData sheetId="21212"/>
      <sheetData sheetId="21213"/>
      <sheetData sheetId="21214"/>
      <sheetData sheetId="21215"/>
      <sheetData sheetId="21216"/>
      <sheetData sheetId="21217"/>
      <sheetData sheetId="21218"/>
      <sheetData sheetId="21219"/>
      <sheetData sheetId="21220"/>
      <sheetData sheetId="21221"/>
      <sheetData sheetId="21222"/>
      <sheetData sheetId="21223"/>
      <sheetData sheetId="21224"/>
      <sheetData sheetId="21225"/>
      <sheetData sheetId="21226"/>
      <sheetData sheetId="21227"/>
      <sheetData sheetId="21228"/>
      <sheetData sheetId="21229"/>
      <sheetData sheetId="21230"/>
      <sheetData sheetId="21231"/>
      <sheetData sheetId="21232"/>
      <sheetData sheetId="21233"/>
      <sheetData sheetId="21234"/>
      <sheetData sheetId="21235"/>
      <sheetData sheetId="21236"/>
      <sheetData sheetId="21237"/>
      <sheetData sheetId="21238"/>
      <sheetData sheetId="21239"/>
      <sheetData sheetId="21240"/>
      <sheetData sheetId="21241"/>
      <sheetData sheetId="21242"/>
      <sheetData sheetId="21243"/>
      <sheetData sheetId="21244"/>
      <sheetData sheetId="21245"/>
      <sheetData sheetId="21246"/>
      <sheetData sheetId="21247"/>
      <sheetData sheetId="21248"/>
      <sheetData sheetId="21249"/>
      <sheetData sheetId="21250"/>
      <sheetData sheetId="21251"/>
      <sheetData sheetId="21252"/>
      <sheetData sheetId="21253"/>
      <sheetData sheetId="21254"/>
      <sheetData sheetId="21255"/>
      <sheetData sheetId="21256"/>
      <sheetData sheetId="21257"/>
      <sheetData sheetId="21258"/>
      <sheetData sheetId="21259"/>
      <sheetData sheetId="21260"/>
      <sheetData sheetId="21261"/>
      <sheetData sheetId="21262"/>
      <sheetData sheetId="21263"/>
      <sheetData sheetId="21264"/>
      <sheetData sheetId="21265"/>
      <sheetData sheetId="21266"/>
      <sheetData sheetId="21267"/>
      <sheetData sheetId="21268"/>
      <sheetData sheetId="21269"/>
      <sheetData sheetId="21270"/>
      <sheetData sheetId="21271"/>
      <sheetData sheetId="21272"/>
      <sheetData sheetId="21273"/>
      <sheetData sheetId="21274"/>
      <sheetData sheetId="21275"/>
      <sheetData sheetId="21276"/>
      <sheetData sheetId="21277"/>
      <sheetData sheetId="21278"/>
      <sheetData sheetId="21279"/>
      <sheetData sheetId="21280"/>
      <sheetData sheetId="21281"/>
      <sheetData sheetId="21282"/>
      <sheetData sheetId="21283"/>
      <sheetData sheetId="21284"/>
      <sheetData sheetId="21285"/>
      <sheetData sheetId="21286"/>
      <sheetData sheetId="21287"/>
      <sheetData sheetId="21288"/>
      <sheetData sheetId="21289"/>
      <sheetData sheetId="21290"/>
      <sheetData sheetId="21291"/>
      <sheetData sheetId="21292"/>
      <sheetData sheetId="21293"/>
      <sheetData sheetId="21294"/>
      <sheetData sheetId="21295"/>
      <sheetData sheetId="21296"/>
      <sheetData sheetId="21297"/>
      <sheetData sheetId="21298"/>
      <sheetData sheetId="21299"/>
      <sheetData sheetId="21300"/>
      <sheetData sheetId="21301"/>
      <sheetData sheetId="21302"/>
      <sheetData sheetId="21303"/>
      <sheetData sheetId="21304"/>
      <sheetData sheetId="21305"/>
      <sheetData sheetId="21306"/>
      <sheetData sheetId="21307"/>
      <sheetData sheetId="21308"/>
      <sheetData sheetId="21309"/>
      <sheetData sheetId="21310"/>
      <sheetData sheetId="21311"/>
      <sheetData sheetId="21312"/>
      <sheetData sheetId="21313"/>
      <sheetData sheetId="21314"/>
      <sheetData sheetId="21315"/>
      <sheetData sheetId="21316"/>
      <sheetData sheetId="21317"/>
      <sheetData sheetId="21318"/>
      <sheetData sheetId="21319"/>
      <sheetData sheetId="21320"/>
      <sheetData sheetId="21321"/>
      <sheetData sheetId="21322"/>
      <sheetData sheetId="21323"/>
      <sheetData sheetId="21324"/>
      <sheetData sheetId="21325"/>
      <sheetData sheetId="21326"/>
      <sheetData sheetId="21327"/>
      <sheetData sheetId="21328"/>
      <sheetData sheetId="21329"/>
      <sheetData sheetId="21330"/>
      <sheetData sheetId="21331"/>
      <sheetData sheetId="21332"/>
      <sheetData sheetId="21333"/>
      <sheetData sheetId="21334"/>
      <sheetData sheetId="21335"/>
      <sheetData sheetId="21336"/>
      <sheetData sheetId="21337"/>
      <sheetData sheetId="21338"/>
      <sheetData sheetId="21339"/>
      <sheetData sheetId="21340"/>
      <sheetData sheetId="21341"/>
      <sheetData sheetId="21342"/>
      <sheetData sheetId="21343"/>
      <sheetData sheetId="21344"/>
      <sheetData sheetId="21345"/>
      <sheetData sheetId="21346"/>
      <sheetData sheetId="21347"/>
      <sheetData sheetId="21348"/>
      <sheetData sheetId="21349"/>
      <sheetData sheetId="21350"/>
      <sheetData sheetId="21351"/>
      <sheetData sheetId="21352"/>
      <sheetData sheetId="21353"/>
      <sheetData sheetId="21354"/>
      <sheetData sheetId="21355"/>
      <sheetData sheetId="21356"/>
      <sheetData sheetId="21357"/>
      <sheetData sheetId="21358"/>
      <sheetData sheetId="21359"/>
      <sheetData sheetId="21360"/>
      <sheetData sheetId="21361"/>
      <sheetData sheetId="21362"/>
      <sheetData sheetId="21363"/>
      <sheetData sheetId="21364"/>
      <sheetData sheetId="21365"/>
      <sheetData sheetId="21366"/>
      <sheetData sheetId="21367"/>
      <sheetData sheetId="21368"/>
      <sheetData sheetId="21369"/>
      <sheetData sheetId="21370"/>
      <sheetData sheetId="21371"/>
      <sheetData sheetId="21372"/>
      <sheetData sheetId="21373"/>
      <sheetData sheetId="21374"/>
      <sheetData sheetId="21375"/>
      <sheetData sheetId="21376"/>
      <sheetData sheetId="21377"/>
      <sheetData sheetId="21378"/>
      <sheetData sheetId="21379"/>
      <sheetData sheetId="21380"/>
      <sheetData sheetId="21381"/>
      <sheetData sheetId="21382"/>
      <sheetData sheetId="21383"/>
      <sheetData sheetId="21384"/>
      <sheetData sheetId="21385"/>
      <sheetData sheetId="21386"/>
      <sheetData sheetId="21387"/>
      <sheetData sheetId="21388"/>
      <sheetData sheetId="21389"/>
      <sheetData sheetId="21390"/>
      <sheetData sheetId="21391"/>
      <sheetData sheetId="21392"/>
      <sheetData sheetId="21393"/>
      <sheetData sheetId="21394"/>
      <sheetData sheetId="21395"/>
      <sheetData sheetId="21396"/>
      <sheetData sheetId="21397"/>
      <sheetData sheetId="21398"/>
      <sheetData sheetId="21399"/>
      <sheetData sheetId="21400"/>
      <sheetData sheetId="21401"/>
      <sheetData sheetId="21402"/>
      <sheetData sheetId="21403"/>
      <sheetData sheetId="21404"/>
      <sheetData sheetId="21405"/>
      <sheetData sheetId="21406"/>
      <sheetData sheetId="21407"/>
      <sheetData sheetId="21408"/>
      <sheetData sheetId="21409"/>
      <sheetData sheetId="21410"/>
      <sheetData sheetId="21411"/>
      <sheetData sheetId="21412"/>
      <sheetData sheetId="21413"/>
      <sheetData sheetId="21414"/>
      <sheetData sheetId="21415"/>
      <sheetData sheetId="21416"/>
      <sheetData sheetId="21417"/>
      <sheetData sheetId="21418"/>
      <sheetData sheetId="21419"/>
      <sheetData sheetId="21420"/>
      <sheetData sheetId="21421"/>
      <sheetData sheetId="21422"/>
      <sheetData sheetId="21423"/>
      <sheetData sheetId="21424"/>
      <sheetData sheetId="21425"/>
      <sheetData sheetId="21426"/>
      <sheetData sheetId="21427"/>
      <sheetData sheetId="21428"/>
      <sheetData sheetId="21429"/>
      <sheetData sheetId="21430"/>
      <sheetData sheetId="21431"/>
      <sheetData sheetId="21432"/>
      <sheetData sheetId="21433"/>
      <sheetData sheetId="21434"/>
      <sheetData sheetId="21435"/>
      <sheetData sheetId="21436"/>
      <sheetData sheetId="21437"/>
      <sheetData sheetId="21438"/>
      <sheetData sheetId="21439"/>
      <sheetData sheetId="21440"/>
      <sheetData sheetId="21441"/>
      <sheetData sheetId="21442"/>
      <sheetData sheetId="21443"/>
      <sheetData sheetId="21444"/>
      <sheetData sheetId="21445"/>
      <sheetData sheetId="21446"/>
      <sheetData sheetId="21447"/>
      <sheetData sheetId="21448"/>
      <sheetData sheetId="21449"/>
      <sheetData sheetId="21450"/>
      <sheetData sheetId="21451"/>
      <sheetData sheetId="21452"/>
      <sheetData sheetId="21453"/>
      <sheetData sheetId="21454"/>
      <sheetData sheetId="21455"/>
      <sheetData sheetId="21456"/>
      <sheetData sheetId="21457"/>
      <sheetData sheetId="21458"/>
      <sheetData sheetId="21459"/>
      <sheetData sheetId="21460"/>
      <sheetData sheetId="21461"/>
      <sheetData sheetId="21462"/>
      <sheetData sheetId="21463"/>
      <sheetData sheetId="21464"/>
      <sheetData sheetId="21465"/>
      <sheetData sheetId="21466"/>
      <sheetData sheetId="21467"/>
      <sheetData sheetId="21468"/>
      <sheetData sheetId="21469"/>
      <sheetData sheetId="21470"/>
      <sheetData sheetId="21471"/>
      <sheetData sheetId="21472"/>
      <sheetData sheetId="21473"/>
      <sheetData sheetId="21474"/>
      <sheetData sheetId="21475"/>
      <sheetData sheetId="21476"/>
      <sheetData sheetId="21477"/>
      <sheetData sheetId="21478"/>
      <sheetData sheetId="21479"/>
      <sheetData sheetId="21480"/>
      <sheetData sheetId="21481"/>
      <sheetData sheetId="21482"/>
      <sheetData sheetId="21483"/>
      <sheetData sheetId="21484"/>
      <sheetData sheetId="21485"/>
      <sheetData sheetId="21486"/>
      <sheetData sheetId="21487"/>
      <sheetData sheetId="21488"/>
      <sheetData sheetId="21489"/>
      <sheetData sheetId="21490"/>
      <sheetData sheetId="21491"/>
      <sheetData sheetId="21492"/>
      <sheetData sheetId="21493"/>
      <sheetData sheetId="21494"/>
      <sheetData sheetId="21495"/>
      <sheetData sheetId="21496"/>
      <sheetData sheetId="21497"/>
      <sheetData sheetId="21498"/>
      <sheetData sheetId="21499"/>
      <sheetData sheetId="21500"/>
      <sheetData sheetId="21501"/>
      <sheetData sheetId="21502"/>
      <sheetData sheetId="21503"/>
      <sheetData sheetId="21504"/>
      <sheetData sheetId="21505"/>
      <sheetData sheetId="21506"/>
      <sheetData sheetId="21507"/>
      <sheetData sheetId="21508"/>
      <sheetData sheetId="21509"/>
      <sheetData sheetId="21510"/>
      <sheetData sheetId="21511"/>
      <sheetData sheetId="21512"/>
      <sheetData sheetId="21513"/>
      <sheetData sheetId="21514"/>
      <sheetData sheetId="21515"/>
      <sheetData sheetId="21516"/>
      <sheetData sheetId="21517"/>
      <sheetData sheetId="21518"/>
      <sheetData sheetId="21519"/>
      <sheetData sheetId="21520"/>
      <sheetData sheetId="21521"/>
      <sheetData sheetId="21522"/>
      <sheetData sheetId="21523"/>
      <sheetData sheetId="21524"/>
      <sheetData sheetId="21525"/>
      <sheetData sheetId="21526"/>
      <sheetData sheetId="21527"/>
      <sheetData sheetId="21528"/>
      <sheetData sheetId="21529"/>
      <sheetData sheetId="21530"/>
      <sheetData sheetId="21531"/>
      <sheetData sheetId="21532"/>
      <sheetData sheetId="21533"/>
      <sheetData sheetId="21534"/>
      <sheetData sheetId="21535"/>
      <sheetData sheetId="21536"/>
      <sheetData sheetId="21537"/>
      <sheetData sheetId="21538"/>
      <sheetData sheetId="21539"/>
      <sheetData sheetId="21540"/>
      <sheetData sheetId="21541"/>
      <sheetData sheetId="21542"/>
      <sheetData sheetId="21543"/>
      <sheetData sheetId="21544"/>
      <sheetData sheetId="21545"/>
      <sheetData sheetId="21546"/>
      <sheetData sheetId="21547"/>
      <sheetData sheetId="21548"/>
      <sheetData sheetId="21549"/>
      <sheetData sheetId="21550"/>
      <sheetData sheetId="21551"/>
      <sheetData sheetId="21552"/>
      <sheetData sheetId="21553"/>
      <sheetData sheetId="21554"/>
      <sheetData sheetId="21555"/>
      <sheetData sheetId="21556"/>
      <sheetData sheetId="21557"/>
      <sheetData sheetId="21558"/>
      <sheetData sheetId="21559"/>
      <sheetData sheetId="21560"/>
      <sheetData sheetId="21561"/>
      <sheetData sheetId="21562"/>
      <sheetData sheetId="21563"/>
      <sheetData sheetId="21564"/>
      <sheetData sheetId="21565"/>
      <sheetData sheetId="21566"/>
      <sheetData sheetId="21567"/>
      <sheetData sheetId="21568"/>
      <sheetData sheetId="21569"/>
      <sheetData sheetId="21570"/>
      <sheetData sheetId="21571"/>
      <sheetData sheetId="21572"/>
      <sheetData sheetId="21573"/>
      <sheetData sheetId="21574"/>
      <sheetData sheetId="21575"/>
      <sheetData sheetId="21576"/>
      <sheetData sheetId="21577"/>
      <sheetData sheetId="21578"/>
      <sheetData sheetId="21579"/>
      <sheetData sheetId="21580"/>
      <sheetData sheetId="21581"/>
      <sheetData sheetId="21582"/>
      <sheetData sheetId="21583"/>
      <sheetData sheetId="21584"/>
      <sheetData sheetId="21585"/>
      <sheetData sheetId="21586"/>
      <sheetData sheetId="21587"/>
      <sheetData sheetId="21588"/>
      <sheetData sheetId="21589"/>
      <sheetData sheetId="21590"/>
      <sheetData sheetId="21591"/>
      <sheetData sheetId="21592"/>
      <sheetData sheetId="21593"/>
      <sheetData sheetId="21594"/>
      <sheetData sheetId="21595"/>
      <sheetData sheetId="21596"/>
      <sheetData sheetId="21597"/>
      <sheetData sheetId="21598"/>
      <sheetData sheetId="21599"/>
      <sheetData sheetId="21600"/>
      <sheetData sheetId="21601"/>
      <sheetData sheetId="21602"/>
      <sheetData sheetId="21603"/>
      <sheetData sheetId="21604"/>
      <sheetData sheetId="21605"/>
      <sheetData sheetId="21606"/>
      <sheetData sheetId="21607"/>
      <sheetData sheetId="21608"/>
      <sheetData sheetId="21609"/>
      <sheetData sheetId="21610"/>
      <sheetData sheetId="21611"/>
      <sheetData sheetId="21612"/>
      <sheetData sheetId="21613"/>
      <sheetData sheetId="21614"/>
      <sheetData sheetId="21615"/>
      <sheetData sheetId="21616"/>
      <sheetData sheetId="21617"/>
      <sheetData sheetId="21618"/>
      <sheetData sheetId="21619"/>
      <sheetData sheetId="21620"/>
      <sheetData sheetId="21621"/>
      <sheetData sheetId="21622"/>
      <sheetData sheetId="21623"/>
      <sheetData sheetId="21624"/>
      <sheetData sheetId="21625"/>
      <sheetData sheetId="21626"/>
      <sheetData sheetId="21627"/>
      <sheetData sheetId="21628"/>
      <sheetData sheetId="21629"/>
      <sheetData sheetId="21630"/>
      <sheetData sheetId="21631"/>
      <sheetData sheetId="21632"/>
      <sheetData sheetId="21633"/>
      <sheetData sheetId="21634"/>
      <sheetData sheetId="21635"/>
      <sheetData sheetId="21636"/>
      <sheetData sheetId="21637"/>
      <sheetData sheetId="21638"/>
      <sheetData sheetId="21639"/>
      <sheetData sheetId="21640"/>
      <sheetData sheetId="21641"/>
      <sheetData sheetId="21642"/>
      <sheetData sheetId="21643"/>
      <sheetData sheetId="21644"/>
      <sheetData sheetId="21645"/>
      <sheetData sheetId="21646"/>
      <sheetData sheetId="21647"/>
      <sheetData sheetId="21648"/>
      <sheetData sheetId="21649"/>
      <sheetData sheetId="21650"/>
      <sheetData sheetId="21651"/>
      <sheetData sheetId="21652"/>
      <sheetData sheetId="21653"/>
      <sheetData sheetId="21654"/>
      <sheetData sheetId="21655"/>
      <sheetData sheetId="21656"/>
      <sheetData sheetId="21657"/>
      <sheetData sheetId="21658"/>
      <sheetData sheetId="21659"/>
      <sheetData sheetId="21660"/>
      <sheetData sheetId="21661"/>
      <sheetData sheetId="21662"/>
      <sheetData sheetId="21663"/>
      <sheetData sheetId="21664"/>
      <sheetData sheetId="21665"/>
      <sheetData sheetId="21666"/>
      <sheetData sheetId="21667"/>
      <sheetData sheetId="21668"/>
      <sheetData sheetId="21669"/>
      <sheetData sheetId="21670"/>
      <sheetData sheetId="21671"/>
      <sheetData sheetId="21672"/>
      <sheetData sheetId="21673"/>
      <sheetData sheetId="21674"/>
      <sheetData sheetId="21675"/>
      <sheetData sheetId="21676"/>
      <sheetData sheetId="21677"/>
      <sheetData sheetId="21678"/>
      <sheetData sheetId="21679"/>
      <sheetData sheetId="21680"/>
      <sheetData sheetId="21681"/>
      <sheetData sheetId="21682"/>
      <sheetData sheetId="21683"/>
      <sheetData sheetId="21684"/>
      <sheetData sheetId="21685"/>
      <sheetData sheetId="21686"/>
      <sheetData sheetId="21687"/>
      <sheetData sheetId="21688"/>
      <sheetData sheetId="21689"/>
      <sheetData sheetId="21690"/>
      <sheetData sheetId="21691"/>
      <sheetData sheetId="21692"/>
      <sheetData sheetId="21693"/>
      <sheetData sheetId="21694"/>
      <sheetData sheetId="21695"/>
      <sheetData sheetId="21696"/>
      <sheetData sheetId="21697"/>
      <sheetData sheetId="21698"/>
      <sheetData sheetId="21699"/>
      <sheetData sheetId="21700"/>
      <sheetData sheetId="21701"/>
      <sheetData sheetId="21702"/>
      <sheetData sheetId="21703"/>
      <sheetData sheetId="21704"/>
      <sheetData sheetId="21705"/>
      <sheetData sheetId="21706"/>
      <sheetData sheetId="21707"/>
      <sheetData sheetId="21708"/>
      <sheetData sheetId="21709"/>
      <sheetData sheetId="21710"/>
      <sheetData sheetId="21711"/>
      <sheetData sheetId="21712"/>
      <sheetData sheetId="21713"/>
      <sheetData sheetId="21714"/>
      <sheetData sheetId="21715"/>
      <sheetData sheetId="21716"/>
      <sheetData sheetId="21717"/>
      <sheetData sheetId="21718"/>
      <sheetData sheetId="21719"/>
      <sheetData sheetId="21720"/>
      <sheetData sheetId="21721"/>
      <sheetData sheetId="21722"/>
      <sheetData sheetId="21723"/>
      <sheetData sheetId="21724"/>
      <sheetData sheetId="21725"/>
      <sheetData sheetId="21726"/>
      <sheetData sheetId="21727"/>
      <sheetData sheetId="21728"/>
      <sheetData sheetId="21729"/>
      <sheetData sheetId="21730"/>
      <sheetData sheetId="21731"/>
      <sheetData sheetId="21732"/>
      <sheetData sheetId="21733"/>
      <sheetData sheetId="21734"/>
      <sheetData sheetId="21735"/>
      <sheetData sheetId="21736"/>
      <sheetData sheetId="21737"/>
      <sheetData sheetId="21738"/>
      <sheetData sheetId="21739"/>
      <sheetData sheetId="21740"/>
      <sheetData sheetId="21741"/>
      <sheetData sheetId="21742"/>
      <sheetData sheetId="21743"/>
      <sheetData sheetId="21744"/>
      <sheetData sheetId="21745"/>
      <sheetData sheetId="21746"/>
      <sheetData sheetId="21747"/>
      <sheetData sheetId="21748"/>
      <sheetData sheetId="21749"/>
      <sheetData sheetId="21750"/>
      <sheetData sheetId="21751"/>
      <sheetData sheetId="21752"/>
      <sheetData sheetId="21753"/>
      <sheetData sheetId="21754"/>
      <sheetData sheetId="21755"/>
      <sheetData sheetId="21756"/>
      <sheetData sheetId="21757"/>
      <sheetData sheetId="21758"/>
      <sheetData sheetId="21759"/>
      <sheetData sheetId="21760"/>
      <sheetData sheetId="21761"/>
      <sheetData sheetId="21762"/>
      <sheetData sheetId="21763"/>
      <sheetData sheetId="21764"/>
      <sheetData sheetId="21765"/>
      <sheetData sheetId="21766"/>
      <sheetData sheetId="21767"/>
      <sheetData sheetId="21768"/>
      <sheetData sheetId="21769"/>
      <sheetData sheetId="21770"/>
      <sheetData sheetId="21771"/>
      <sheetData sheetId="21772"/>
      <sheetData sheetId="21773"/>
      <sheetData sheetId="21774"/>
      <sheetData sheetId="21775"/>
      <sheetData sheetId="21776"/>
      <sheetData sheetId="21777"/>
      <sheetData sheetId="21778"/>
      <sheetData sheetId="21779"/>
      <sheetData sheetId="21780"/>
      <sheetData sheetId="21781"/>
      <sheetData sheetId="21782"/>
      <sheetData sheetId="21783"/>
      <sheetData sheetId="21784"/>
      <sheetData sheetId="21785"/>
      <sheetData sheetId="21786"/>
      <sheetData sheetId="21787"/>
      <sheetData sheetId="21788"/>
      <sheetData sheetId="21789"/>
      <sheetData sheetId="21790"/>
      <sheetData sheetId="21791"/>
      <sheetData sheetId="21792"/>
      <sheetData sheetId="21793"/>
      <sheetData sheetId="21794"/>
      <sheetData sheetId="21795"/>
      <sheetData sheetId="21796"/>
      <sheetData sheetId="21797"/>
      <sheetData sheetId="21798"/>
      <sheetData sheetId="21799"/>
      <sheetData sheetId="21800"/>
      <sheetData sheetId="21801"/>
      <sheetData sheetId="21802"/>
      <sheetData sheetId="21803"/>
      <sheetData sheetId="21804"/>
      <sheetData sheetId="21805"/>
      <sheetData sheetId="21806"/>
      <sheetData sheetId="21807"/>
      <sheetData sheetId="21808"/>
      <sheetData sheetId="21809"/>
      <sheetData sheetId="21810"/>
      <sheetData sheetId="21811"/>
      <sheetData sheetId="21812"/>
      <sheetData sheetId="21813"/>
      <sheetData sheetId="21814"/>
      <sheetData sheetId="21815"/>
      <sheetData sheetId="21816"/>
      <sheetData sheetId="21817"/>
      <sheetData sheetId="21818"/>
      <sheetData sheetId="21819"/>
      <sheetData sheetId="21820"/>
      <sheetData sheetId="21821"/>
      <sheetData sheetId="21822"/>
      <sheetData sheetId="21823"/>
      <sheetData sheetId="21824"/>
      <sheetData sheetId="21825"/>
      <sheetData sheetId="21826"/>
      <sheetData sheetId="21827"/>
      <sheetData sheetId="21828"/>
      <sheetData sheetId="21829"/>
      <sheetData sheetId="21830"/>
      <sheetData sheetId="21831"/>
      <sheetData sheetId="21832"/>
      <sheetData sheetId="21833"/>
      <sheetData sheetId="21834"/>
      <sheetData sheetId="21835"/>
      <sheetData sheetId="21836"/>
      <sheetData sheetId="21837"/>
      <sheetData sheetId="21838"/>
      <sheetData sheetId="21839"/>
      <sheetData sheetId="21840"/>
      <sheetData sheetId="21841"/>
      <sheetData sheetId="21842"/>
      <sheetData sheetId="21843"/>
      <sheetData sheetId="21844"/>
      <sheetData sheetId="21845"/>
      <sheetData sheetId="21846"/>
      <sheetData sheetId="21847"/>
      <sheetData sheetId="21848"/>
      <sheetData sheetId="21849"/>
      <sheetData sheetId="21850"/>
      <sheetData sheetId="21851"/>
      <sheetData sheetId="21852"/>
      <sheetData sheetId="21853"/>
      <sheetData sheetId="21854"/>
      <sheetData sheetId="21855"/>
      <sheetData sheetId="21856"/>
      <sheetData sheetId="21857"/>
      <sheetData sheetId="21858"/>
      <sheetData sheetId="21859"/>
      <sheetData sheetId="21860"/>
      <sheetData sheetId="21861"/>
      <sheetData sheetId="21862"/>
      <sheetData sheetId="21863"/>
      <sheetData sheetId="21864"/>
      <sheetData sheetId="21865"/>
      <sheetData sheetId="21866"/>
      <sheetData sheetId="21867"/>
      <sheetData sheetId="21868"/>
      <sheetData sheetId="21869"/>
      <sheetData sheetId="21870"/>
      <sheetData sheetId="21871"/>
      <sheetData sheetId="21872"/>
      <sheetData sheetId="21873"/>
      <sheetData sheetId="21874"/>
      <sheetData sheetId="21875"/>
      <sheetData sheetId="21876"/>
      <sheetData sheetId="21877"/>
      <sheetData sheetId="21878"/>
      <sheetData sheetId="21879"/>
      <sheetData sheetId="21880"/>
      <sheetData sheetId="21881"/>
      <sheetData sheetId="21882"/>
      <sheetData sheetId="21883"/>
      <sheetData sheetId="21884"/>
      <sheetData sheetId="21885"/>
      <sheetData sheetId="21886"/>
      <sheetData sheetId="21887"/>
      <sheetData sheetId="21888"/>
      <sheetData sheetId="21889"/>
      <sheetData sheetId="21890"/>
      <sheetData sheetId="21891"/>
      <sheetData sheetId="21892"/>
      <sheetData sheetId="21893"/>
      <sheetData sheetId="21894"/>
      <sheetData sheetId="21895"/>
      <sheetData sheetId="21896"/>
      <sheetData sheetId="21897"/>
      <sheetData sheetId="21898"/>
      <sheetData sheetId="21899"/>
      <sheetData sheetId="21900"/>
      <sheetData sheetId="21901"/>
      <sheetData sheetId="21902"/>
      <sheetData sheetId="21903"/>
      <sheetData sheetId="21904"/>
      <sheetData sheetId="21905"/>
      <sheetData sheetId="21906"/>
      <sheetData sheetId="21907"/>
      <sheetData sheetId="21908"/>
      <sheetData sheetId="21909"/>
      <sheetData sheetId="21910"/>
      <sheetData sheetId="21911"/>
      <sheetData sheetId="21912"/>
      <sheetData sheetId="21913"/>
      <sheetData sheetId="21914"/>
      <sheetData sheetId="21915"/>
      <sheetData sheetId="21916"/>
      <sheetData sheetId="21917"/>
      <sheetData sheetId="21918"/>
      <sheetData sheetId="21919"/>
      <sheetData sheetId="21920"/>
      <sheetData sheetId="21921"/>
      <sheetData sheetId="21922"/>
      <sheetData sheetId="21923"/>
      <sheetData sheetId="21924"/>
      <sheetData sheetId="21925"/>
      <sheetData sheetId="21926"/>
      <sheetData sheetId="21927"/>
      <sheetData sheetId="21928"/>
      <sheetData sheetId="21929"/>
      <sheetData sheetId="21930"/>
      <sheetData sheetId="21931"/>
      <sheetData sheetId="21932"/>
      <sheetData sheetId="21933"/>
      <sheetData sheetId="21934"/>
      <sheetData sheetId="21935"/>
      <sheetData sheetId="21936"/>
      <sheetData sheetId="21937"/>
      <sheetData sheetId="21938"/>
      <sheetData sheetId="21939"/>
      <sheetData sheetId="21940"/>
      <sheetData sheetId="21941"/>
      <sheetData sheetId="21942"/>
      <sheetData sheetId="21943"/>
      <sheetData sheetId="21944"/>
      <sheetData sheetId="21945"/>
      <sheetData sheetId="21946"/>
      <sheetData sheetId="21947"/>
      <sheetData sheetId="21948"/>
      <sheetData sheetId="21949"/>
      <sheetData sheetId="21950"/>
      <sheetData sheetId="21951"/>
      <sheetData sheetId="21952"/>
      <sheetData sheetId="21953"/>
      <sheetData sheetId="21954"/>
      <sheetData sheetId="21955"/>
      <sheetData sheetId="21956"/>
      <sheetData sheetId="21957"/>
      <sheetData sheetId="21958"/>
      <sheetData sheetId="21959"/>
      <sheetData sheetId="21960"/>
      <sheetData sheetId="21961"/>
      <sheetData sheetId="21962"/>
      <sheetData sheetId="21963"/>
      <sheetData sheetId="21964"/>
      <sheetData sheetId="21965"/>
      <sheetData sheetId="21966"/>
      <sheetData sheetId="21967"/>
      <sheetData sheetId="21968"/>
      <sheetData sheetId="21969"/>
      <sheetData sheetId="21970"/>
      <sheetData sheetId="21971"/>
      <sheetData sheetId="21972"/>
      <sheetData sheetId="21973"/>
      <sheetData sheetId="21974"/>
      <sheetData sheetId="21975"/>
      <sheetData sheetId="21976"/>
      <sheetData sheetId="21977"/>
      <sheetData sheetId="21978"/>
      <sheetData sheetId="21979"/>
      <sheetData sheetId="21980"/>
      <sheetData sheetId="21981"/>
      <sheetData sheetId="21982"/>
      <sheetData sheetId="21983"/>
      <sheetData sheetId="21984"/>
      <sheetData sheetId="21985"/>
      <sheetData sheetId="21986"/>
      <sheetData sheetId="21987"/>
      <sheetData sheetId="21988"/>
      <sheetData sheetId="21989"/>
      <sheetData sheetId="21990"/>
      <sheetData sheetId="21991"/>
      <sheetData sheetId="21992"/>
      <sheetData sheetId="21993"/>
      <sheetData sheetId="21994"/>
      <sheetData sheetId="21995"/>
      <sheetData sheetId="21996"/>
      <sheetData sheetId="21997"/>
      <sheetData sheetId="21998"/>
      <sheetData sheetId="21999"/>
      <sheetData sheetId="22000"/>
      <sheetData sheetId="22001"/>
      <sheetData sheetId="22002"/>
      <sheetData sheetId="22003"/>
      <sheetData sheetId="22004"/>
      <sheetData sheetId="22005"/>
      <sheetData sheetId="22006"/>
      <sheetData sheetId="22007"/>
      <sheetData sheetId="22008"/>
      <sheetData sheetId="22009"/>
      <sheetData sheetId="22010"/>
      <sheetData sheetId="22011"/>
      <sheetData sheetId="22012"/>
      <sheetData sheetId="22013"/>
      <sheetData sheetId="22014"/>
      <sheetData sheetId="22015"/>
      <sheetData sheetId="22016"/>
      <sheetData sheetId="22017"/>
      <sheetData sheetId="22018"/>
      <sheetData sheetId="22019"/>
      <sheetData sheetId="22020"/>
      <sheetData sheetId="22021"/>
      <sheetData sheetId="22022"/>
      <sheetData sheetId="22023"/>
      <sheetData sheetId="22024"/>
      <sheetData sheetId="22025"/>
      <sheetData sheetId="22026"/>
      <sheetData sheetId="22027"/>
      <sheetData sheetId="22028"/>
      <sheetData sheetId="22029"/>
      <sheetData sheetId="22030"/>
      <sheetData sheetId="22031"/>
      <sheetData sheetId="22032"/>
      <sheetData sheetId="22033"/>
      <sheetData sheetId="22034"/>
      <sheetData sheetId="22035"/>
      <sheetData sheetId="22036"/>
      <sheetData sheetId="22037"/>
      <sheetData sheetId="22038"/>
      <sheetData sheetId="22039"/>
      <sheetData sheetId="22040"/>
      <sheetData sheetId="22041"/>
      <sheetData sheetId="22042"/>
      <sheetData sheetId="22043"/>
      <sheetData sheetId="22044"/>
      <sheetData sheetId="22045"/>
      <sheetData sheetId="22046"/>
      <sheetData sheetId="22047"/>
      <sheetData sheetId="22048"/>
      <sheetData sheetId="22049"/>
      <sheetData sheetId="22050"/>
      <sheetData sheetId="22051"/>
      <sheetData sheetId="22052"/>
      <sheetData sheetId="22053"/>
      <sheetData sheetId="22054"/>
      <sheetData sheetId="22055"/>
      <sheetData sheetId="22056"/>
      <sheetData sheetId="22057"/>
      <sheetData sheetId="22058"/>
      <sheetData sheetId="22059"/>
      <sheetData sheetId="22060"/>
      <sheetData sheetId="22061"/>
      <sheetData sheetId="22062"/>
      <sheetData sheetId="22063"/>
      <sheetData sheetId="22064"/>
      <sheetData sheetId="22065"/>
      <sheetData sheetId="22066"/>
      <sheetData sheetId="22067"/>
      <sheetData sheetId="22068"/>
      <sheetData sheetId="22069"/>
      <sheetData sheetId="22070"/>
      <sheetData sheetId="22071"/>
      <sheetData sheetId="22072"/>
      <sheetData sheetId="22073"/>
      <sheetData sheetId="22074"/>
      <sheetData sheetId="22075"/>
      <sheetData sheetId="22076"/>
      <sheetData sheetId="22077"/>
      <sheetData sheetId="22078"/>
      <sheetData sheetId="22079"/>
      <sheetData sheetId="22080"/>
      <sheetData sheetId="22081"/>
      <sheetData sheetId="22082"/>
      <sheetData sheetId="22083"/>
      <sheetData sheetId="22084"/>
      <sheetData sheetId="22085"/>
      <sheetData sheetId="22086"/>
      <sheetData sheetId="22087"/>
      <sheetData sheetId="22088"/>
      <sheetData sheetId="22089"/>
      <sheetData sheetId="22090"/>
      <sheetData sheetId="22091"/>
      <sheetData sheetId="22092"/>
      <sheetData sheetId="22093"/>
      <sheetData sheetId="22094"/>
      <sheetData sheetId="22095"/>
      <sheetData sheetId="22096"/>
      <sheetData sheetId="22097"/>
      <sheetData sheetId="22098"/>
      <sheetData sheetId="22099"/>
      <sheetData sheetId="22100"/>
      <sheetData sheetId="22101"/>
      <sheetData sheetId="22102"/>
      <sheetData sheetId="22103"/>
      <sheetData sheetId="22104"/>
      <sheetData sheetId="22105"/>
      <sheetData sheetId="22106"/>
      <sheetData sheetId="22107"/>
      <sheetData sheetId="22108"/>
      <sheetData sheetId="22109"/>
      <sheetData sheetId="22110"/>
      <sheetData sheetId="22111"/>
      <sheetData sheetId="22112"/>
      <sheetData sheetId="22113"/>
      <sheetData sheetId="22114"/>
      <sheetData sheetId="22115"/>
      <sheetData sheetId="22116"/>
      <sheetData sheetId="22117"/>
      <sheetData sheetId="22118"/>
      <sheetData sheetId="22119"/>
      <sheetData sheetId="22120"/>
      <sheetData sheetId="22121"/>
      <sheetData sheetId="22122"/>
      <sheetData sheetId="22123"/>
      <sheetData sheetId="22124"/>
      <sheetData sheetId="22125"/>
      <sheetData sheetId="22126"/>
      <sheetData sheetId="22127"/>
      <sheetData sheetId="22128"/>
      <sheetData sheetId="22129"/>
      <sheetData sheetId="22130"/>
      <sheetData sheetId="22131"/>
      <sheetData sheetId="22132"/>
      <sheetData sheetId="22133"/>
      <sheetData sheetId="22134"/>
      <sheetData sheetId="22135"/>
      <sheetData sheetId="22136"/>
      <sheetData sheetId="22137"/>
      <sheetData sheetId="22138"/>
      <sheetData sheetId="22139"/>
      <sheetData sheetId="22140"/>
      <sheetData sheetId="22141"/>
      <sheetData sheetId="22142"/>
      <sheetData sheetId="22143"/>
      <sheetData sheetId="22144"/>
      <sheetData sheetId="22145"/>
      <sheetData sheetId="22146"/>
      <sheetData sheetId="22147"/>
      <sheetData sheetId="22148"/>
      <sheetData sheetId="22149"/>
      <sheetData sheetId="22150"/>
      <sheetData sheetId="22151"/>
      <sheetData sheetId="22152"/>
      <sheetData sheetId="22153"/>
      <sheetData sheetId="22154"/>
      <sheetData sheetId="22155"/>
      <sheetData sheetId="22156"/>
      <sheetData sheetId="22157"/>
      <sheetData sheetId="22158"/>
      <sheetData sheetId="22159"/>
      <sheetData sheetId="22160"/>
      <sheetData sheetId="22161"/>
      <sheetData sheetId="22162"/>
      <sheetData sheetId="22163"/>
      <sheetData sheetId="22164"/>
      <sheetData sheetId="22165"/>
      <sheetData sheetId="22166"/>
      <sheetData sheetId="22167"/>
      <sheetData sheetId="22168"/>
      <sheetData sheetId="22169"/>
      <sheetData sheetId="22170"/>
      <sheetData sheetId="22171"/>
      <sheetData sheetId="22172"/>
      <sheetData sheetId="22173" refreshError="1"/>
      <sheetData sheetId="22174" refreshError="1"/>
      <sheetData sheetId="22175"/>
      <sheetData sheetId="22176"/>
      <sheetData sheetId="22177" refreshError="1"/>
      <sheetData sheetId="22178"/>
      <sheetData sheetId="22179"/>
      <sheetData sheetId="22180"/>
      <sheetData sheetId="22181"/>
      <sheetData sheetId="22182"/>
      <sheetData sheetId="22183"/>
      <sheetData sheetId="22184"/>
      <sheetData sheetId="22185"/>
      <sheetData sheetId="22186"/>
      <sheetData sheetId="22187"/>
      <sheetData sheetId="22188">
        <row r="9">
          <cell r="A9" t="str">
            <v>A</v>
          </cell>
        </row>
      </sheetData>
      <sheetData sheetId="22189">
        <row r="9">
          <cell r="A9" t="str">
            <v>A</v>
          </cell>
        </row>
      </sheetData>
      <sheetData sheetId="22190">
        <row r="9">
          <cell r="A9" t="str">
            <v>A</v>
          </cell>
        </row>
      </sheetData>
      <sheetData sheetId="22191">
        <row r="9">
          <cell r="A9" t="str">
            <v>A</v>
          </cell>
        </row>
      </sheetData>
      <sheetData sheetId="22192">
        <row r="9">
          <cell r="A9" t="str">
            <v>A</v>
          </cell>
        </row>
      </sheetData>
      <sheetData sheetId="22193">
        <row r="9">
          <cell r="A9" t="str">
            <v>A</v>
          </cell>
        </row>
      </sheetData>
      <sheetData sheetId="22194">
        <row r="9">
          <cell r="A9" t="str">
            <v>A</v>
          </cell>
        </row>
      </sheetData>
      <sheetData sheetId="22195">
        <row r="9">
          <cell r="A9" t="str">
            <v>A</v>
          </cell>
        </row>
      </sheetData>
      <sheetData sheetId="22196">
        <row r="9">
          <cell r="A9" t="str">
            <v>A</v>
          </cell>
        </row>
      </sheetData>
      <sheetData sheetId="22197">
        <row r="9">
          <cell r="A9" t="str">
            <v>A</v>
          </cell>
        </row>
      </sheetData>
      <sheetData sheetId="22198">
        <row r="9">
          <cell r="A9" t="str">
            <v>A</v>
          </cell>
        </row>
      </sheetData>
      <sheetData sheetId="22199">
        <row r="9">
          <cell r="A9" t="str">
            <v>A</v>
          </cell>
        </row>
      </sheetData>
      <sheetData sheetId="22200">
        <row r="9">
          <cell r="A9" t="str">
            <v>A</v>
          </cell>
        </row>
      </sheetData>
      <sheetData sheetId="22201">
        <row r="9">
          <cell r="A9" t="str">
            <v>A</v>
          </cell>
        </row>
      </sheetData>
      <sheetData sheetId="22202">
        <row r="9">
          <cell r="A9" t="str">
            <v>A</v>
          </cell>
        </row>
      </sheetData>
      <sheetData sheetId="22203">
        <row r="9">
          <cell r="A9" t="str">
            <v>A</v>
          </cell>
        </row>
      </sheetData>
      <sheetData sheetId="22204">
        <row r="9">
          <cell r="A9" t="str">
            <v>A</v>
          </cell>
        </row>
      </sheetData>
      <sheetData sheetId="22205">
        <row r="9">
          <cell r="A9" t="str">
            <v>A</v>
          </cell>
        </row>
      </sheetData>
      <sheetData sheetId="22206">
        <row r="9">
          <cell r="A9" t="str">
            <v>A</v>
          </cell>
        </row>
      </sheetData>
      <sheetData sheetId="22207">
        <row r="9">
          <cell r="A9" t="str">
            <v>A</v>
          </cell>
        </row>
      </sheetData>
      <sheetData sheetId="22208">
        <row r="9">
          <cell r="A9" t="str">
            <v>A</v>
          </cell>
        </row>
      </sheetData>
      <sheetData sheetId="22209">
        <row r="9">
          <cell r="A9" t="str">
            <v>A</v>
          </cell>
        </row>
      </sheetData>
      <sheetData sheetId="22210">
        <row r="9">
          <cell r="A9" t="str">
            <v>A</v>
          </cell>
        </row>
      </sheetData>
      <sheetData sheetId="22211">
        <row r="9">
          <cell r="A9" t="str">
            <v>A</v>
          </cell>
        </row>
      </sheetData>
      <sheetData sheetId="22212"/>
      <sheetData sheetId="22213"/>
      <sheetData sheetId="22214"/>
      <sheetData sheetId="22215"/>
      <sheetData sheetId="22216"/>
      <sheetData sheetId="22217"/>
      <sheetData sheetId="22218"/>
      <sheetData sheetId="22219">
        <row r="9">
          <cell r="A9" t="str">
            <v>A</v>
          </cell>
        </row>
      </sheetData>
      <sheetData sheetId="22220">
        <row r="9">
          <cell r="A9" t="str">
            <v>A</v>
          </cell>
        </row>
      </sheetData>
      <sheetData sheetId="22221">
        <row r="9">
          <cell r="A9" t="str">
            <v>A</v>
          </cell>
        </row>
      </sheetData>
      <sheetData sheetId="22222">
        <row r="9">
          <cell r="A9" t="str">
            <v>A</v>
          </cell>
        </row>
      </sheetData>
      <sheetData sheetId="22223">
        <row r="9">
          <cell r="A9" t="str">
            <v>A</v>
          </cell>
        </row>
      </sheetData>
      <sheetData sheetId="22224">
        <row r="9">
          <cell r="A9" t="str">
            <v>A</v>
          </cell>
        </row>
      </sheetData>
      <sheetData sheetId="22225"/>
      <sheetData sheetId="22226"/>
      <sheetData sheetId="22227">
        <row r="9">
          <cell r="A9" t="str">
            <v>A</v>
          </cell>
        </row>
      </sheetData>
      <sheetData sheetId="22228">
        <row r="9">
          <cell r="A9" t="str">
            <v>A</v>
          </cell>
        </row>
      </sheetData>
      <sheetData sheetId="22229">
        <row r="9">
          <cell r="A9" t="str">
            <v>A</v>
          </cell>
        </row>
      </sheetData>
      <sheetData sheetId="22230">
        <row r="9">
          <cell r="A9" t="str">
            <v>A</v>
          </cell>
        </row>
      </sheetData>
      <sheetData sheetId="22231">
        <row r="9">
          <cell r="A9" t="str">
            <v>A</v>
          </cell>
        </row>
      </sheetData>
      <sheetData sheetId="22232">
        <row r="9">
          <cell r="A9" t="str">
            <v>A</v>
          </cell>
        </row>
      </sheetData>
      <sheetData sheetId="22233"/>
      <sheetData sheetId="22234"/>
      <sheetData sheetId="22235">
        <row r="9">
          <cell r="A9" t="str">
            <v>A</v>
          </cell>
        </row>
      </sheetData>
      <sheetData sheetId="22236" refreshError="1"/>
      <sheetData sheetId="22237" refreshError="1"/>
      <sheetData sheetId="22238" refreshError="1"/>
      <sheetData sheetId="22239" refreshError="1"/>
      <sheetData sheetId="22240" refreshError="1"/>
      <sheetData sheetId="22241" refreshError="1"/>
      <sheetData sheetId="22242" refreshError="1"/>
      <sheetData sheetId="22243" refreshError="1"/>
      <sheetData sheetId="22244" refreshError="1"/>
      <sheetData sheetId="22245" refreshError="1"/>
      <sheetData sheetId="22246" refreshError="1"/>
      <sheetData sheetId="22247" refreshError="1"/>
      <sheetData sheetId="22248" refreshError="1"/>
      <sheetData sheetId="22249" refreshError="1"/>
      <sheetData sheetId="22250" refreshError="1"/>
      <sheetData sheetId="22251" refreshError="1"/>
      <sheetData sheetId="22252" refreshError="1"/>
      <sheetData sheetId="22253" refreshError="1"/>
      <sheetData sheetId="22254" refreshError="1"/>
      <sheetData sheetId="22255" refreshError="1"/>
      <sheetData sheetId="22256" refreshError="1"/>
      <sheetData sheetId="22257" refreshError="1"/>
      <sheetData sheetId="22258" refreshError="1"/>
      <sheetData sheetId="22259" refreshError="1"/>
      <sheetData sheetId="22260" refreshError="1"/>
      <sheetData sheetId="22261" refreshError="1"/>
      <sheetData sheetId="22262" refreshError="1"/>
      <sheetData sheetId="22263"/>
      <sheetData sheetId="22264" refreshError="1"/>
      <sheetData sheetId="22265" refreshError="1"/>
      <sheetData sheetId="22266" refreshError="1"/>
      <sheetData sheetId="22267" refreshError="1"/>
      <sheetData sheetId="22268" refreshError="1"/>
      <sheetData sheetId="22269" refreshError="1"/>
      <sheetData sheetId="22270"/>
      <sheetData sheetId="22271"/>
      <sheetData sheetId="22272"/>
      <sheetData sheetId="22273"/>
      <sheetData sheetId="22274"/>
      <sheetData sheetId="22275"/>
      <sheetData sheetId="22276"/>
      <sheetData sheetId="22277"/>
      <sheetData sheetId="22278"/>
      <sheetData sheetId="22279"/>
      <sheetData sheetId="22280"/>
      <sheetData sheetId="22281"/>
      <sheetData sheetId="22282"/>
      <sheetData sheetId="22283"/>
      <sheetData sheetId="22284"/>
      <sheetData sheetId="22285"/>
      <sheetData sheetId="22286"/>
      <sheetData sheetId="22287"/>
      <sheetData sheetId="22288"/>
      <sheetData sheetId="22289"/>
      <sheetData sheetId="22290"/>
      <sheetData sheetId="22291"/>
      <sheetData sheetId="22292"/>
      <sheetData sheetId="22293"/>
      <sheetData sheetId="22294"/>
      <sheetData sheetId="22295"/>
      <sheetData sheetId="22296"/>
      <sheetData sheetId="22297"/>
      <sheetData sheetId="22298"/>
      <sheetData sheetId="22299"/>
      <sheetData sheetId="22300"/>
      <sheetData sheetId="22301"/>
      <sheetData sheetId="22302"/>
      <sheetData sheetId="22303"/>
      <sheetData sheetId="22304"/>
      <sheetData sheetId="22305"/>
      <sheetData sheetId="22306"/>
      <sheetData sheetId="22307"/>
      <sheetData sheetId="22308"/>
      <sheetData sheetId="22309"/>
      <sheetData sheetId="22310"/>
      <sheetData sheetId="22311"/>
      <sheetData sheetId="22312"/>
      <sheetData sheetId="22313"/>
      <sheetData sheetId="22314"/>
      <sheetData sheetId="22315"/>
      <sheetData sheetId="22316"/>
      <sheetData sheetId="22317"/>
      <sheetData sheetId="22318"/>
      <sheetData sheetId="22319"/>
      <sheetData sheetId="22320"/>
      <sheetData sheetId="22321"/>
      <sheetData sheetId="22322"/>
      <sheetData sheetId="22323"/>
      <sheetData sheetId="22324"/>
      <sheetData sheetId="22325"/>
      <sheetData sheetId="22326"/>
      <sheetData sheetId="22327"/>
      <sheetData sheetId="22328"/>
      <sheetData sheetId="22329"/>
      <sheetData sheetId="22330"/>
      <sheetData sheetId="22331"/>
      <sheetData sheetId="22332"/>
      <sheetData sheetId="22333"/>
      <sheetData sheetId="22334"/>
      <sheetData sheetId="22335"/>
      <sheetData sheetId="22336"/>
      <sheetData sheetId="22337"/>
      <sheetData sheetId="22338"/>
      <sheetData sheetId="22339"/>
      <sheetData sheetId="22340"/>
      <sheetData sheetId="22341"/>
      <sheetData sheetId="22342"/>
      <sheetData sheetId="22343"/>
      <sheetData sheetId="22344"/>
      <sheetData sheetId="22345"/>
      <sheetData sheetId="22346"/>
      <sheetData sheetId="22347"/>
      <sheetData sheetId="22348"/>
      <sheetData sheetId="22349"/>
      <sheetData sheetId="22350"/>
      <sheetData sheetId="22351"/>
      <sheetData sheetId="22352"/>
      <sheetData sheetId="22353"/>
      <sheetData sheetId="22354"/>
      <sheetData sheetId="22355"/>
      <sheetData sheetId="22356"/>
      <sheetData sheetId="22357"/>
      <sheetData sheetId="22358"/>
      <sheetData sheetId="22359"/>
      <sheetData sheetId="22360"/>
      <sheetData sheetId="22361"/>
      <sheetData sheetId="22362"/>
      <sheetData sheetId="22363"/>
      <sheetData sheetId="22364"/>
      <sheetData sheetId="22365"/>
      <sheetData sheetId="22366"/>
      <sheetData sheetId="22367"/>
      <sheetData sheetId="22368"/>
      <sheetData sheetId="22369"/>
      <sheetData sheetId="22370"/>
      <sheetData sheetId="22371"/>
      <sheetData sheetId="22372"/>
      <sheetData sheetId="22373"/>
      <sheetData sheetId="22374"/>
      <sheetData sheetId="22375"/>
      <sheetData sheetId="22376"/>
      <sheetData sheetId="22377"/>
      <sheetData sheetId="22378"/>
      <sheetData sheetId="22379"/>
      <sheetData sheetId="22380"/>
      <sheetData sheetId="22381"/>
      <sheetData sheetId="22382"/>
      <sheetData sheetId="22383"/>
      <sheetData sheetId="22384"/>
      <sheetData sheetId="22385"/>
      <sheetData sheetId="22386"/>
      <sheetData sheetId="22387"/>
      <sheetData sheetId="22388"/>
      <sheetData sheetId="22389"/>
      <sheetData sheetId="22390"/>
      <sheetData sheetId="22391"/>
      <sheetData sheetId="22392"/>
      <sheetData sheetId="22393"/>
      <sheetData sheetId="22394"/>
      <sheetData sheetId="22395"/>
      <sheetData sheetId="22396"/>
      <sheetData sheetId="22397"/>
      <sheetData sheetId="22398"/>
      <sheetData sheetId="22399"/>
      <sheetData sheetId="22400"/>
      <sheetData sheetId="22401"/>
      <sheetData sheetId="22402"/>
      <sheetData sheetId="22403"/>
      <sheetData sheetId="22404"/>
      <sheetData sheetId="22405"/>
      <sheetData sheetId="22406"/>
      <sheetData sheetId="22407"/>
      <sheetData sheetId="22408"/>
      <sheetData sheetId="22409"/>
      <sheetData sheetId="22410"/>
      <sheetData sheetId="22411"/>
      <sheetData sheetId="22412"/>
      <sheetData sheetId="22413"/>
      <sheetData sheetId="22414"/>
      <sheetData sheetId="22415"/>
      <sheetData sheetId="22416"/>
      <sheetData sheetId="22417"/>
      <sheetData sheetId="22418"/>
      <sheetData sheetId="22419"/>
      <sheetData sheetId="22420"/>
      <sheetData sheetId="22421"/>
      <sheetData sheetId="22422"/>
      <sheetData sheetId="22423"/>
      <sheetData sheetId="22424"/>
      <sheetData sheetId="22425"/>
      <sheetData sheetId="22426"/>
      <sheetData sheetId="22427"/>
      <sheetData sheetId="22428"/>
      <sheetData sheetId="22429"/>
      <sheetData sheetId="22430"/>
      <sheetData sheetId="22431"/>
      <sheetData sheetId="22432"/>
      <sheetData sheetId="22433"/>
      <sheetData sheetId="22434"/>
      <sheetData sheetId="22435"/>
      <sheetData sheetId="22436"/>
      <sheetData sheetId="22437"/>
      <sheetData sheetId="22438"/>
      <sheetData sheetId="22439"/>
      <sheetData sheetId="22440"/>
      <sheetData sheetId="22441"/>
      <sheetData sheetId="22442"/>
      <sheetData sheetId="22443"/>
      <sheetData sheetId="22444"/>
      <sheetData sheetId="22445"/>
      <sheetData sheetId="22446"/>
      <sheetData sheetId="22447"/>
      <sheetData sheetId="22448"/>
      <sheetData sheetId="22449"/>
      <sheetData sheetId="22450"/>
      <sheetData sheetId="22451"/>
      <sheetData sheetId="22452"/>
      <sheetData sheetId="22453"/>
      <sheetData sheetId="22454"/>
      <sheetData sheetId="22455"/>
      <sheetData sheetId="22456"/>
      <sheetData sheetId="22457"/>
      <sheetData sheetId="22458"/>
      <sheetData sheetId="22459"/>
      <sheetData sheetId="22460"/>
      <sheetData sheetId="22461"/>
      <sheetData sheetId="22462"/>
      <sheetData sheetId="22463"/>
      <sheetData sheetId="22464"/>
      <sheetData sheetId="22465"/>
      <sheetData sheetId="22466"/>
      <sheetData sheetId="22467"/>
      <sheetData sheetId="22468"/>
      <sheetData sheetId="22469"/>
      <sheetData sheetId="22470"/>
      <sheetData sheetId="22471"/>
      <sheetData sheetId="22472"/>
      <sheetData sheetId="22473"/>
      <sheetData sheetId="22474"/>
      <sheetData sheetId="22475"/>
      <sheetData sheetId="22476"/>
      <sheetData sheetId="22477"/>
      <sheetData sheetId="22478"/>
      <sheetData sheetId="22479"/>
      <sheetData sheetId="22480"/>
      <sheetData sheetId="22481"/>
      <sheetData sheetId="22482"/>
      <sheetData sheetId="22483"/>
      <sheetData sheetId="22484"/>
      <sheetData sheetId="22485"/>
      <sheetData sheetId="22486"/>
      <sheetData sheetId="22487"/>
      <sheetData sheetId="22488"/>
      <sheetData sheetId="22489"/>
      <sheetData sheetId="22490"/>
      <sheetData sheetId="22491"/>
      <sheetData sheetId="22492"/>
      <sheetData sheetId="22493"/>
      <sheetData sheetId="22494"/>
      <sheetData sheetId="22495"/>
      <sheetData sheetId="22496"/>
      <sheetData sheetId="22497"/>
      <sheetData sheetId="22498"/>
      <sheetData sheetId="22499"/>
      <sheetData sheetId="22500"/>
      <sheetData sheetId="22501"/>
      <sheetData sheetId="22502"/>
      <sheetData sheetId="22503"/>
      <sheetData sheetId="22504"/>
      <sheetData sheetId="22505"/>
      <sheetData sheetId="22506"/>
      <sheetData sheetId="22507"/>
      <sheetData sheetId="22508"/>
      <sheetData sheetId="22509"/>
      <sheetData sheetId="22510"/>
      <sheetData sheetId="22511"/>
      <sheetData sheetId="22512"/>
      <sheetData sheetId="22513"/>
      <sheetData sheetId="22514"/>
      <sheetData sheetId="22515"/>
      <sheetData sheetId="22516"/>
      <sheetData sheetId="22517"/>
      <sheetData sheetId="22518"/>
      <sheetData sheetId="22519"/>
      <sheetData sheetId="22520"/>
      <sheetData sheetId="22521"/>
      <sheetData sheetId="22522"/>
      <sheetData sheetId="22523"/>
      <sheetData sheetId="22524"/>
      <sheetData sheetId="22525"/>
      <sheetData sheetId="22526"/>
      <sheetData sheetId="22527"/>
      <sheetData sheetId="22528"/>
      <sheetData sheetId="22529"/>
      <sheetData sheetId="22530"/>
      <sheetData sheetId="22531"/>
      <sheetData sheetId="22532"/>
      <sheetData sheetId="22533"/>
      <sheetData sheetId="22534"/>
      <sheetData sheetId="22535"/>
      <sheetData sheetId="22536"/>
      <sheetData sheetId="22537"/>
      <sheetData sheetId="22538"/>
      <sheetData sheetId="22539"/>
      <sheetData sheetId="22540"/>
      <sheetData sheetId="22541"/>
      <sheetData sheetId="22542"/>
      <sheetData sheetId="22543"/>
      <sheetData sheetId="22544"/>
      <sheetData sheetId="22545"/>
      <sheetData sheetId="22546"/>
      <sheetData sheetId="22547"/>
      <sheetData sheetId="22548"/>
      <sheetData sheetId="22549"/>
      <sheetData sheetId="22550"/>
      <sheetData sheetId="22551"/>
      <sheetData sheetId="22552"/>
      <sheetData sheetId="22553"/>
      <sheetData sheetId="22554"/>
      <sheetData sheetId="22555"/>
      <sheetData sheetId="22556"/>
      <sheetData sheetId="22557"/>
      <sheetData sheetId="22558"/>
      <sheetData sheetId="22559"/>
      <sheetData sheetId="22560"/>
      <sheetData sheetId="22561"/>
      <sheetData sheetId="22562"/>
      <sheetData sheetId="22563"/>
      <sheetData sheetId="22564"/>
      <sheetData sheetId="22565"/>
      <sheetData sheetId="22566"/>
      <sheetData sheetId="22567"/>
      <sheetData sheetId="22568"/>
      <sheetData sheetId="22569"/>
      <sheetData sheetId="22570"/>
      <sheetData sheetId="22571"/>
      <sheetData sheetId="22572"/>
      <sheetData sheetId="22573"/>
      <sheetData sheetId="22574"/>
      <sheetData sheetId="22575"/>
      <sheetData sheetId="22576"/>
      <sheetData sheetId="22577"/>
      <sheetData sheetId="22578"/>
      <sheetData sheetId="22579"/>
      <sheetData sheetId="22580"/>
      <sheetData sheetId="22581"/>
      <sheetData sheetId="22582"/>
      <sheetData sheetId="22583"/>
      <sheetData sheetId="22584"/>
      <sheetData sheetId="22585"/>
      <sheetData sheetId="22586"/>
      <sheetData sheetId="22587"/>
      <sheetData sheetId="22588"/>
      <sheetData sheetId="22589"/>
      <sheetData sheetId="22590"/>
      <sheetData sheetId="22591"/>
      <sheetData sheetId="22592"/>
      <sheetData sheetId="22593"/>
      <sheetData sheetId="22594"/>
      <sheetData sheetId="22595"/>
      <sheetData sheetId="22596"/>
      <sheetData sheetId="22597"/>
      <sheetData sheetId="22598"/>
      <sheetData sheetId="22599"/>
      <sheetData sheetId="22600"/>
      <sheetData sheetId="22601"/>
      <sheetData sheetId="22602"/>
      <sheetData sheetId="22603"/>
      <sheetData sheetId="22604"/>
      <sheetData sheetId="22605"/>
      <sheetData sheetId="22606"/>
      <sheetData sheetId="22607"/>
      <sheetData sheetId="22608"/>
      <sheetData sheetId="22609"/>
      <sheetData sheetId="22610"/>
      <sheetData sheetId="22611"/>
      <sheetData sheetId="22612"/>
      <sheetData sheetId="22613"/>
      <sheetData sheetId="22614"/>
      <sheetData sheetId="22615"/>
      <sheetData sheetId="22616"/>
      <sheetData sheetId="22617"/>
      <sheetData sheetId="22618"/>
      <sheetData sheetId="22619"/>
      <sheetData sheetId="22620"/>
      <sheetData sheetId="22621"/>
      <sheetData sheetId="22622"/>
      <sheetData sheetId="22623"/>
      <sheetData sheetId="22624"/>
      <sheetData sheetId="22625"/>
      <sheetData sheetId="22626"/>
      <sheetData sheetId="22627"/>
      <sheetData sheetId="22628"/>
      <sheetData sheetId="22629"/>
      <sheetData sheetId="22630"/>
      <sheetData sheetId="22631"/>
      <sheetData sheetId="22632"/>
      <sheetData sheetId="22633"/>
      <sheetData sheetId="22634"/>
      <sheetData sheetId="22635"/>
      <sheetData sheetId="22636"/>
      <sheetData sheetId="22637"/>
      <sheetData sheetId="22638"/>
      <sheetData sheetId="22639"/>
      <sheetData sheetId="22640"/>
      <sheetData sheetId="22641"/>
      <sheetData sheetId="22642"/>
      <sheetData sheetId="22643"/>
      <sheetData sheetId="22644"/>
      <sheetData sheetId="22645"/>
      <sheetData sheetId="22646"/>
      <sheetData sheetId="22647"/>
      <sheetData sheetId="22648"/>
      <sheetData sheetId="22649"/>
      <sheetData sheetId="22650"/>
      <sheetData sheetId="22651"/>
      <sheetData sheetId="22652"/>
      <sheetData sheetId="22653"/>
      <sheetData sheetId="22654"/>
      <sheetData sheetId="22655"/>
      <sheetData sheetId="22656"/>
      <sheetData sheetId="22657"/>
      <sheetData sheetId="22658"/>
      <sheetData sheetId="22659"/>
      <sheetData sheetId="22660"/>
      <sheetData sheetId="22661"/>
      <sheetData sheetId="22662"/>
      <sheetData sheetId="22663"/>
      <sheetData sheetId="22664"/>
      <sheetData sheetId="22665"/>
      <sheetData sheetId="22666"/>
      <sheetData sheetId="22667"/>
      <sheetData sheetId="22668"/>
      <sheetData sheetId="22669"/>
      <sheetData sheetId="22670"/>
      <sheetData sheetId="22671"/>
      <sheetData sheetId="22672"/>
      <sheetData sheetId="22673"/>
      <sheetData sheetId="22674"/>
      <sheetData sheetId="22675"/>
      <sheetData sheetId="22676"/>
      <sheetData sheetId="22677"/>
      <sheetData sheetId="22678"/>
      <sheetData sheetId="22679"/>
      <sheetData sheetId="22680"/>
      <sheetData sheetId="22681"/>
      <sheetData sheetId="22682"/>
      <sheetData sheetId="22683"/>
      <sheetData sheetId="22684"/>
      <sheetData sheetId="22685"/>
      <sheetData sheetId="22686"/>
      <sheetData sheetId="22687"/>
      <sheetData sheetId="22688"/>
      <sheetData sheetId="22689"/>
      <sheetData sheetId="22690"/>
      <sheetData sheetId="22691"/>
      <sheetData sheetId="22692"/>
      <sheetData sheetId="22693"/>
      <sheetData sheetId="22694"/>
      <sheetData sheetId="22695"/>
      <sheetData sheetId="22696"/>
      <sheetData sheetId="22697"/>
      <sheetData sheetId="22698"/>
      <sheetData sheetId="22699"/>
      <sheetData sheetId="22700"/>
      <sheetData sheetId="22701"/>
      <sheetData sheetId="22702"/>
      <sheetData sheetId="22703"/>
      <sheetData sheetId="22704"/>
      <sheetData sheetId="22705"/>
      <sheetData sheetId="22706"/>
      <sheetData sheetId="22707"/>
      <sheetData sheetId="22708"/>
      <sheetData sheetId="22709"/>
      <sheetData sheetId="22710"/>
      <sheetData sheetId="22711"/>
      <sheetData sheetId="22712"/>
      <sheetData sheetId="22713"/>
      <sheetData sheetId="22714"/>
      <sheetData sheetId="22715"/>
      <sheetData sheetId="22716"/>
      <sheetData sheetId="22717"/>
      <sheetData sheetId="22718"/>
      <sheetData sheetId="22719"/>
      <sheetData sheetId="22720"/>
      <sheetData sheetId="22721"/>
      <sheetData sheetId="22722"/>
      <sheetData sheetId="22723"/>
      <sheetData sheetId="22724"/>
      <sheetData sheetId="22725"/>
      <sheetData sheetId="22726"/>
      <sheetData sheetId="22727"/>
      <sheetData sheetId="22728"/>
      <sheetData sheetId="22729"/>
      <sheetData sheetId="22730"/>
      <sheetData sheetId="22731"/>
      <sheetData sheetId="22732"/>
      <sheetData sheetId="22733"/>
      <sheetData sheetId="22734"/>
      <sheetData sheetId="22735"/>
      <sheetData sheetId="22736"/>
      <sheetData sheetId="22737"/>
      <sheetData sheetId="22738"/>
      <sheetData sheetId="22739"/>
      <sheetData sheetId="22740"/>
      <sheetData sheetId="22741"/>
      <sheetData sheetId="22742"/>
      <sheetData sheetId="22743"/>
      <sheetData sheetId="22744"/>
      <sheetData sheetId="22745"/>
      <sheetData sheetId="22746"/>
      <sheetData sheetId="22747"/>
      <sheetData sheetId="22748"/>
      <sheetData sheetId="22749"/>
      <sheetData sheetId="22750"/>
      <sheetData sheetId="22751"/>
      <sheetData sheetId="22752"/>
      <sheetData sheetId="22753"/>
      <sheetData sheetId="22754"/>
      <sheetData sheetId="22755"/>
      <sheetData sheetId="22756"/>
      <sheetData sheetId="22757"/>
      <sheetData sheetId="22758"/>
      <sheetData sheetId="22759"/>
      <sheetData sheetId="22760"/>
      <sheetData sheetId="22761"/>
      <sheetData sheetId="22762"/>
      <sheetData sheetId="22763"/>
      <sheetData sheetId="22764"/>
      <sheetData sheetId="22765"/>
      <sheetData sheetId="22766"/>
      <sheetData sheetId="22767"/>
      <sheetData sheetId="22768"/>
      <sheetData sheetId="22769"/>
      <sheetData sheetId="22770"/>
      <sheetData sheetId="22771"/>
      <sheetData sheetId="22772"/>
      <sheetData sheetId="22773"/>
      <sheetData sheetId="22774"/>
      <sheetData sheetId="22775"/>
      <sheetData sheetId="22776"/>
      <sheetData sheetId="22777"/>
      <sheetData sheetId="22778"/>
      <sheetData sheetId="22779"/>
      <sheetData sheetId="22780"/>
      <sheetData sheetId="22781"/>
      <sheetData sheetId="22782"/>
      <sheetData sheetId="22783"/>
      <sheetData sheetId="22784"/>
      <sheetData sheetId="22785"/>
      <sheetData sheetId="22786"/>
      <sheetData sheetId="22787"/>
      <sheetData sheetId="22788"/>
      <sheetData sheetId="22789"/>
      <sheetData sheetId="22790"/>
      <sheetData sheetId="22791"/>
      <sheetData sheetId="22792"/>
      <sheetData sheetId="22793"/>
      <sheetData sheetId="22794"/>
      <sheetData sheetId="22795"/>
      <sheetData sheetId="22796"/>
      <sheetData sheetId="22797"/>
      <sheetData sheetId="22798"/>
      <sheetData sheetId="22799"/>
      <sheetData sheetId="22800"/>
      <sheetData sheetId="22801"/>
      <sheetData sheetId="22802"/>
      <sheetData sheetId="22803"/>
      <sheetData sheetId="22804"/>
      <sheetData sheetId="22805"/>
      <sheetData sheetId="22806"/>
      <sheetData sheetId="22807"/>
      <sheetData sheetId="22808"/>
      <sheetData sheetId="22809"/>
      <sheetData sheetId="22810"/>
      <sheetData sheetId="22811"/>
      <sheetData sheetId="22812"/>
      <sheetData sheetId="22813"/>
      <sheetData sheetId="22814"/>
      <sheetData sheetId="22815"/>
      <sheetData sheetId="22816"/>
      <sheetData sheetId="22817"/>
      <sheetData sheetId="22818"/>
      <sheetData sheetId="22819"/>
      <sheetData sheetId="22820"/>
      <sheetData sheetId="22821"/>
      <sheetData sheetId="22822"/>
      <sheetData sheetId="22823"/>
      <sheetData sheetId="22824"/>
      <sheetData sheetId="22825"/>
      <sheetData sheetId="22826"/>
      <sheetData sheetId="22827"/>
      <sheetData sheetId="22828"/>
      <sheetData sheetId="22829"/>
      <sheetData sheetId="22830"/>
      <sheetData sheetId="22831"/>
      <sheetData sheetId="22832"/>
      <sheetData sheetId="22833"/>
      <sheetData sheetId="22834"/>
      <sheetData sheetId="22835"/>
      <sheetData sheetId="22836"/>
      <sheetData sheetId="22837"/>
      <sheetData sheetId="22838"/>
      <sheetData sheetId="22839"/>
      <sheetData sheetId="22840"/>
      <sheetData sheetId="22841"/>
      <sheetData sheetId="22842"/>
      <sheetData sheetId="22843"/>
      <sheetData sheetId="22844"/>
      <sheetData sheetId="22845"/>
      <sheetData sheetId="22846"/>
      <sheetData sheetId="22847"/>
      <sheetData sheetId="22848"/>
      <sheetData sheetId="22849"/>
      <sheetData sheetId="22850"/>
      <sheetData sheetId="22851"/>
      <sheetData sheetId="22852"/>
      <sheetData sheetId="22853"/>
      <sheetData sheetId="22854"/>
      <sheetData sheetId="22855"/>
      <sheetData sheetId="22856"/>
      <sheetData sheetId="22857"/>
      <sheetData sheetId="22858"/>
      <sheetData sheetId="22859"/>
      <sheetData sheetId="22860"/>
      <sheetData sheetId="22861"/>
      <sheetData sheetId="22862"/>
      <sheetData sheetId="22863"/>
      <sheetData sheetId="22864"/>
      <sheetData sheetId="22865"/>
      <sheetData sheetId="22866"/>
      <sheetData sheetId="22867"/>
      <sheetData sheetId="22868"/>
      <sheetData sheetId="22869"/>
      <sheetData sheetId="22870"/>
      <sheetData sheetId="22871"/>
      <sheetData sheetId="22872"/>
      <sheetData sheetId="22873"/>
      <sheetData sheetId="22874"/>
      <sheetData sheetId="22875"/>
      <sheetData sheetId="22876"/>
      <sheetData sheetId="22877"/>
      <sheetData sheetId="22878"/>
      <sheetData sheetId="22879"/>
      <sheetData sheetId="22880"/>
      <sheetData sheetId="22881"/>
      <sheetData sheetId="22882"/>
      <sheetData sheetId="22883"/>
      <sheetData sheetId="22884"/>
      <sheetData sheetId="22885"/>
      <sheetData sheetId="22886"/>
      <sheetData sheetId="22887"/>
      <sheetData sheetId="22888"/>
      <sheetData sheetId="22889"/>
      <sheetData sheetId="22890"/>
      <sheetData sheetId="22891"/>
      <sheetData sheetId="22892"/>
      <sheetData sheetId="22893"/>
      <sheetData sheetId="22894"/>
      <sheetData sheetId="22895"/>
      <sheetData sheetId="22896"/>
      <sheetData sheetId="22897"/>
      <sheetData sheetId="22898"/>
      <sheetData sheetId="22899"/>
      <sheetData sheetId="22900"/>
      <sheetData sheetId="22901"/>
      <sheetData sheetId="22902"/>
      <sheetData sheetId="22903"/>
      <sheetData sheetId="22904"/>
      <sheetData sheetId="22905"/>
      <sheetData sheetId="22906"/>
      <sheetData sheetId="22907"/>
      <sheetData sheetId="22908"/>
      <sheetData sheetId="22909"/>
      <sheetData sheetId="22910"/>
      <sheetData sheetId="22911"/>
      <sheetData sheetId="22912"/>
      <sheetData sheetId="22913"/>
      <sheetData sheetId="22914"/>
      <sheetData sheetId="22915"/>
      <sheetData sheetId="22916"/>
      <sheetData sheetId="22917"/>
      <sheetData sheetId="22918"/>
      <sheetData sheetId="22919"/>
      <sheetData sheetId="22920"/>
      <sheetData sheetId="22921"/>
      <sheetData sheetId="22922"/>
      <sheetData sheetId="22923"/>
      <sheetData sheetId="22924"/>
      <sheetData sheetId="22925"/>
      <sheetData sheetId="22926"/>
      <sheetData sheetId="22927"/>
      <sheetData sheetId="22928"/>
      <sheetData sheetId="22929"/>
      <sheetData sheetId="22930"/>
      <sheetData sheetId="22931"/>
      <sheetData sheetId="22932"/>
      <sheetData sheetId="22933"/>
      <sheetData sheetId="22934"/>
      <sheetData sheetId="22935"/>
      <sheetData sheetId="22936"/>
      <sheetData sheetId="22937"/>
      <sheetData sheetId="22938"/>
      <sheetData sheetId="22939"/>
      <sheetData sheetId="22940"/>
      <sheetData sheetId="22941"/>
      <sheetData sheetId="22942"/>
      <sheetData sheetId="22943"/>
      <sheetData sheetId="22944"/>
      <sheetData sheetId="22945"/>
      <sheetData sheetId="22946"/>
      <sheetData sheetId="22947"/>
      <sheetData sheetId="22948"/>
      <sheetData sheetId="22949"/>
      <sheetData sheetId="22950"/>
      <sheetData sheetId="22951"/>
      <sheetData sheetId="22952"/>
      <sheetData sheetId="22953"/>
      <sheetData sheetId="22954"/>
      <sheetData sheetId="22955"/>
      <sheetData sheetId="22956"/>
      <sheetData sheetId="22957"/>
      <sheetData sheetId="22958"/>
      <sheetData sheetId="22959"/>
      <sheetData sheetId="22960"/>
      <sheetData sheetId="22961"/>
      <sheetData sheetId="22962"/>
      <sheetData sheetId="22963"/>
      <sheetData sheetId="22964"/>
      <sheetData sheetId="22965"/>
      <sheetData sheetId="22966"/>
      <sheetData sheetId="22967"/>
      <sheetData sheetId="22968"/>
      <sheetData sheetId="22969"/>
      <sheetData sheetId="22970"/>
      <sheetData sheetId="22971"/>
      <sheetData sheetId="22972"/>
      <sheetData sheetId="22973"/>
      <sheetData sheetId="22974"/>
      <sheetData sheetId="22975"/>
      <sheetData sheetId="22976"/>
      <sheetData sheetId="22977"/>
      <sheetData sheetId="22978"/>
      <sheetData sheetId="22979"/>
      <sheetData sheetId="22980"/>
      <sheetData sheetId="22981"/>
      <sheetData sheetId="22982"/>
      <sheetData sheetId="22983"/>
      <sheetData sheetId="22984"/>
      <sheetData sheetId="22985"/>
      <sheetData sheetId="22986"/>
      <sheetData sheetId="22987"/>
      <sheetData sheetId="22988"/>
      <sheetData sheetId="22989"/>
      <sheetData sheetId="22990"/>
      <sheetData sheetId="22991"/>
      <sheetData sheetId="22992"/>
      <sheetData sheetId="22993"/>
      <sheetData sheetId="22994"/>
      <sheetData sheetId="22995"/>
      <sheetData sheetId="22996"/>
      <sheetData sheetId="22997"/>
      <sheetData sheetId="22998"/>
      <sheetData sheetId="22999"/>
      <sheetData sheetId="23000"/>
      <sheetData sheetId="23001"/>
      <sheetData sheetId="23002"/>
      <sheetData sheetId="23003"/>
      <sheetData sheetId="23004"/>
      <sheetData sheetId="23005"/>
      <sheetData sheetId="23006"/>
      <sheetData sheetId="23007"/>
      <sheetData sheetId="23008"/>
      <sheetData sheetId="23009"/>
      <sheetData sheetId="23010"/>
      <sheetData sheetId="23011"/>
      <sheetData sheetId="23012"/>
      <sheetData sheetId="23013"/>
      <sheetData sheetId="23014"/>
      <sheetData sheetId="23015"/>
      <sheetData sheetId="23016"/>
      <sheetData sheetId="23017"/>
      <sheetData sheetId="23018"/>
      <sheetData sheetId="23019"/>
      <sheetData sheetId="23020"/>
      <sheetData sheetId="23021"/>
      <sheetData sheetId="23022"/>
      <sheetData sheetId="23023"/>
      <sheetData sheetId="23024"/>
      <sheetData sheetId="23025"/>
      <sheetData sheetId="23026"/>
      <sheetData sheetId="23027"/>
      <sheetData sheetId="23028"/>
      <sheetData sheetId="23029"/>
      <sheetData sheetId="23030"/>
      <sheetData sheetId="23031"/>
      <sheetData sheetId="23032"/>
      <sheetData sheetId="23033"/>
      <sheetData sheetId="23034"/>
      <sheetData sheetId="23035"/>
      <sheetData sheetId="23036"/>
      <sheetData sheetId="23037"/>
      <sheetData sheetId="23038"/>
      <sheetData sheetId="23039"/>
      <sheetData sheetId="23040"/>
      <sheetData sheetId="23041"/>
      <sheetData sheetId="23042"/>
      <sheetData sheetId="23043"/>
      <sheetData sheetId="23044"/>
      <sheetData sheetId="23045"/>
      <sheetData sheetId="23046"/>
      <sheetData sheetId="23047"/>
      <sheetData sheetId="23048"/>
      <sheetData sheetId="23049"/>
      <sheetData sheetId="23050"/>
      <sheetData sheetId="23051"/>
      <sheetData sheetId="23052"/>
      <sheetData sheetId="23053"/>
      <sheetData sheetId="23054"/>
      <sheetData sheetId="23055"/>
      <sheetData sheetId="23056"/>
      <sheetData sheetId="23057"/>
      <sheetData sheetId="23058"/>
      <sheetData sheetId="23059"/>
      <sheetData sheetId="23060"/>
      <sheetData sheetId="23061"/>
      <sheetData sheetId="23062"/>
      <sheetData sheetId="23063"/>
      <sheetData sheetId="23064"/>
      <sheetData sheetId="23065"/>
      <sheetData sheetId="23066"/>
      <sheetData sheetId="23067"/>
      <sheetData sheetId="23068"/>
      <sheetData sheetId="23069"/>
      <sheetData sheetId="23070"/>
      <sheetData sheetId="23071"/>
      <sheetData sheetId="23072"/>
      <sheetData sheetId="23073"/>
      <sheetData sheetId="23074"/>
      <sheetData sheetId="23075"/>
      <sheetData sheetId="23076"/>
      <sheetData sheetId="23077"/>
      <sheetData sheetId="23078"/>
      <sheetData sheetId="23079"/>
      <sheetData sheetId="23080"/>
      <sheetData sheetId="23081"/>
      <sheetData sheetId="23082"/>
      <sheetData sheetId="23083"/>
      <sheetData sheetId="23084"/>
      <sheetData sheetId="23085" refreshError="1"/>
      <sheetData sheetId="23086" refreshError="1"/>
      <sheetData sheetId="23087" refreshError="1"/>
      <sheetData sheetId="23088" refreshError="1"/>
      <sheetData sheetId="23089" refreshError="1"/>
      <sheetData sheetId="23090" refreshError="1"/>
      <sheetData sheetId="23091" refreshError="1"/>
      <sheetData sheetId="23092" refreshError="1"/>
      <sheetData sheetId="23093" refreshError="1"/>
      <sheetData sheetId="23094" refreshError="1"/>
      <sheetData sheetId="23095" refreshError="1"/>
      <sheetData sheetId="23096" refreshError="1"/>
      <sheetData sheetId="23097" refreshError="1"/>
      <sheetData sheetId="23098" refreshError="1"/>
      <sheetData sheetId="23099" refreshError="1"/>
      <sheetData sheetId="23100" refreshError="1"/>
      <sheetData sheetId="23101" refreshError="1"/>
      <sheetData sheetId="23102" refreshError="1"/>
      <sheetData sheetId="23103" refreshError="1"/>
      <sheetData sheetId="23104" refreshError="1"/>
      <sheetData sheetId="23105" refreshError="1"/>
      <sheetData sheetId="23106"/>
      <sheetData sheetId="23107"/>
      <sheetData sheetId="23108"/>
      <sheetData sheetId="23109"/>
      <sheetData sheetId="23110"/>
      <sheetData sheetId="23111"/>
      <sheetData sheetId="23112"/>
      <sheetData sheetId="23113"/>
      <sheetData sheetId="231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01"/>
      <sheetName val="FitOutConfCentre"/>
      <sheetName val="Rate Analysis"/>
      <sheetName val="Funding Drwdn"/>
      <sheetName val="Input"/>
      <sheetName val="Activity"/>
      <sheetName val="Crew"/>
      <sheetName val="Piping"/>
      <sheetName val="Pipe Supports"/>
      <sheetName val="Sheet1"/>
      <sheetName val="Equip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S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E6685-CBD5-4808-B9A3-18E91F41AA8D}">
  <sheetPr>
    <tabColor rgb="FFFFFF00"/>
    <pageSetUpPr fitToPage="1"/>
  </sheetPr>
  <dimension ref="A1:P68"/>
  <sheetViews>
    <sheetView zoomScale="70" zoomScaleNormal="7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A8" sqref="A8"/>
    </sheetView>
  </sheetViews>
  <sheetFormatPr defaultColWidth="9.08984375" defaultRowHeight="30" customHeight="1"/>
  <cols>
    <col min="1" max="1" width="45.6328125" style="7" customWidth="1"/>
    <col min="2" max="2" width="23.6328125" style="7" customWidth="1"/>
    <col min="3" max="3" width="23.453125" style="600" customWidth="1"/>
    <col min="4" max="4" width="3.6328125" style="7" customWidth="1"/>
    <col min="5" max="5" width="25.6328125" style="5" hidden="1" customWidth="1"/>
    <col min="6" max="6" width="25.6328125" style="5" customWidth="1"/>
    <col min="7" max="7" width="10.6328125" style="8" customWidth="1"/>
    <col min="8" max="8" width="20.6328125" style="5" customWidth="1"/>
    <col min="9" max="9" width="3.6328125" style="7" customWidth="1"/>
    <col min="10" max="11" width="20.6328125" style="5" customWidth="1"/>
    <col min="12" max="12" width="10.6328125" style="601" customWidth="1"/>
    <col min="13" max="13" width="45.6328125" style="7" customWidth="1"/>
    <col min="14" max="14" width="9.08984375" style="7"/>
    <col min="15" max="15" width="13.6328125" style="7" customWidth="1"/>
    <col min="16" max="16" width="11.08984375" style="7" bestFit="1" customWidth="1"/>
    <col min="17" max="16384" width="9.08984375" style="7"/>
  </cols>
  <sheetData>
    <row r="1" spans="1:16" ht="20.149999999999999" customHeight="1">
      <c r="A1" s="2" t="s">
        <v>0</v>
      </c>
      <c r="B1" s="11"/>
      <c r="M1" s="11"/>
    </row>
    <row r="2" spans="1:16" ht="20.149999999999999" customHeight="1">
      <c r="A2" s="2" t="s">
        <v>887</v>
      </c>
      <c r="B2" s="11"/>
      <c r="M2" s="11"/>
    </row>
    <row r="3" spans="1:16" ht="20.149999999999999" customHeight="1">
      <c r="A3" s="602" t="s">
        <v>1025</v>
      </c>
      <c r="B3" s="11"/>
      <c r="M3" s="11"/>
    </row>
    <row r="4" spans="1:16" ht="20.149999999999999" customHeight="1">
      <c r="A4" s="11"/>
      <c r="B4" s="11"/>
      <c r="M4" s="11"/>
    </row>
    <row r="5" spans="1:16" ht="72" customHeight="1">
      <c r="A5" s="603" t="s">
        <v>2</v>
      </c>
      <c r="B5" s="603" t="s">
        <v>888</v>
      </c>
      <c r="C5" s="604" t="s">
        <v>889</v>
      </c>
      <c r="E5" s="605" t="s">
        <v>890</v>
      </c>
      <c r="F5" s="605" t="s">
        <v>1019</v>
      </c>
      <c r="G5" s="605" t="s">
        <v>891</v>
      </c>
      <c r="H5" s="606" t="s">
        <v>892</v>
      </c>
      <c r="J5" s="606" t="s">
        <v>893</v>
      </c>
      <c r="K5" s="943" t="s">
        <v>894</v>
      </c>
      <c r="L5" s="944"/>
      <c r="M5" s="607" t="s">
        <v>895</v>
      </c>
    </row>
    <row r="6" spans="1:16" ht="20.149999999999999" customHeight="1">
      <c r="A6" s="608" t="s">
        <v>896</v>
      </c>
      <c r="B6" s="608"/>
      <c r="C6" s="18"/>
      <c r="E6" s="18"/>
      <c r="F6" s="18"/>
      <c r="G6" s="609"/>
      <c r="H6" s="18"/>
      <c r="J6" s="18"/>
      <c r="K6" s="18"/>
      <c r="L6" s="610"/>
      <c r="M6" s="608"/>
    </row>
    <row r="7" spans="1:16" ht="45" customHeight="1">
      <c r="A7" s="611" t="s">
        <v>897</v>
      </c>
      <c r="B7" s="20" t="s">
        <v>898</v>
      </c>
      <c r="C7" s="612">
        <v>69999375</v>
      </c>
      <c r="E7" s="24">
        <v>63022928.402076438</v>
      </c>
      <c r="F7" s="24">
        <f>'Cost to Complete- Contract'!I5</f>
        <v>63705272.63313067</v>
      </c>
      <c r="G7" s="25">
        <f>F7/C7</f>
        <v>0.91008344907551919</v>
      </c>
      <c r="H7" s="24">
        <f>C7-F7</f>
        <v>6294102.3668693304</v>
      </c>
      <c r="J7" s="23">
        <f>14600000+SUM(14600000*12.5%)</f>
        <v>16425000</v>
      </c>
      <c r="K7" s="23">
        <f t="shared" ref="K7:K18" si="0">J7-H7</f>
        <v>10130897.63313067</v>
      </c>
      <c r="L7" s="613">
        <f>(J7-H7)/H7</f>
        <v>1.6095857745271707</v>
      </c>
      <c r="M7" s="611" t="s">
        <v>1020</v>
      </c>
      <c r="P7" s="614"/>
    </row>
    <row r="8" spans="1:16" ht="45" customHeight="1">
      <c r="A8" s="611" t="s">
        <v>899</v>
      </c>
      <c r="B8" s="20" t="s">
        <v>900</v>
      </c>
      <c r="C8" s="612">
        <v>17133642.5</v>
      </c>
      <c r="E8" s="24">
        <v>16714931.522727272</v>
      </c>
      <c r="F8" s="24">
        <f>'Cost to Complete- Contract'!I6</f>
        <v>16742681.522727272</v>
      </c>
      <c r="G8" s="25">
        <f t="shared" ref="G8:G18" si="1">F8/C8</f>
        <v>0.97718167766878938</v>
      </c>
      <c r="H8" s="24">
        <f t="shared" ref="H8:H18" si="2">C8-F8</f>
        <v>390960.97727272846</v>
      </c>
      <c r="J8" s="23"/>
      <c r="K8" s="23">
        <f t="shared" si="0"/>
        <v>-390960.97727272846</v>
      </c>
      <c r="L8" s="613">
        <f>(J8-H8)/H8</f>
        <v>-1</v>
      </c>
      <c r="M8" s="611" t="s">
        <v>1021</v>
      </c>
      <c r="P8" s="614"/>
    </row>
    <row r="9" spans="1:16" ht="45" customHeight="1">
      <c r="A9" s="611" t="s">
        <v>901</v>
      </c>
      <c r="B9" s="20" t="s">
        <v>898</v>
      </c>
      <c r="C9" s="612">
        <v>196378058.15000001</v>
      </c>
      <c r="E9" s="24">
        <v>196378058.15000001</v>
      </c>
      <c r="F9" s="24">
        <v>196378058</v>
      </c>
      <c r="G9" s="25">
        <f t="shared" si="1"/>
        <v>0.99999999923616723</v>
      </c>
      <c r="H9" s="24">
        <f t="shared" si="2"/>
        <v>0.15000000596046448</v>
      </c>
      <c r="J9" s="23">
        <v>0</v>
      </c>
      <c r="K9" s="23">
        <f t="shared" si="0"/>
        <v>-0.15000000596046448</v>
      </c>
      <c r="L9" s="613" t="s">
        <v>902</v>
      </c>
      <c r="M9" s="611" t="s">
        <v>903</v>
      </c>
      <c r="P9" s="614"/>
    </row>
    <row r="10" spans="1:16" ht="45" customHeight="1">
      <c r="A10" s="611" t="s">
        <v>904</v>
      </c>
      <c r="B10" s="20" t="s">
        <v>898</v>
      </c>
      <c r="C10" s="612">
        <v>35034040.530000001</v>
      </c>
      <c r="E10" s="24">
        <v>28393526.182277709</v>
      </c>
      <c r="F10" s="24">
        <f>'Cost to Complete- Contract'!I8</f>
        <v>28661071.970898818</v>
      </c>
      <c r="G10" s="25">
        <f t="shared" si="1"/>
        <v>0.81809210520139841</v>
      </c>
      <c r="H10" s="24">
        <f t="shared" si="2"/>
        <v>6372968.559101183</v>
      </c>
      <c r="J10" s="23">
        <f>H10*15%+H10</f>
        <v>7328913.84296636</v>
      </c>
      <c r="K10" s="23">
        <f t="shared" si="0"/>
        <v>955945.28386517707</v>
      </c>
      <c r="L10" s="613">
        <f>(J10-H10)/H10</f>
        <v>0.14999999999999994</v>
      </c>
      <c r="M10" s="611" t="s">
        <v>905</v>
      </c>
      <c r="P10" s="614"/>
    </row>
    <row r="11" spans="1:16" ht="45" hidden="1" customHeight="1">
      <c r="A11" s="615" t="s">
        <v>906</v>
      </c>
      <c r="B11" s="616" t="s">
        <v>898</v>
      </c>
      <c r="C11" s="617"/>
      <c r="E11" s="24"/>
      <c r="F11" s="24"/>
      <c r="G11" s="25" t="e">
        <f t="shared" si="1"/>
        <v>#DIV/0!</v>
      </c>
      <c r="H11" s="24">
        <f t="shared" si="2"/>
        <v>0</v>
      </c>
      <c r="J11" s="23"/>
      <c r="K11" s="23">
        <f t="shared" si="0"/>
        <v>0</v>
      </c>
      <c r="L11" s="613" t="e">
        <f>(J11-H11)/H11</f>
        <v>#DIV/0!</v>
      </c>
      <c r="M11" s="611"/>
      <c r="P11" s="614"/>
    </row>
    <row r="12" spans="1:16" ht="45" customHeight="1">
      <c r="A12" s="611" t="s">
        <v>907</v>
      </c>
      <c r="B12" s="20" t="s">
        <v>898</v>
      </c>
      <c r="C12" s="749">
        <f>39378912.69-5529988.82264151</f>
        <v>33848923.867358491</v>
      </c>
      <c r="E12" s="24">
        <v>36587076.98113057</v>
      </c>
      <c r="F12" s="750">
        <f>'Cost to Complete- Contract'!I13-4443751.59910119</f>
        <v>32290700.061650772</v>
      </c>
      <c r="G12" s="751">
        <f>F12/C12</f>
        <v>0.95396533692433394</v>
      </c>
      <c r="H12" s="24">
        <f>C12-F12</f>
        <v>1558223.8057077192</v>
      </c>
      <c r="J12" s="750">
        <f>H12*2</f>
        <v>3116447.6114154384</v>
      </c>
      <c r="K12" s="750">
        <f t="shared" si="0"/>
        <v>1558223.8057077192</v>
      </c>
      <c r="L12" s="751">
        <v>0</v>
      </c>
      <c r="M12" s="611" t="s">
        <v>1022</v>
      </c>
      <c r="P12" s="614"/>
    </row>
    <row r="13" spans="1:16" ht="45" customHeight="1">
      <c r="A13" s="611" t="s">
        <v>908</v>
      </c>
      <c r="B13" s="20" t="s">
        <v>898</v>
      </c>
      <c r="C13" s="612">
        <v>931101.67406000011</v>
      </c>
      <c r="E13" s="24">
        <v>342895.31041354837</v>
      </c>
      <c r="F13" s="24">
        <f>'Cost to Complete- Contract'!I18</f>
        <v>90890.880413548381</v>
      </c>
      <c r="G13" s="25">
        <f t="shared" si="1"/>
        <v>9.7616493392419124E-2</v>
      </c>
      <c r="H13" s="24">
        <f t="shared" si="2"/>
        <v>840210.79364645178</v>
      </c>
      <c r="J13" s="23">
        <v>1419550.95</v>
      </c>
      <c r="K13" s="23">
        <f t="shared" si="0"/>
        <v>579340.15635354817</v>
      </c>
      <c r="L13" s="613">
        <f t="shared" ref="L13:L19" si="3">(J13-H13)/H13</f>
        <v>0.68951763144966915</v>
      </c>
      <c r="M13" s="611" t="s">
        <v>1023</v>
      </c>
      <c r="P13" s="614"/>
    </row>
    <row r="14" spans="1:16" ht="45" hidden="1" customHeight="1">
      <c r="A14" s="615" t="s">
        <v>909</v>
      </c>
      <c r="B14" s="616" t="s">
        <v>898</v>
      </c>
      <c r="C14" s="617"/>
      <c r="E14" s="24"/>
      <c r="F14" s="24"/>
      <c r="G14" s="25" t="e">
        <f t="shared" si="1"/>
        <v>#DIV/0!</v>
      </c>
      <c r="H14" s="24">
        <f t="shared" si="2"/>
        <v>0</v>
      </c>
      <c r="J14" s="618"/>
      <c r="K14" s="23">
        <f t="shared" si="0"/>
        <v>0</v>
      </c>
      <c r="L14" s="613" t="e">
        <f t="shared" si="3"/>
        <v>#DIV/0!</v>
      </c>
      <c r="M14" s="619"/>
      <c r="P14" s="614"/>
    </row>
    <row r="15" spans="1:16" ht="45" hidden="1" customHeight="1">
      <c r="A15" s="615" t="s">
        <v>910</v>
      </c>
      <c r="B15" s="616" t="s">
        <v>898</v>
      </c>
      <c r="C15" s="617"/>
      <c r="E15" s="24"/>
      <c r="F15" s="24"/>
      <c r="G15" s="25" t="e">
        <f t="shared" si="1"/>
        <v>#DIV/0!</v>
      </c>
      <c r="H15" s="24">
        <f t="shared" si="2"/>
        <v>0</v>
      </c>
      <c r="J15" s="618"/>
      <c r="K15" s="23">
        <f t="shared" si="0"/>
        <v>0</v>
      </c>
      <c r="L15" s="613" t="e">
        <f t="shared" si="3"/>
        <v>#DIV/0!</v>
      </c>
      <c r="M15" s="619"/>
      <c r="P15" s="614"/>
    </row>
    <row r="16" spans="1:16" ht="45" customHeight="1">
      <c r="A16" s="611" t="s">
        <v>911</v>
      </c>
      <c r="B16" s="20" t="s">
        <v>898</v>
      </c>
      <c r="C16" s="612">
        <v>13343972</v>
      </c>
      <c r="E16" s="24">
        <v>9114071.0174099226</v>
      </c>
      <c r="F16" s="24">
        <f>'Cost to Complete- Contract'!I10</f>
        <v>9128947.758931404</v>
      </c>
      <c r="G16" s="25">
        <f t="shared" si="1"/>
        <v>0.68412521840808749</v>
      </c>
      <c r="H16" s="24">
        <f t="shared" si="2"/>
        <v>4215024.241068596</v>
      </c>
      <c r="J16" s="24">
        <f>SUM(J53*12.5%)</f>
        <v>12304742.596398143</v>
      </c>
      <c r="K16" s="23">
        <f t="shared" si="0"/>
        <v>8089718.3553295471</v>
      </c>
      <c r="L16" s="613">
        <f t="shared" si="3"/>
        <v>1.919257848272454</v>
      </c>
      <c r="M16" s="20" t="s">
        <v>1024</v>
      </c>
      <c r="O16" s="614"/>
      <c r="P16" s="614"/>
    </row>
    <row r="17" spans="1:16" ht="45" customHeight="1">
      <c r="A17" s="611" t="s">
        <v>912</v>
      </c>
      <c r="B17" s="20" t="s">
        <v>913</v>
      </c>
      <c r="C17" s="612"/>
      <c r="E17" s="23">
        <v>11808683.35523838</v>
      </c>
      <c r="F17" s="23">
        <f>'Cost to Complete- Contract'!I17</f>
        <v>6882912.8603064977</v>
      </c>
      <c r="G17" s="25"/>
      <c r="H17" s="24">
        <f t="shared" si="2"/>
        <v>-6882912.8603064977</v>
      </c>
      <c r="J17" s="24">
        <f>H17</f>
        <v>-6882912.8603064977</v>
      </c>
      <c r="K17" s="23">
        <f t="shared" si="0"/>
        <v>0</v>
      </c>
      <c r="L17" s="613">
        <f t="shared" si="3"/>
        <v>0</v>
      </c>
      <c r="M17" s="620" t="s">
        <v>914</v>
      </c>
      <c r="O17" s="614"/>
      <c r="P17" s="614"/>
    </row>
    <row r="18" spans="1:16" ht="45" customHeight="1">
      <c r="A18" s="611" t="s">
        <v>915</v>
      </c>
      <c r="B18" s="20" t="s">
        <v>916</v>
      </c>
      <c r="C18" s="612">
        <v>116046969.42</v>
      </c>
      <c r="E18" s="24">
        <v>98313488.827279598</v>
      </c>
      <c r="F18" s="24">
        <f>'Cost to Complete- Contract'!I11</f>
        <v>100476553.90529057</v>
      </c>
      <c r="G18" s="25">
        <f t="shared" si="1"/>
        <v>0.86582660803181677</v>
      </c>
      <c r="H18" s="24">
        <f t="shared" si="2"/>
        <v>15570415.514709428</v>
      </c>
      <c r="J18" s="24">
        <f>H18+SUM(H18*30%)</f>
        <v>20241540.169122256</v>
      </c>
      <c r="K18" s="23">
        <f t="shared" si="0"/>
        <v>4671124.6544128284</v>
      </c>
      <c r="L18" s="613">
        <f t="shared" si="3"/>
        <v>0.3</v>
      </c>
      <c r="M18" s="20" t="s">
        <v>917</v>
      </c>
    </row>
    <row r="19" spans="1:16" ht="45" customHeight="1">
      <c r="A19" s="67" t="s">
        <v>918</v>
      </c>
      <c r="B19" s="621">
        <v>55299988.82</v>
      </c>
      <c r="C19" s="622">
        <f>SUM(C7:C18)</f>
        <v>482716083.14141846</v>
      </c>
      <c r="E19" s="622">
        <f>SUM(E7:E18)</f>
        <v>460675659.7485534</v>
      </c>
      <c r="F19" s="753">
        <f>SUM(F7:F18)</f>
        <v>454357089.59334946</v>
      </c>
      <c r="G19" s="623">
        <f>F19/C19</f>
        <v>0.94125119394507339</v>
      </c>
      <c r="H19" s="622">
        <f>C19-F19</f>
        <v>28358993.548069</v>
      </c>
      <c r="J19" s="622">
        <f>SUM(J7:J18)</f>
        <v>53953282.309595697</v>
      </c>
      <c r="K19" s="622">
        <f>SUM(K7:K18)</f>
        <v>25594288.761526756</v>
      </c>
      <c r="L19" s="623">
        <f t="shared" si="3"/>
        <v>0.90251047584407118</v>
      </c>
      <c r="M19" s="624"/>
    </row>
    <row r="20" spans="1:16" ht="19.5" customHeight="1">
      <c r="A20" s="625" t="s">
        <v>919</v>
      </c>
      <c r="B20" s="608"/>
      <c r="C20" s="18"/>
      <c r="D20" s="626"/>
      <c r="E20" s="18"/>
      <c r="F20" s="18"/>
      <c r="G20" s="609"/>
      <c r="H20" s="18"/>
      <c r="J20" s="18"/>
      <c r="K20" s="18"/>
      <c r="L20" s="610"/>
      <c r="M20" s="608"/>
    </row>
    <row r="21" spans="1:16" ht="19.5" customHeight="1">
      <c r="A21" s="767" t="s">
        <v>920</v>
      </c>
      <c r="B21" s="768"/>
      <c r="C21" s="617"/>
      <c r="D21" s="626"/>
      <c r="E21" s="617"/>
      <c r="F21" s="769"/>
      <c r="G21" s="770"/>
      <c r="H21" s="617">
        <f>SUM(H22:H28)</f>
        <v>10521008.900151178</v>
      </c>
      <c r="J21" s="617">
        <f>SUM(J22:J28)</f>
        <v>12048677.370151179</v>
      </c>
      <c r="K21" s="617"/>
      <c r="L21" s="771"/>
      <c r="M21" s="768"/>
    </row>
    <row r="22" spans="1:16" ht="45" customHeight="1">
      <c r="A22" s="627" t="s">
        <v>921</v>
      </c>
      <c r="B22" s="628" t="s">
        <v>922</v>
      </c>
      <c r="C22" s="612">
        <f>+'PS COMPLETED WORKS 171m (2)'!O115</f>
        <v>9986424.922043385</v>
      </c>
      <c r="E22" s="24">
        <v>9270455.5316520352</v>
      </c>
      <c r="F22" s="629">
        <f>'PS COMPLETED WORKS 171m (2)'!AI115</f>
        <v>9530219.7929171491</v>
      </c>
      <c r="G22" s="25">
        <f>(SUM(E22:F22))/C22</f>
        <v>1.8826232081382595</v>
      </c>
      <c r="H22" s="24">
        <f>C22-F22</f>
        <v>456205.12912623584</v>
      </c>
      <c r="J22" s="23">
        <f>+'PS FUTURE WORKS 91m'!L112</f>
        <v>456205.12912623573</v>
      </c>
      <c r="K22" s="23">
        <f t="shared" ref="K22:K28" si="4">J22-H22</f>
        <v>0</v>
      </c>
      <c r="L22" s="613">
        <f t="shared" ref="L22:L28" si="5">(J22-H22)/H22</f>
        <v>-2.5518196616926179E-16</v>
      </c>
      <c r="M22" s="628" t="s">
        <v>923</v>
      </c>
    </row>
    <row r="23" spans="1:16" ht="45" customHeight="1">
      <c r="A23" s="627" t="s">
        <v>924</v>
      </c>
      <c r="B23" s="628" t="s">
        <v>27</v>
      </c>
      <c r="C23" s="612">
        <f>+'PS COMPLETED WORKS 171m (2)'!O116</f>
        <v>5659163.54</v>
      </c>
      <c r="E23" s="24">
        <v>3970785.5924500003</v>
      </c>
      <c r="F23" s="629">
        <f>'PS COMPLETED WORKS 171m (2)'!AI116</f>
        <v>3993499.2788500004</v>
      </c>
      <c r="G23" s="25">
        <f t="shared" ref="G23:G28" si="6">(SUM(E23:F23))/C23</f>
        <v>1.4073254492482825</v>
      </c>
      <c r="H23" s="24">
        <f t="shared" ref="H23:H28" si="7">C23-F23</f>
        <v>1665664.2611499997</v>
      </c>
      <c r="J23" s="23">
        <f>+'PS FUTURE WORKS 91m'!L113</f>
        <v>2078880.9611499992</v>
      </c>
      <c r="K23" s="618">
        <f t="shared" si="4"/>
        <v>413216.69999999949</v>
      </c>
      <c r="L23" s="613">
        <f t="shared" si="5"/>
        <v>0.24807922559058118</v>
      </c>
      <c r="M23" s="628" t="s">
        <v>1030</v>
      </c>
    </row>
    <row r="24" spans="1:16" ht="45" customHeight="1">
      <c r="A24" s="627" t="s">
        <v>925</v>
      </c>
      <c r="B24" s="628" t="s">
        <v>926</v>
      </c>
      <c r="C24" s="612">
        <f>+'PS COMPLETED WORKS 171m (2)'!O117</f>
        <v>4335707.25</v>
      </c>
      <c r="E24" s="24">
        <v>3547406.0974999997</v>
      </c>
      <c r="F24" s="629">
        <f>'PS COMPLETED WORKS 171m (2)'!AI117</f>
        <v>3548564.159</v>
      </c>
      <c r="G24" s="25">
        <f t="shared" si="6"/>
        <v>1.6366350049348928</v>
      </c>
      <c r="H24" s="24">
        <f t="shared" si="7"/>
        <v>787143.09100000001</v>
      </c>
      <c r="J24" s="23">
        <f>+'PS FUTURE WORKS 91m'!L114</f>
        <v>787143.09100000025</v>
      </c>
      <c r="K24" s="23">
        <f t="shared" si="4"/>
        <v>0</v>
      </c>
      <c r="L24" s="613">
        <f t="shared" si="5"/>
        <v>2.9579201839665214E-16</v>
      </c>
      <c r="M24" s="628"/>
    </row>
    <row r="25" spans="1:16" ht="45" customHeight="1">
      <c r="A25" s="627" t="s">
        <v>927</v>
      </c>
      <c r="B25" s="628" t="s">
        <v>266</v>
      </c>
      <c r="C25" s="612">
        <f>+'PS COMPLETED WORKS 171m (2)'!O118</f>
        <v>6183623.2000000002</v>
      </c>
      <c r="E25" s="24">
        <v>512308</v>
      </c>
      <c r="F25" s="629">
        <f>'PS COMPLETED WORKS 171m (2)'!AI118</f>
        <v>1914900.142</v>
      </c>
      <c r="G25" s="25">
        <f t="shared" si="6"/>
        <v>0.39252199939996341</v>
      </c>
      <c r="H25" s="24">
        <f t="shared" si="7"/>
        <v>4268723.0580000002</v>
      </c>
      <c r="J25" s="23">
        <f>+'PS FUTURE WORKS 91m'!L115</f>
        <v>4307892.1780000003</v>
      </c>
      <c r="K25" s="23">
        <f t="shared" si="4"/>
        <v>39169.120000000112</v>
      </c>
      <c r="L25" s="613">
        <f t="shared" si="5"/>
        <v>9.175840050479122E-3</v>
      </c>
      <c r="M25" s="628"/>
    </row>
    <row r="26" spans="1:16" ht="45" customHeight="1">
      <c r="A26" s="20" t="s">
        <v>928</v>
      </c>
      <c r="B26" s="20" t="s">
        <v>929</v>
      </c>
      <c r="C26" s="612">
        <f>+'PS COMPLETED WORKS 171m (2)'!O119</f>
        <v>14429641.039999999</v>
      </c>
      <c r="E26" s="24">
        <v>13275588.826773334</v>
      </c>
      <c r="F26" s="629">
        <f>'PS COMPLETED WORKS 171m (2)'!AI119</f>
        <v>13515270.098916665</v>
      </c>
      <c r="G26" s="25">
        <f t="shared" si="6"/>
        <v>1.8566545662101932</v>
      </c>
      <c r="H26" s="24">
        <f t="shared" si="7"/>
        <v>914370.94108333439</v>
      </c>
      <c r="J26" s="23">
        <f>+'PS FUTURE WORKS 91m'!L116</f>
        <v>1780711.6910833344</v>
      </c>
      <c r="K26" s="618">
        <f t="shared" si="4"/>
        <v>866340.75</v>
      </c>
      <c r="L26" s="613">
        <f t="shared" si="5"/>
        <v>0.94747187500684471</v>
      </c>
      <c r="M26" s="20" t="s">
        <v>930</v>
      </c>
    </row>
    <row r="27" spans="1:16" ht="45" customHeight="1">
      <c r="A27" s="20" t="s">
        <v>931</v>
      </c>
      <c r="B27" s="628" t="s">
        <v>932</v>
      </c>
      <c r="C27" s="612">
        <f>+'PS COMPLETED WORKS 171m (2)'!O120</f>
        <v>2154228</v>
      </c>
      <c r="E27" s="24">
        <v>1948435.580208391</v>
      </c>
      <c r="F27" s="629">
        <f>'PS COMPLETED WORKS 171m (2)'!AI120</f>
        <v>1948435.580208391</v>
      </c>
      <c r="G27" s="25">
        <f t="shared" si="6"/>
        <v>1.808940910812032</v>
      </c>
      <c r="H27" s="24">
        <f t="shared" si="7"/>
        <v>205792.41979160905</v>
      </c>
      <c r="J27" s="23">
        <f>+'PS FUTURE WORKS 91m'!L117</f>
        <v>205792.41979160905</v>
      </c>
      <c r="K27" s="23">
        <f t="shared" si="4"/>
        <v>0</v>
      </c>
      <c r="L27" s="613">
        <f t="shared" si="5"/>
        <v>0</v>
      </c>
      <c r="M27" s="628"/>
    </row>
    <row r="28" spans="1:16" ht="45" customHeight="1">
      <c r="A28" s="20" t="s">
        <v>197</v>
      </c>
      <c r="B28" s="628" t="s">
        <v>188</v>
      </c>
      <c r="C28" s="612">
        <f>+'PS COMPLETED WORKS 171m (2)'!O121</f>
        <v>2223110</v>
      </c>
      <c r="E28" s="24">
        <v>0</v>
      </c>
      <c r="F28" s="629">
        <f>'PS COMPLETED WORKS 171m (2)'!AI121</f>
        <v>0</v>
      </c>
      <c r="G28" s="25">
        <f t="shared" si="6"/>
        <v>0</v>
      </c>
      <c r="H28" s="24">
        <f t="shared" si="7"/>
        <v>2223110</v>
      </c>
      <c r="J28" s="23">
        <f>+'PS FUTURE WORKS 91m'!L118</f>
        <v>2432051.9</v>
      </c>
      <c r="K28" s="23">
        <f t="shared" si="4"/>
        <v>208941.89999999991</v>
      </c>
      <c r="L28" s="613">
        <f t="shared" si="5"/>
        <v>9.3986307470165634E-2</v>
      </c>
      <c r="M28" s="627" t="s">
        <v>933</v>
      </c>
    </row>
    <row r="29" spans="1:16" ht="20.149999999999999" customHeight="1">
      <c r="A29" s="767" t="s">
        <v>934</v>
      </c>
      <c r="B29" s="768"/>
      <c r="C29" s="617"/>
      <c r="E29" s="617"/>
      <c r="F29" s="769"/>
      <c r="G29" s="770"/>
      <c r="H29" s="617">
        <f>SUM(H30:H34)</f>
        <v>19459348.397995923</v>
      </c>
      <c r="J29" s="617">
        <f>SUM(J30:J34)</f>
        <v>22257403.297995936</v>
      </c>
      <c r="K29" s="617"/>
      <c r="L29" s="771"/>
      <c r="M29" s="768"/>
    </row>
    <row r="30" spans="1:16" ht="45" customHeight="1">
      <c r="A30" s="20" t="s">
        <v>935</v>
      </c>
      <c r="B30" s="611" t="s">
        <v>936</v>
      </c>
      <c r="C30" s="612">
        <f>+'PS COMPLETED WORKS 171m (2)'!O122</f>
        <v>62798782.799999997</v>
      </c>
      <c r="E30" s="24">
        <v>49627038.832543679</v>
      </c>
      <c r="F30" s="24">
        <f>'PS COMPLETED WORKS 171m (2)'!AI122</f>
        <v>50138851.99404075</v>
      </c>
      <c r="G30" s="25">
        <f>(SUM(E30:F30))/C30</f>
        <v>1.5886596264821942</v>
      </c>
      <c r="H30" s="24">
        <f>C30-F30</f>
        <v>12659930.805959247</v>
      </c>
      <c r="J30" s="23">
        <f>+'PS FUTURE WORKS 91m'!L119</f>
        <v>15017414.205959251</v>
      </c>
      <c r="K30" s="618">
        <f>J30-H30</f>
        <v>2357483.4000000041</v>
      </c>
      <c r="L30" s="613">
        <f>(J30-H30)/H30</f>
        <v>0.18621613625963074</v>
      </c>
      <c r="M30" s="627" t="s">
        <v>1026</v>
      </c>
    </row>
    <row r="31" spans="1:16" ht="45" customHeight="1">
      <c r="A31" s="20" t="s">
        <v>58</v>
      </c>
      <c r="B31" s="627" t="s">
        <v>937</v>
      </c>
      <c r="C31" s="612">
        <f>+'PS COMPLETED WORKS 171m (2)'!O123</f>
        <v>21709321.670000002</v>
      </c>
      <c r="E31" s="24">
        <v>17096638.257925767</v>
      </c>
      <c r="F31" s="24">
        <f>'PS COMPLETED WORKS 171m (2)'!AI123</f>
        <v>17867870.224582739</v>
      </c>
      <c r="G31" s="25">
        <f t="shared" ref="G31:G49" si="8">(SUM(E31:F31))/C31</f>
        <v>1.6105758168771243</v>
      </c>
      <c r="H31" s="24">
        <f t="shared" ref="H31:H34" si="9">C31-F31</f>
        <v>3841451.4454172626</v>
      </c>
      <c r="J31" s="23">
        <f>+'PS FUTURE WORKS 91m'!L120</f>
        <v>4160822.9454172677</v>
      </c>
      <c r="K31" s="618">
        <f>J31-H31</f>
        <v>319371.50000000512</v>
      </c>
      <c r="L31" s="613">
        <f>(J31-H31)/H31</f>
        <v>8.3138236819576578E-2</v>
      </c>
      <c r="M31" s="628" t="s">
        <v>1028</v>
      </c>
    </row>
    <row r="32" spans="1:16" ht="45" customHeight="1">
      <c r="A32" s="611" t="s">
        <v>938</v>
      </c>
      <c r="B32" s="627" t="s">
        <v>939</v>
      </c>
      <c r="C32" s="612">
        <f>+'PS COMPLETED WORKS 171m (2)'!O124</f>
        <v>9116353</v>
      </c>
      <c r="E32" s="24">
        <v>7956481.3071401902</v>
      </c>
      <c r="F32" s="24">
        <f>'PS COMPLETED WORKS 171m (2)'!AI124</f>
        <v>7794226.9624105003</v>
      </c>
      <c r="G32" s="25">
        <f t="shared" si="8"/>
        <v>1.7277422528011686</v>
      </c>
      <c r="H32" s="24">
        <f t="shared" si="9"/>
        <v>1322126.0375894997</v>
      </c>
      <c r="J32" s="23">
        <f>+'PS FUTURE WORKS 91m'!L121</f>
        <v>1443326.0375894997</v>
      </c>
      <c r="K32" s="23">
        <f>J32-H32</f>
        <v>121200</v>
      </c>
      <c r="L32" s="613">
        <f>(J32-H32)/H32</f>
        <v>9.1670534089905567E-2</v>
      </c>
      <c r="M32" s="627" t="s">
        <v>940</v>
      </c>
    </row>
    <row r="33" spans="1:13" ht="45" customHeight="1">
      <c r="A33" s="611" t="s">
        <v>30</v>
      </c>
      <c r="B33" s="627" t="s">
        <v>941</v>
      </c>
      <c r="C33" s="612">
        <f>+'PS COMPLETED WORKS 171m (2)'!O125</f>
        <v>1750793</v>
      </c>
      <c r="E33" s="24">
        <v>816514.63049999985</v>
      </c>
      <c r="F33" s="24">
        <f>'PS COMPLETED WORKS 171m (2)'!AI125</f>
        <v>921931.93050000002</v>
      </c>
      <c r="G33" s="25">
        <f t="shared" si="8"/>
        <v>0.99294808752376762</v>
      </c>
      <c r="H33" s="24">
        <f t="shared" si="9"/>
        <v>828861.06949999998</v>
      </c>
      <c r="J33" s="23">
        <f>+'PS FUTURE WORKS 91m'!L122</f>
        <v>828861.06949999998</v>
      </c>
      <c r="K33" s="23">
        <f>J33-H33</f>
        <v>0</v>
      </c>
      <c r="L33" s="613">
        <f>(J33-H33)/H33</f>
        <v>0</v>
      </c>
      <c r="M33" s="628"/>
    </row>
    <row r="34" spans="1:13" ht="45" customHeight="1">
      <c r="A34" s="20" t="s">
        <v>942</v>
      </c>
      <c r="B34" s="627" t="s">
        <v>943</v>
      </c>
      <c r="C34" s="612">
        <f>+'PS COMPLETED WORKS 171m (2)'!O126</f>
        <v>3480715</v>
      </c>
      <c r="E34" s="24">
        <v>2560516.9721133793</v>
      </c>
      <c r="F34" s="24">
        <f>'PS COMPLETED WORKS 171m (2)'!AI126</f>
        <v>2673735.9604700832</v>
      </c>
      <c r="G34" s="25">
        <f t="shared" si="8"/>
        <v>1.5037867026123835</v>
      </c>
      <c r="H34" s="24">
        <f t="shared" si="9"/>
        <v>806979.03952991683</v>
      </c>
      <c r="J34" s="23">
        <f>+'PS FUTURE WORKS 91m'!L123</f>
        <v>806979.03952991683</v>
      </c>
      <c r="K34" s="23">
        <f>J34-H34</f>
        <v>0</v>
      </c>
      <c r="L34" s="613">
        <f>(J34-H34)/H34</f>
        <v>0</v>
      </c>
      <c r="M34" s="628"/>
    </row>
    <row r="35" spans="1:13" ht="20.149999999999999" customHeight="1">
      <c r="A35" s="767" t="s">
        <v>944</v>
      </c>
      <c r="B35" s="768"/>
      <c r="C35" s="617"/>
      <c r="E35" s="617"/>
      <c r="F35" s="769"/>
      <c r="G35" s="770"/>
      <c r="H35" s="617">
        <f>SUM(H36:H43)</f>
        <v>38336361.105296806</v>
      </c>
      <c r="J35" s="617">
        <f>SUM(J36:J43)</f>
        <v>39085096.360296004</v>
      </c>
      <c r="K35" s="617"/>
      <c r="L35" s="771"/>
      <c r="M35" s="768"/>
    </row>
    <row r="36" spans="1:13" ht="45" customHeight="1">
      <c r="A36" s="20" t="s">
        <v>945</v>
      </c>
      <c r="B36" s="611" t="s">
        <v>946</v>
      </c>
      <c r="C36" s="612">
        <f>+'PS COMPLETED WORKS 171m (2)'!O127</f>
        <v>32624669.960000001</v>
      </c>
      <c r="E36" s="24">
        <v>22190196.88972123</v>
      </c>
      <c r="F36" s="24">
        <f>'PS COMPLETED WORKS 171m (2)'!AI127</f>
        <v>23225027.224446557</v>
      </c>
      <c r="G36" s="25">
        <f t="shared" si="8"/>
        <v>1.3920516029694661</v>
      </c>
      <c r="H36" s="24">
        <f>C36-F36</f>
        <v>9399642.7355534434</v>
      </c>
      <c r="J36" s="24">
        <f>+'PS FUTURE WORKS 91m'!L124</f>
        <v>9376718.1155534405</v>
      </c>
      <c r="K36" s="23">
        <f t="shared" ref="K36:K43" si="10">J36-H36</f>
        <v>-22924.620000002906</v>
      </c>
      <c r="L36" s="613">
        <f t="shared" ref="L36:L43" si="11">(J36-H36)/H36</f>
        <v>-2.4388820559415785E-3</v>
      </c>
      <c r="M36" s="20"/>
    </row>
    <row r="37" spans="1:13" ht="45" customHeight="1">
      <c r="A37" s="20" t="s">
        <v>947</v>
      </c>
      <c r="B37" s="611" t="s">
        <v>948</v>
      </c>
      <c r="C37" s="612">
        <f>+'PS COMPLETED WORKS 171m (2)'!O128</f>
        <v>4516769.82</v>
      </c>
      <c r="E37" s="24">
        <v>1516200.9875320408</v>
      </c>
      <c r="F37" s="24">
        <f>'PS COMPLETED WORKS 171m (2)'!AI128</f>
        <v>1584966.2881444287</v>
      </c>
      <c r="G37" s="25">
        <f t="shared" si="8"/>
        <v>0.68658962029560966</v>
      </c>
      <c r="H37" s="24">
        <f t="shared" ref="H37:H43" si="12">C37-F37</f>
        <v>2931803.5318555715</v>
      </c>
      <c r="J37" s="24">
        <f>+'PS FUTURE WORKS 91m'!L125</f>
        <v>2931803.5318555711</v>
      </c>
      <c r="K37" s="23">
        <f t="shared" si="10"/>
        <v>0</v>
      </c>
      <c r="L37" s="613">
        <f t="shared" si="11"/>
        <v>-1.5883100018404608E-16</v>
      </c>
      <c r="M37" s="20"/>
    </row>
    <row r="38" spans="1:13" ht="45" customHeight="1">
      <c r="A38" s="20" t="s">
        <v>949</v>
      </c>
      <c r="B38" s="20" t="s">
        <v>274</v>
      </c>
      <c r="C38" s="612">
        <f>+'PS COMPLETED WORKS 171m (2)'!O129</f>
        <v>16209692.382641509</v>
      </c>
      <c r="E38" s="24">
        <v>9648441.6399086677</v>
      </c>
      <c r="F38" s="24">
        <f>'PS COMPLETED WORKS 171m (2)'!AI129</f>
        <v>10037571.19090537</v>
      </c>
      <c r="G38" s="25">
        <f t="shared" si="8"/>
        <v>1.2144593719677999</v>
      </c>
      <c r="H38" s="24">
        <f t="shared" si="12"/>
        <v>6172121.1917361394</v>
      </c>
      <c r="J38" s="24">
        <f>+'PS FUTURE WORKS 91m'!L126</f>
        <v>6172121.1917361394</v>
      </c>
      <c r="K38" s="23">
        <f t="shared" si="10"/>
        <v>0</v>
      </c>
      <c r="L38" s="613">
        <f t="shared" si="11"/>
        <v>0</v>
      </c>
      <c r="M38" s="20" t="s">
        <v>950</v>
      </c>
    </row>
    <row r="39" spans="1:13" ht="45" customHeight="1">
      <c r="A39" s="20" t="s">
        <v>951</v>
      </c>
      <c r="B39" s="611" t="s">
        <v>952</v>
      </c>
      <c r="C39" s="612">
        <f>+'PS COMPLETED WORKS 171m (2)'!O130</f>
        <v>11346891</v>
      </c>
      <c r="E39" s="24">
        <v>5905019.680916544</v>
      </c>
      <c r="F39" s="24">
        <f>'PS COMPLETED WORKS 171m (2)'!AI130</f>
        <v>7368393.2515259478</v>
      </c>
      <c r="G39" s="25">
        <f t="shared" si="8"/>
        <v>1.1697841225796997</v>
      </c>
      <c r="H39" s="24">
        <f t="shared" si="12"/>
        <v>3978497.7484740522</v>
      </c>
      <c r="J39" s="24">
        <f>+'PS FUTURE WORKS 91m'!L127</f>
        <v>4207880.2034732522</v>
      </c>
      <c r="K39" s="23">
        <f t="shared" si="10"/>
        <v>229382.45499920007</v>
      </c>
      <c r="L39" s="613">
        <f t="shared" si="11"/>
        <v>5.7655544756102836E-2</v>
      </c>
      <c r="M39" s="20"/>
    </row>
    <row r="40" spans="1:13" ht="45" customHeight="1">
      <c r="A40" s="20" t="s">
        <v>953</v>
      </c>
      <c r="B40" s="611" t="s">
        <v>954</v>
      </c>
      <c r="C40" s="612">
        <f>+'PS COMPLETED WORKS 171m (2)'!O131</f>
        <v>6594439</v>
      </c>
      <c r="E40" s="24">
        <v>95000</v>
      </c>
      <c r="F40" s="24">
        <f>'PS COMPLETED WORKS 171m (2)'!AI131</f>
        <v>579611.93832257064</v>
      </c>
      <c r="G40" s="25">
        <f t="shared" si="8"/>
        <v>0.10230012565474798</v>
      </c>
      <c r="H40" s="24">
        <f t="shared" si="12"/>
        <v>6014827.0616774298</v>
      </c>
      <c r="J40" s="24">
        <f>+'PS FUTURE WORKS 91m'!L128</f>
        <v>6014827.0616774289</v>
      </c>
      <c r="K40" s="23">
        <f t="shared" si="10"/>
        <v>0</v>
      </c>
      <c r="L40" s="613">
        <f t="shared" si="11"/>
        <v>-1.5483779750697422E-16</v>
      </c>
      <c r="M40" s="611" t="s">
        <v>1027</v>
      </c>
    </row>
    <row r="41" spans="1:13" ht="45" customHeight="1">
      <c r="A41" s="611" t="s">
        <v>955</v>
      </c>
      <c r="B41" s="611" t="s">
        <v>183</v>
      </c>
      <c r="C41" s="612">
        <f>+'PS COMPLETED WORKS 171m (2)'!O132</f>
        <v>6617805.0300000003</v>
      </c>
      <c r="E41" s="24">
        <v>187197.12256830244</v>
      </c>
      <c r="F41" s="24">
        <f>'PS COMPLETED WORKS 171m (2)'!AI132</f>
        <v>390947.39399982255</v>
      </c>
      <c r="G41" s="25">
        <f t="shared" si="8"/>
        <v>8.7361974846231608E-2</v>
      </c>
      <c r="H41" s="24">
        <f t="shared" si="12"/>
        <v>6226857.6360001778</v>
      </c>
      <c r="J41" s="24">
        <f>+'PS FUTURE WORKS 91m'!L129</f>
        <v>6226857.6360001778</v>
      </c>
      <c r="K41" s="23">
        <f t="shared" si="10"/>
        <v>0</v>
      </c>
      <c r="L41" s="613">
        <f t="shared" si="11"/>
        <v>0</v>
      </c>
      <c r="M41" s="611" t="s">
        <v>1027</v>
      </c>
    </row>
    <row r="42" spans="1:13" ht="45" customHeight="1">
      <c r="A42" s="20" t="s">
        <v>956</v>
      </c>
      <c r="B42" s="611" t="s">
        <v>957</v>
      </c>
      <c r="C42" s="612">
        <f>+'PS COMPLETED WORKS 171m (2)'!O133</f>
        <v>4000000</v>
      </c>
      <c r="E42" s="24">
        <v>2203550.4000000004</v>
      </c>
      <c r="F42" s="24">
        <f>'PS COMPLETED WORKS 171m (2)'!AI133</f>
        <v>2387388.8000000007</v>
      </c>
      <c r="G42" s="25">
        <f t="shared" si="8"/>
        <v>1.1477348000000003</v>
      </c>
      <c r="H42" s="24">
        <f t="shared" si="12"/>
        <v>1612611.1999999993</v>
      </c>
      <c r="J42" s="24">
        <f>+'PS FUTURE WORKS 91m'!L130</f>
        <v>2154888.6199999992</v>
      </c>
      <c r="K42" s="23">
        <f t="shared" si="10"/>
        <v>542277.41999999993</v>
      </c>
      <c r="L42" s="613">
        <f t="shared" si="11"/>
        <v>0.33627288462339849</v>
      </c>
      <c r="M42" s="20"/>
    </row>
    <row r="43" spans="1:13" ht="45" customHeight="1">
      <c r="A43" s="20" t="s">
        <v>958</v>
      </c>
      <c r="B43" s="627" t="s">
        <v>959</v>
      </c>
      <c r="C43" s="612">
        <f>+'PS COMPLETED WORKS 171m (2)'!O134</f>
        <v>2000000</v>
      </c>
      <c r="E43" s="24">
        <v>0</v>
      </c>
      <c r="F43" s="24">
        <f>'PS COMPLETED WORKS 171m (2)'!AI134</f>
        <v>0</v>
      </c>
      <c r="G43" s="25">
        <f t="shared" si="8"/>
        <v>0</v>
      </c>
      <c r="H43" s="24">
        <f t="shared" si="12"/>
        <v>2000000</v>
      </c>
      <c r="J43" s="24">
        <f>+'PS FUTURE WORKS 91m'!L131</f>
        <v>2000000</v>
      </c>
      <c r="K43" s="23">
        <f t="shared" si="10"/>
        <v>0</v>
      </c>
      <c r="L43" s="613">
        <f t="shared" si="11"/>
        <v>0</v>
      </c>
      <c r="M43" s="628" t="s">
        <v>960</v>
      </c>
    </row>
    <row r="44" spans="1:13" ht="20.149999999999999" customHeight="1">
      <c r="A44" s="767" t="s">
        <v>961</v>
      </c>
      <c r="B44" s="768"/>
      <c r="C44" s="617"/>
      <c r="E44" s="617"/>
      <c r="F44" s="769"/>
      <c r="G44" s="770"/>
      <c r="H44" s="617">
        <f>SUM(H45:H49)</f>
        <v>23195451.22774202</v>
      </c>
      <c r="J44" s="617">
        <f>SUM(J45:J49)</f>
        <v>25046763.742742021</v>
      </c>
      <c r="K44" s="617"/>
      <c r="L44" s="771"/>
      <c r="M44" s="768"/>
    </row>
    <row r="45" spans="1:13" ht="45" customHeight="1">
      <c r="A45" s="20" t="s">
        <v>962</v>
      </c>
      <c r="B45" s="611" t="s">
        <v>17</v>
      </c>
      <c r="C45" s="612">
        <f>+'PS COMPLETED WORKS 171m (2)'!O135</f>
        <v>12000000</v>
      </c>
      <c r="E45" s="24">
        <v>8068729.0374726355</v>
      </c>
      <c r="F45" s="24">
        <f>'PS COMPLETED WORKS 171m (2)'!AI135</f>
        <v>8619009.4644017182</v>
      </c>
      <c r="G45" s="25">
        <f>(SUM(E45:F45))/C45</f>
        <v>1.3906448751561962</v>
      </c>
      <c r="H45" s="24">
        <f>C45-F45</f>
        <v>3380990.5355982818</v>
      </c>
      <c r="J45" s="24">
        <f>+'PS FUTURE WORKS 91m'!L132</f>
        <v>3380990.5355982818</v>
      </c>
      <c r="K45" s="23">
        <f t="shared" ref="K45:K48" si="13">J45-H45</f>
        <v>0</v>
      </c>
      <c r="L45" s="613">
        <f t="shared" ref="L45:L49" si="14">(J45-H45)/H45</f>
        <v>0</v>
      </c>
      <c r="M45" s="20"/>
    </row>
    <row r="46" spans="1:13" ht="45" customHeight="1">
      <c r="A46" s="611" t="s">
        <v>963</v>
      </c>
      <c r="B46" s="630" t="s">
        <v>172</v>
      </c>
      <c r="C46" s="612">
        <f>+'PS COMPLETED WORKS 171m (2)'!O136</f>
        <v>5110819.99</v>
      </c>
      <c r="E46" s="24">
        <v>0</v>
      </c>
      <c r="F46" s="24">
        <f>'PS COMPLETED WORKS 171m (2)'!AI136</f>
        <v>9014.0399999999991</v>
      </c>
      <c r="G46" s="25">
        <f t="shared" si="8"/>
        <v>1.7637169803744151E-3</v>
      </c>
      <c r="H46" s="24">
        <f t="shared" ref="H46:H48" si="15">C46-F46</f>
        <v>5101805.95</v>
      </c>
      <c r="J46" s="24">
        <f>+'PS FUTURE WORKS 91m'!L133</f>
        <v>5701805.9500000002</v>
      </c>
      <c r="K46" s="618">
        <f t="shared" si="13"/>
        <v>600000</v>
      </c>
      <c r="L46" s="613">
        <f t="shared" si="14"/>
        <v>0.11760541382409889</v>
      </c>
      <c r="M46" s="611" t="s">
        <v>1029</v>
      </c>
    </row>
    <row r="47" spans="1:13" ht="45" customHeight="1">
      <c r="A47" s="20" t="s">
        <v>964</v>
      </c>
      <c r="B47" s="630" t="s">
        <v>173</v>
      </c>
      <c r="C47" s="612">
        <f>+'PS COMPLETED WORKS 171m (2)'!O137</f>
        <v>9234342</v>
      </c>
      <c r="E47" s="24">
        <v>0</v>
      </c>
      <c r="F47" s="24">
        <f>'PS COMPLETED WORKS 171m (2)'!AI137</f>
        <v>125561.60528985001</v>
      </c>
      <c r="G47" s="25">
        <f t="shared" si="8"/>
        <v>1.3597244426278559E-2</v>
      </c>
      <c r="H47" s="24">
        <f t="shared" si="15"/>
        <v>9108780.3947101496</v>
      </c>
      <c r="J47" s="24">
        <f>+'PS FUTURE WORKS 91m'!L134+'PS FUTURE WORKS 91m'!L109</f>
        <v>10360092.90971015</v>
      </c>
      <c r="K47" s="618">
        <f t="shared" si="13"/>
        <v>1251312.5150000006</v>
      </c>
      <c r="L47" s="613">
        <f t="shared" si="14"/>
        <v>0.13737432024672483</v>
      </c>
      <c r="M47" s="611" t="s">
        <v>1031</v>
      </c>
    </row>
    <row r="48" spans="1:13" ht="45" customHeight="1">
      <c r="A48" s="20" t="s">
        <v>965</v>
      </c>
      <c r="B48" s="630" t="s">
        <v>174</v>
      </c>
      <c r="C48" s="612">
        <f>+'PS COMPLETED WORKS 171m (2)'!O138</f>
        <v>4893506</v>
      </c>
      <c r="E48" s="24">
        <v>1189121.97015</v>
      </c>
      <c r="F48" s="24">
        <f>'PS COMPLETED WORKS 171m (2)'!AI138</f>
        <v>1824402.0665664105</v>
      </c>
      <c r="G48" s="25">
        <f t="shared" si="8"/>
        <v>0.61582105686933053</v>
      </c>
      <c r="H48" s="24">
        <f t="shared" si="15"/>
        <v>3069103.9334335895</v>
      </c>
      <c r="J48" s="24">
        <f>+'PS FUTURE WORKS 91m'!L135</f>
        <v>3069103.9334335895</v>
      </c>
      <c r="K48" s="23">
        <f t="shared" si="13"/>
        <v>0</v>
      </c>
      <c r="L48" s="613">
        <f t="shared" si="14"/>
        <v>0</v>
      </c>
      <c r="M48" s="20"/>
    </row>
    <row r="49" spans="1:15" ht="45" customHeight="1">
      <c r="A49" s="20" t="s">
        <v>966</v>
      </c>
      <c r="B49" s="630" t="s">
        <v>175</v>
      </c>
      <c r="C49" s="612">
        <f>+'PS COMPLETED WORKS 171m (2)'!O139</f>
        <v>3414995.97</v>
      </c>
      <c r="E49" s="24">
        <v>820985.56</v>
      </c>
      <c r="F49" s="24">
        <f>'PS COMPLETED WORKS 171m (2)'!AI139</f>
        <v>880225.5560000001</v>
      </c>
      <c r="G49" s="25">
        <f t="shared" si="8"/>
        <v>0.49815904058006838</v>
      </c>
      <c r="H49" s="23">
        <f>C49-F49</f>
        <v>2534770.4139999999</v>
      </c>
      <c r="J49" s="24">
        <f>+'PS FUTURE WORKS 91m'!L136</f>
        <v>2534770.4139999999</v>
      </c>
      <c r="K49" s="23">
        <f>J49-H49</f>
        <v>0</v>
      </c>
      <c r="L49" s="613">
        <f t="shared" si="14"/>
        <v>0</v>
      </c>
      <c r="M49" s="20"/>
    </row>
    <row r="50" spans="1:15" ht="20.149999999999999" customHeight="1">
      <c r="A50" s="767"/>
      <c r="B50" s="768"/>
      <c r="C50" s="769">
        <f>SUM(C22:C49)</f>
        <v>262391794.57468492</v>
      </c>
      <c r="E50" s="617"/>
      <c r="F50" s="769">
        <f>SUM(F22:F49)</f>
        <v>170879624.94349891</v>
      </c>
      <c r="G50" s="770"/>
      <c r="H50" s="769">
        <f>H44+H35+H29+H21</f>
        <v>91512169.631185919</v>
      </c>
      <c r="J50" s="769">
        <f>J44+J35+J29+J21</f>
        <v>98437940.771185145</v>
      </c>
      <c r="K50" s="617"/>
      <c r="L50" s="771"/>
      <c r="M50" s="768"/>
    </row>
    <row r="51" spans="1:15" ht="27" customHeight="1">
      <c r="A51" s="20"/>
      <c r="B51" s="773"/>
      <c r="C51" s="612"/>
      <c r="E51" s="24">
        <v>-3644944.8234679699</v>
      </c>
      <c r="F51" s="32"/>
      <c r="G51" s="25"/>
      <c r="H51" s="23"/>
      <c r="J51" s="23"/>
      <c r="K51" s="23"/>
      <c r="L51" s="613"/>
      <c r="M51" s="611"/>
    </row>
    <row r="52" spans="1:15" ht="32.25" customHeight="1">
      <c r="A52" s="20"/>
      <c r="B52" s="20"/>
      <c r="C52" s="612"/>
      <c r="E52" s="24">
        <v>-4412593.5376011897</v>
      </c>
      <c r="F52" s="32"/>
      <c r="G52" s="25"/>
      <c r="H52" s="23"/>
      <c r="J52" s="23"/>
      <c r="K52" s="23"/>
      <c r="L52" s="613"/>
      <c r="M52" s="611"/>
      <c r="O52" s="614"/>
    </row>
    <row r="53" spans="1:15" ht="45" customHeight="1">
      <c r="A53" s="67" t="s">
        <v>967</v>
      </c>
      <c r="B53" s="621"/>
      <c r="C53" s="622">
        <f>SUM(C50:C52)</f>
        <v>262391794.57468492</v>
      </c>
      <c r="E53" s="622">
        <f>SUM(E22:E52)</f>
        <v>154349074.55600703</v>
      </c>
      <c r="F53" s="622">
        <f>SUM(F50:F52)</f>
        <v>170879624.94349891</v>
      </c>
      <c r="G53" s="623">
        <f>(SUM(E53:F53))/C53</f>
        <v>1.2394774006812004</v>
      </c>
      <c r="H53" s="622">
        <f>SUM(H50:H52)</f>
        <v>91512169.631185919</v>
      </c>
      <c r="J53" s="622">
        <f>SUM(J50:J52)</f>
        <v>98437940.771185145</v>
      </c>
      <c r="K53" s="622">
        <f>SUM(K22:K52)</f>
        <v>6925771.1399992062</v>
      </c>
      <c r="L53" s="623">
        <f>(J53-H53)/H53</f>
        <v>7.5681422131194137E-2</v>
      </c>
      <c r="M53" s="624"/>
    </row>
    <row r="54" spans="1:15" ht="45" hidden="1" customHeight="1">
      <c r="A54" s="20" t="s">
        <v>968</v>
      </c>
      <c r="B54" s="20" t="s">
        <v>969</v>
      </c>
      <c r="C54" s="612">
        <v>12800000</v>
      </c>
      <c r="E54" s="24">
        <v>12800000</v>
      </c>
      <c r="F54" s="24">
        <v>0</v>
      </c>
      <c r="G54" s="25">
        <f>(SUM(E54:F54))/C54</f>
        <v>1</v>
      </c>
      <c r="H54" s="24">
        <f>C54-E54</f>
        <v>0</v>
      </c>
      <c r="J54" s="24"/>
      <c r="K54" s="24"/>
      <c r="L54" s="25"/>
      <c r="M54" s="20"/>
    </row>
    <row r="55" spans="1:15" ht="45" hidden="1" customHeight="1">
      <c r="A55" s="20" t="s">
        <v>970</v>
      </c>
      <c r="B55" s="20" t="s">
        <v>971</v>
      </c>
      <c r="C55" s="612">
        <v>10400000</v>
      </c>
      <c r="E55" s="24">
        <v>10400000</v>
      </c>
      <c r="F55" s="24">
        <v>0</v>
      </c>
      <c r="G55" s="25">
        <f>(SUM(E55:F55))/C55</f>
        <v>1</v>
      </c>
      <c r="H55" s="23">
        <f>C55-E55</f>
        <v>0</v>
      </c>
      <c r="J55" s="24"/>
      <c r="K55" s="24"/>
      <c r="L55" s="25"/>
      <c r="M55" s="20"/>
    </row>
    <row r="56" spans="1:15" ht="45" hidden="1" customHeight="1">
      <c r="A56" s="631" t="s">
        <v>972</v>
      </c>
      <c r="B56" s="631" t="s">
        <v>973</v>
      </c>
      <c r="C56" s="612">
        <v>1600000</v>
      </c>
      <c r="E56" s="24">
        <v>1600000</v>
      </c>
      <c r="F56" s="632">
        <v>0</v>
      </c>
      <c r="G56" s="25">
        <f>(SUM(E56:F56))/C56</f>
        <v>1</v>
      </c>
      <c r="H56" s="632">
        <f>C56-E56</f>
        <v>0</v>
      </c>
      <c r="J56" s="24"/>
      <c r="K56" s="24"/>
      <c r="L56" s="25"/>
      <c r="M56" s="631"/>
    </row>
    <row r="57" spans="1:15" ht="45" hidden="1" customHeight="1">
      <c r="A57" s="20" t="s">
        <v>974</v>
      </c>
      <c r="B57" s="20" t="s">
        <v>952</v>
      </c>
      <c r="C57" s="612">
        <v>1300000</v>
      </c>
      <c r="E57" s="24">
        <v>1300000</v>
      </c>
      <c r="F57" s="24">
        <v>0</v>
      </c>
      <c r="G57" s="25">
        <f>(SUM(E57:F57))/C57</f>
        <v>1</v>
      </c>
      <c r="H57" s="23">
        <f>C57-E57</f>
        <v>0</v>
      </c>
      <c r="J57" s="24"/>
      <c r="K57" s="24"/>
      <c r="L57" s="25"/>
      <c r="M57" s="20"/>
    </row>
    <row r="58" spans="1:15" ht="18" customHeight="1">
      <c r="A58" s="633" t="s">
        <v>1037</v>
      </c>
      <c r="B58" s="633"/>
      <c r="C58" s="634"/>
      <c r="E58" s="635"/>
      <c r="F58" s="636"/>
      <c r="G58" s="637"/>
      <c r="H58" s="638">
        <f>'PS COMPLETED WORKS 171m (2)'!AK111</f>
        <v>1493173.9032189597</v>
      </c>
      <c r="J58" s="639"/>
      <c r="K58" s="636"/>
      <c r="L58" s="637"/>
      <c r="M58" s="633"/>
    </row>
    <row r="59" spans="1:15" ht="15" customHeight="1">
      <c r="A59" s="67" t="s">
        <v>975</v>
      </c>
      <c r="B59" s="67"/>
      <c r="C59" s="622">
        <f>C53+C19</f>
        <v>745107877.71610332</v>
      </c>
      <c r="D59" s="640">
        <f>SUM(D19+D53)</f>
        <v>0</v>
      </c>
      <c r="E59" s="622">
        <f>SUM(E19+E53)</f>
        <v>615024734.30456042</v>
      </c>
      <c r="F59" s="622">
        <f>F53+F19</f>
        <v>625236714.53684831</v>
      </c>
      <c r="G59" s="623">
        <f>(SUM(E59:F59))/C59</f>
        <v>1.6645394390984629</v>
      </c>
      <c r="H59" s="622">
        <f>H53+H19+H58</f>
        <v>121364337.08247387</v>
      </c>
      <c r="J59" s="622">
        <f>J53+J19</f>
        <v>152391223.08078083</v>
      </c>
      <c r="K59" s="622">
        <f>K53+K19</f>
        <v>32520059.901525963</v>
      </c>
      <c r="L59" s="623">
        <f>(J59-H59)/H59</f>
        <v>0.25565076812657456</v>
      </c>
      <c r="M59" s="67"/>
    </row>
    <row r="60" spans="1:15" ht="15" customHeight="1">
      <c r="A60" s="67"/>
      <c r="B60" s="67"/>
      <c r="C60" s="622"/>
      <c r="E60" s="622"/>
      <c r="F60" s="622"/>
      <c r="G60" s="623"/>
      <c r="H60" s="622"/>
      <c r="J60" s="641">
        <f>J59/H59</f>
        <v>1.2556507681265745</v>
      </c>
      <c r="K60" s="641"/>
      <c r="L60" s="642"/>
      <c r="M60" s="67"/>
    </row>
    <row r="61" spans="1:15" ht="30" customHeight="1">
      <c r="E61" s="5">
        <v>0</v>
      </c>
      <c r="J61" s="29"/>
      <c r="K61" s="29"/>
      <c r="L61" s="643"/>
    </row>
    <row r="62" spans="1:15" ht="18.75" customHeight="1">
      <c r="A62" s="644" t="s">
        <v>976</v>
      </c>
      <c r="J62" s="645"/>
      <c r="K62" s="774">
        <f>'PS FUTURE WORKS 91m'!H110+'PS FUTURE WORKS 91m'!K110</f>
        <v>6925771.1399992006</v>
      </c>
    </row>
    <row r="63" spans="1:15" ht="30" customHeight="1">
      <c r="A63" s="7" t="s">
        <v>977</v>
      </c>
      <c r="H63" s="766"/>
    </row>
    <row r="65" spans="1:12" ht="30" customHeight="1">
      <c r="A65" s="646" t="s">
        <v>978</v>
      </c>
    </row>
    <row r="66" spans="1:12" ht="30" customHeight="1">
      <c r="A66" s="620" t="s">
        <v>979</v>
      </c>
      <c r="B66" s="620"/>
      <c r="C66" s="647">
        <v>488064970.2922641</v>
      </c>
      <c r="D66" s="620"/>
      <c r="E66" s="647">
        <v>460675659.74855357</v>
      </c>
      <c r="F66" s="647">
        <v>1475449.333699353</v>
      </c>
      <c r="G66" s="648">
        <f>(SUM(E66:F66))/C66</f>
        <v>0.94690489425108015</v>
      </c>
      <c r="H66" s="24">
        <f>C66-E66-F66</f>
        <v>25913861.210011177</v>
      </c>
      <c r="J66" s="5">
        <f>J19</f>
        <v>53953282.309595697</v>
      </c>
      <c r="K66" s="5">
        <f>K19</f>
        <v>25594288.761526756</v>
      </c>
      <c r="L66" s="613">
        <f>L19</f>
        <v>0.90251047584407118</v>
      </c>
    </row>
    <row r="67" spans="1:12" ht="30" customHeight="1">
      <c r="A67" s="620" t="s">
        <v>980</v>
      </c>
      <c r="B67" s="649"/>
      <c r="C67" s="650">
        <v>256861805.75</v>
      </c>
      <c r="D67" s="651"/>
      <c r="E67" s="650">
        <v>154349074.55600697</v>
      </c>
      <c r="F67" s="652">
        <v>8464132.6192910373</v>
      </c>
      <c r="G67" s="648">
        <f>(SUM(E67:F67))/C67</f>
        <v>0.63385526197601294</v>
      </c>
      <c r="H67" s="24">
        <f>C67-E67-F67</f>
        <v>94048598.574701995</v>
      </c>
      <c r="J67" s="5">
        <f>J53</f>
        <v>98437940.771185145</v>
      </c>
      <c r="K67" s="5">
        <f>K53</f>
        <v>6925771.1399992062</v>
      </c>
      <c r="L67" s="613">
        <f>L53</f>
        <v>7.5681422131194137E-2</v>
      </c>
    </row>
    <row r="68" spans="1:12" ht="30" customHeight="1">
      <c r="A68" s="653" t="s">
        <v>981</v>
      </c>
      <c r="B68" s="620"/>
      <c r="C68" s="654">
        <f>SUM(C66+C67)</f>
        <v>744926776.0422641</v>
      </c>
      <c r="D68" s="655">
        <f t="shared" ref="D68" si="16">SUM(D66+D67)</f>
        <v>0</v>
      </c>
      <c r="E68" s="654">
        <f>SUM(E66+E67)</f>
        <v>615024734.30456054</v>
      </c>
      <c r="F68" s="654">
        <f>SUM(F66:F67)</f>
        <v>9939581.9529903904</v>
      </c>
      <c r="G68" s="656">
        <f>(SUM(E68:F68))/C68</f>
        <v>0.83896073595036547</v>
      </c>
      <c r="H68" s="657">
        <f>C68-E68-F68</f>
        <v>119962459.78471318</v>
      </c>
      <c r="J68" s="600">
        <f>J59</f>
        <v>152391223.08078083</v>
      </c>
      <c r="K68" s="600">
        <f>K59</f>
        <v>32520059.901525963</v>
      </c>
      <c r="L68" s="658">
        <f>L59</f>
        <v>0.25565076812657456</v>
      </c>
    </row>
  </sheetData>
  <mergeCells count="1">
    <mergeCell ref="K5:L5"/>
  </mergeCells>
  <conditionalFormatting sqref="H7:H18 H22:H28 H30:H34 H36:H43 H45:H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7:H6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8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6491-75D6-49E7-8451-68F5911D9271}">
  <sheetPr>
    <pageSetUpPr fitToPage="1"/>
  </sheetPr>
  <dimension ref="A1:AT138"/>
  <sheetViews>
    <sheetView showGridLines="0" view="pageBreakPreview" zoomScale="70" zoomScaleNormal="80" zoomScaleSheetLayoutView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16" sqref="G16"/>
    </sheetView>
  </sheetViews>
  <sheetFormatPr defaultColWidth="9.08984375" defaultRowHeight="30" customHeight="1"/>
  <cols>
    <col min="1" max="1" width="8.08984375" style="28" customWidth="1"/>
    <col min="2" max="2" width="74" style="7" customWidth="1"/>
    <col min="3" max="3" width="47" style="4" customWidth="1"/>
    <col min="4" max="4" width="16.36328125" style="4" customWidth="1"/>
    <col min="5" max="8" width="20.6328125" style="4" customWidth="1"/>
    <col min="9" max="9" width="20.6328125" style="6" hidden="1" customWidth="1"/>
    <col min="10" max="10" width="20.6328125" style="5" hidden="1" customWidth="1"/>
    <col min="11" max="11" width="20.6328125" style="5" customWidth="1"/>
    <col min="12" max="18" width="20.6328125" style="6" customWidth="1"/>
    <col min="19" max="19" width="5.54296875" style="7" customWidth="1"/>
    <col min="20" max="21" width="25.6328125" style="4" hidden="1" customWidth="1"/>
    <col min="22" max="22" width="27.36328125" style="4" hidden="1" customWidth="1"/>
    <col min="23" max="24" width="20.6328125" style="4" hidden="1" customWidth="1"/>
    <col min="25" max="25" width="9.08984375" style="7" hidden="1" customWidth="1"/>
    <col min="26" max="26" width="25.6328125" style="4" hidden="1" customWidth="1"/>
    <col min="27" max="27" width="10.6328125" style="8" hidden="1" customWidth="1"/>
    <col min="28" max="29" width="20.6328125" style="4" hidden="1" customWidth="1"/>
    <col min="30" max="30" width="9.08984375" style="7" hidden="1" customWidth="1"/>
    <col min="31" max="31" width="25.6328125" style="4" hidden="1" customWidth="1"/>
    <col min="32" max="32" width="9" style="8" hidden="1" customWidth="1"/>
    <col min="33" max="34" width="20.6328125" style="4" hidden="1" customWidth="1"/>
    <col min="35" max="35" width="9.08984375" style="7" hidden="1" customWidth="1"/>
    <col min="36" max="36" width="25.6328125" style="4" hidden="1" customWidth="1"/>
    <col min="37" max="37" width="9" style="8" hidden="1" customWidth="1"/>
    <col min="38" max="38" width="20.6328125" style="4" hidden="1" customWidth="1"/>
    <col min="39" max="39" width="20.6328125" style="4" customWidth="1"/>
    <col min="40" max="40" width="9.08984375" style="7" customWidth="1"/>
    <col min="41" max="46" width="20.6328125" style="5" hidden="1" customWidth="1"/>
    <col min="47" max="16384" width="9.08984375" style="7"/>
  </cols>
  <sheetData>
    <row r="1" spans="1:46" ht="20.149999999999999" customHeight="1">
      <c r="A1" s="1"/>
      <c r="B1" s="2" t="s">
        <v>0</v>
      </c>
      <c r="C1" s="3"/>
      <c r="D1" s="3"/>
    </row>
    <row r="2" spans="1:46" ht="20.149999999999999" customHeight="1">
      <c r="A2" s="1"/>
      <c r="B2" s="2" t="s">
        <v>161</v>
      </c>
      <c r="C2" s="3"/>
      <c r="D2" s="3"/>
      <c r="H2" s="180"/>
      <c r="AA2" s="9"/>
      <c r="AF2" s="9"/>
      <c r="AK2" s="9"/>
    </row>
    <row r="3" spans="1:46" ht="20.149999999999999" customHeight="1">
      <c r="A3" s="1"/>
      <c r="B3" s="2" t="s">
        <v>883</v>
      </c>
      <c r="C3" s="3"/>
      <c r="D3" s="3"/>
      <c r="H3" s="380"/>
      <c r="I3" s="103"/>
      <c r="T3" s="33"/>
      <c r="U3" s="33"/>
      <c r="V3" s="33"/>
    </row>
    <row r="4" spans="1:46" ht="20.149999999999999" customHeight="1">
      <c r="A4" s="10"/>
      <c r="B4" s="11"/>
      <c r="C4" s="3"/>
      <c r="D4" s="3"/>
      <c r="H4" s="33"/>
      <c r="I4" s="76"/>
      <c r="J4" s="12"/>
      <c r="K4" s="12"/>
      <c r="L4" s="180"/>
      <c r="M4" s="180"/>
      <c r="N4" s="180"/>
      <c r="O4" s="180"/>
      <c r="P4" s="180"/>
      <c r="Q4" s="180"/>
      <c r="R4" s="180"/>
      <c r="T4" s="183" t="s">
        <v>413</v>
      </c>
      <c r="U4" s="183" t="s">
        <v>285</v>
      </c>
      <c r="V4" s="183" t="s">
        <v>283</v>
      </c>
    </row>
    <row r="5" spans="1:46" ht="69.900000000000006" customHeight="1">
      <c r="A5" s="13" t="s">
        <v>1</v>
      </c>
      <c r="B5" s="14" t="s">
        <v>2</v>
      </c>
      <c r="C5" s="15" t="s">
        <v>3</v>
      </c>
      <c r="D5" s="15" t="s">
        <v>4</v>
      </c>
      <c r="E5" s="16" t="s">
        <v>5</v>
      </c>
      <c r="F5" s="16" t="s">
        <v>6</v>
      </c>
      <c r="G5" s="16" t="s">
        <v>885</v>
      </c>
      <c r="H5" s="16" t="s">
        <v>886</v>
      </c>
      <c r="K5" s="16" t="s">
        <v>418</v>
      </c>
      <c r="L5" s="17" t="s">
        <v>162</v>
      </c>
      <c r="M5" s="897" t="s">
        <v>1039</v>
      </c>
      <c r="N5" s="897" t="s">
        <v>1040</v>
      </c>
      <c r="O5" s="897" t="s">
        <v>1041</v>
      </c>
      <c r="P5" s="17" t="s">
        <v>1044</v>
      </c>
      <c r="Q5" s="17" t="s">
        <v>1045</v>
      </c>
      <c r="R5" s="17" t="s">
        <v>1046</v>
      </c>
      <c r="T5" s="184" t="s">
        <v>412</v>
      </c>
      <c r="U5" s="184" t="s">
        <v>286</v>
      </c>
      <c r="V5" s="185" t="s">
        <v>8</v>
      </c>
      <c r="W5" s="61" t="s">
        <v>411</v>
      </c>
      <c r="X5" s="62" t="s">
        <v>10</v>
      </c>
      <c r="Z5" s="948" t="s">
        <v>415</v>
      </c>
      <c r="AA5" s="949"/>
      <c r="AB5" s="61" t="s">
        <v>410</v>
      </c>
      <c r="AC5" s="62" t="s">
        <v>10</v>
      </c>
      <c r="AE5" s="950" t="s">
        <v>416</v>
      </c>
      <c r="AF5" s="949"/>
      <c r="AG5" s="61" t="s">
        <v>408</v>
      </c>
      <c r="AH5" s="62" t="s">
        <v>10</v>
      </c>
      <c r="AJ5" s="950" t="s">
        <v>417</v>
      </c>
      <c r="AK5" s="949"/>
      <c r="AL5" s="61" t="s">
        <v>409</v>
      </c>
      <c r="AM5" s="62" t="s">
        <v>10</v>
      </c>
      <c r="AO5" s="17" t="s">
        <v>11</v>
      </c>
      <c r="AP5" s="17" t="s">
        <v>12</v>
      </c>
      <c r="AQ5" s="17" t="s">
        <v>13</v>
      </c>
      <c r="AR5" s="17" t="s">
        <v>14</v>
      </c>
      <c r="AS5" s="17" t="s">
        <v>15</v>
      </c>
      <c r="AT5" s="17" t="s">
        <v>16</v>
      </c>
    </row>
    <row r="6" spans="1:46" ht="20.149999999999999" customHeight="1">
      <c r="A6" s="36"/>
      <c r="B6" s="39" t="s">
        <v>165</v>
      </c>
      <c r="C6" s="37"/>
      <c r="D6" s="37"/>
      <c r="E6" s="38"/>
      <c r="F6" s="38"/>
      <c r="G6" s="38"/>
      <c r="H6" s="38"/>
      <c r="K6" s="38"/>
      <c r="L6" s="38"/>
      <c r="M6" s="898"/>
      <c r="N6" s="898"/>
      <c r="O6" s="898"/>
      <c r="P6" s="38"/>
      <c r="Q6" s="38"/>
      <c r="R6" s="38"/>
      <c r="T6" s="48"/>
      <c r="U6" s="48"/>
      <c r="V6" s="48"/>
      <c r="W6" s="48"/>
      <c r="X6" s="48"/>
      <c r="Z6" s="48"/>
      <c r="AA6" s="48"/>
      <c r="AB6" s="48"/>
      <c r="AC6" s="48"/>
      <c r="AE6" s="48"/>
      <c r="AF6" s="48"/>
      <c r="AG6" s="48"/>
      <c r="AH6" s="48"/>
      <c r="AJ6" s="48"/>
      <c r="AK6" s="48"/>
      <c r="AL6" s="48"/>
      <c r="AM6" s="48"/>
      <c r="AO6" s="18"/>
      <c r="AP6" s="18"/>
      <c r="AQ6" s="18"/>
      <c r="AR6" s="18"/>
      <c r="AS6" s="18"/>
      <c r="AT6" s="18"/>
    </row>
    <row r="7" spans="1:46" s="64" customFormat="1" ht="18" customHeight="1">
      <c r="A7" s="19">
        <v>1</v>
      </c>
      <c r="B7" s="381" t="s">
        <v>18</v>
      </c>
      <c r="C7" s="382" t="s">
        <v>19</v>
      </c>
      <c r="D7" s="383" t="s">
        <v>200</v>
      </c>
      <c r="E7" s="384">
        <v>751671</v>
      </c>
      <c r="F7" s="384">
        <v>0</v>
      </c>
      <c r="G7" s="385">
        <v>237871.59</v>
      </c>
      <c r="H7" s="384"/>
      <c r="I7" s="386"/>
      <c r="J7" s="387"/>
      <c r="K7" s="752">
        <v>0</v>
      </c>
      <c r="L7" s="388">
        <f>SUM(G7+H7+K7)</f>
        <v>237871.59</v>
      </c>
      <c r="M7" s="613">
        <v>1</v>
      </c>
      <c r="N7" s="613">
        <v>0</v>
      </c>
      <c r="O7" s="613">
        <v>0</v>
      </c>
      <c r="P7" s="933">
        <f>M7*$L7</f>
        <v>237871.59</v>
      </c>
      <c r="Q7" s="933">
        <f t="shared" ref="Q7:R7" si="0">N7*$L7</f>
        <v>0</v>
      </c>
      <c r="R7" s="933">
        <f t="shared" si="0"/>
        <v>0</v>
      </c>
      <c r="T7" s="385">
        <v>388302.6</v>
      </c>
      <c r="U7" s="385">
        <v>461484.39</v>
      </c>
      <c r="V7" s="385">
        <v>483592.6</v>
      </c>
      <c r="W7" s="385" t="e">
        <f>$L7-X7-#REF!</f>
        <v>#REF!</v>
      </c>
      <c r="X7" s="385">
        <f>$L7*0.1</f>
        <v>23787.159</v>
      </c>
      <c r="Z7" s="385">
        <v>502391.93400000001</v>
      </c>
      <c r="AA7" s="389">
        <f t="shared" ref="AA7:AA50" si="1">IFERROR(Z7/$L7,"")</f>
        <v>2.1120299990427611</v>
      </c>
      <c r="AB7" s="385">
        <f>$L7-AC7-Z7</f>
        <v>-288307.50300000003</v>
      </c>
      <c r="AC7" s="385">
        <f>$L7*0.1</f>
        <v>23787.159</v>
      </c>
      <c r="AE7" s="385">
        <v>515656.86</v>
      </c>
      <c r="AF7" s="389">
        <f>IFERROR(AE7/$L7,"")</f>
        <v>2.1677950696003672</v>
      </c>
      <c r="AG7" s="385">
        <f>$L7-AH7-AE7</f>
        <v>-301572.429</v>
      </c>
      <c r="AH7" s="385">
        <f>$L7*0.1</f>
        <v>23787.159</v>
      </c>
      <c r="AJ7" s="385">
        <f>+'Annex 9 - IPC 49'!W7</f>
        <v>545163.92099999997</v>
      </c>
      <c r="AK7" s="389">
        <f>IFERROR(AJ7/$L7,"")</f>
        <v>2.2918412451020318</v>
      </c>
      <c r="AL7" s="385">
        <f>$L7-AM7-AJ7</f>
        <v>-331079.49</v>
      </c>
      <c r="AM7" s="385">
        <f>$L7*0.1</f>
        <v>23787.159</v>
      </c>
      <c r="AO7" s="390"/>
      <c r="AP7" s="390"/>
      <c r="AQ7" s="390"/>
      <c r="AR7" s="390"/>
      <c r="AS7" s="390"/>
      <c r="AT7" s="390"/>
    </row>
    <row r="8" spans="1:46" s="64" customFormat="1" ht="18" customHeight="1">
      <c r="A8" s="19">
        <v>2</v>
      </c>
      <c r="B8" s="381" t="s">
        <v>20</v>
      </c>
      <c r="C8" s="382" t="s">
        <v>19</v>
      </c>
      <c r="D8" s="383" t="s">
        <v>201</v>
      </c>
      <c r="E8" s="384">
        <v>10595220</v>
      </c>
      <c r="F8" s="384">
        <v>0</v>
      </c>
      <c r="G8" s="385">
        <v>3740626.1584740523</v>
      </c>
      <c r="H8" s="384">
        <v>229382.45499920001</v>
      </c>
      <c r="I8" s="386"/>
      <c r="J8" s="387"/>
      <c r="K8" s="752">
        <v>0</v>
      </c>
      <c r="L8" s="388">
        <f t="shared" ref="L8:L71" si="2">SUM(G8+H8+K8)</f>
        <v>3970008.6134732524</v>
      </c>
      <c r="M8" s="613">
        <v>1</v>
      </c>
      <c r="N8" s="613">
        <v>0</v>
      </c>
      <c r="O8" s="613">
        <v>0</v>
      </c>
      <c r="P8" s="933">
        <f t="shared" ref="P8:P71" si="3">M8*$L8</f>
        <v>3970008.6134732524</v>
      </c>
      <c r="Q8" s="933">
        <f t="shared" ref="Q8:Q71" si="4">N8*$L8</f>
        <v>0</v>
      </c>
      <c r="R8" s="933">
        <f t="shared" ref="R8:R71" si="5">O8*$L8</f>
        <v>0</v>
      </c>
      <c r="T8" s="385">
        <v>4439325.674100359</v>
      </c>
      <c r="U8" s="385">
        <v>5443535.2909165444</v>
      </c>
      <c r="V8" s="385">
        <v>6171043.2805380765</v>
      </c>
      <c r="W8" s="385" t="e">
        <f>$L8-X8-#REF!</f>
        <v>#REF!</v>
      </c>
      <c r="X8" s="385">
        <f t="shared" ref="X8:X71" si="6">$L8*0.1</f>
        <v>397000.86134732526</v>
      </c>
      <c r="Z8" s="385">
        <v>6444687.1745499298</v>
      </c>
      <c r="AA8" s="389">
        <f t="shared" si="1"/>
        <v>1.6233433732809079</v>
      </c>
      <c r="AB8" s="385">
        <f t="shared" ref="AB8:AB71" si="7">$L8-AC8-Z8</f>
        <v>-2871679.4224240026</v>
      </c>
      <c r="AC8" s="385">
        <f t="shared" ref="AC8:AC71" si="8">$L8*0.1</f>
        <v>397000.86134732526</v>
      </c>
      <c r="AE8" s="385">
        <v>6881191.9683228461</v>
      </c>
      <c r="AF8" s="389">
        <f t="shared" ref="AF8:AF71" si="9">IFERROR(AE8/$L8,"")</f>
        <v>1.7332939643933616</v>
      </c>
      <c r="AG8" s="385">
        <f t="shared" ref="AG8:AG71" si="10">$L8-AH8-AE8</f>
        <v>-3308184.2161969189</v>
      </c>
      <c r="AH8" s="385">
        <f t="shared" ref="AH8:AH71" si="11">$L8*0.1</f>
        <v>397000.86134732526</v>
      </c>
      <c r="AJ8" s="385">
        <f>+'Annex 9 - IPC 49'!W8</f>
        <v>7291322.3049155688</v>
      </c>
      <c r="AK8" s="389">
        <f t="shared" ref="AK8:AK71" si="12">IFERROR(AJ8/$L8,"")</f>
        <v>1.8366011298238947</v>
      </c>
      <c r="AL8" s="385">
        <f t="shared" ref="AL8:AL71" si="13">$L8-AM8-AJ8</f>
        <v>-3718314.5527896415</v>
      </c>
      <c r="AM8" s="385">
        <f t="shared" ref="AM8:AM71" si="14">$L8*0.1</f>
        <v>397000.86134732526</v>
      </c>
      <c r="AO8" s="390"/>
      <c r="AP8" s="390"/>
      <c r="AQ8" s="390"/>
      <c r="AR8" s="390"/>
      <c r="AS8" s="390"/>
      <c r="AT8" s="390"/>
    </row>
    <row r="9" spans="1:46" s="64" customFormat="1" ht="18" customHeight="1">
      <c r="A9" s="19">
        <v>3</v>
      </c>
      <c r="B9" s="381" t="s">
        <v>21</v>
      </c>
      <c r="C9" s="382" t="s">
        <v>22</v>
      </c>
      <c r="D9" s="391" t="s">
        <v>190</v>
      </c>
      <c r="E9" s="384">
        <v>2090511</v>
      </c>
      <c r="F9" s="384">
        <v>0</v>
      </c>
      <c r="G9" s="385">
        <v>177534.01758241723</v>
      </c>
      <c r="H9" s="384"/>
      <c r="I9" s="386"/>
      <c r="J9" s="387"/>
      <c r="K9" s="752">
        <v>0</v>
      </c>
      <c r="L9" s="388">
        <f t="shared" si="2"/>
        <v>177534.01758241723</v>
      </c>
      <c r="M9" s="613">
        <v>1</v>
      </c>
      <c r="N9" s="613">
        <v>0</v>
      </c>
      <c r="O9" s="613">
        <v>0</v>
      </c>
      <c r="P9" s="933">
        <f t="shared" si="3"/>
        <v>177534.01758241723</v>
      </c>
      <c r="Q9" s="933">
        <f t="shared" si="4"/>
        <v>0</v>
      </c>
      <c r="R9" s="933">
        <f t="shared" si="5"/>
        <v>0</v>
      </c>
      <c r="T9" s="385">
        <v>1912976.9824175828</v>
      </c>
      <c r="U9" s="385">
        <v>1912976.9824175828</v>
      </c>
      <c r="V9" s="385">
        <v>1912976.9824175828</v>
      </c>
      <c r="W9" s="385" t="e">
        <f>$L9-X9-#REF!</f>
        <v>#REF!</v>
      </c>
      <c r="X9" s="385">
        <f t="shared" si="6"/>
        <v>17753.401758241725</v>
      </c>
      <c r="Z9" s="385">
        <v>1748309.7368131867</v>
      </c>
      <c r="AA9" s="389">
        <f t="shared" si="1"/>
        <v>9.8477450159745459</v>
      </c>
      <c r="AB9" s="385">
        <f t="shared" si="7"/>
        <v>-1588529.1209890111</v>
      </c>
      <c r="AC9" s="385">
        <f t="shared" si="8"/>
        <v>17753.401758241725</v>
      </c>
      <c r="AE9" s="385">
        <v>1748309.7368131867</v>
      </c>
      <c r="AF9" s="389">
        <f t="shared" si="9"/>
        <v>9.8477450159745459</v>
      </c>
      <c r="AG9" s="385">
        <f t="shared" si="10"/>
        <v>-1588529.1209890111</v>
      </c>
      <c r="AH9" s="385">
        <f t="shared" si="11"/>
        <v>17753.401758241725</v>
      </c>
      <c r="AJ9" s="385">
        <f>+'Annex 9 - IPC 49'!W9</f>
        <v>1748309.7368131867</v>
      </c>
      <c r="AK9" s="389">
        <f t="shared" si="12"/>
        <v>9.8477450159745459</v>
      </c>
      <c r="AL9" s="385">
        <f t="shared" si="13"/>
        <v>-1588529.1209890111</v>
      </c>
      <c r="AM9" s="385">
        <f t="shared" si="14"/>
        <v>17753.401758241725</v>
      </c>
      <c r="AO9" s="390"/>
      <c r="AP9" s="390"/>
      <c r="AQ9" s="390"/>
      <c r="AR9" s="390"/>
      <c r="AS9" s="390"/>
      <c r="AT9" s="390"/>
    </row>
    <row r="10" spans="1:46" s="64" customFormat="1" ht="18" customHeight="1">
      <c r="A10" s="19">
        <v>4</v>
      </c>
      <c r="B10" s="381" t="s">
        <v>24</v>
      </c>
      <c r="C10" s="382" t="s">
        <v>25</v>
      </c>
      <c r="D10" s="391" t="s">
        <v>190</v>
      </c>
      <c r="E10" s="384">
        <v>516116</v>
      </c>
      <c r="F10" s="384">
        <v>0</v>
      </c>
      <c r="G10" s="385">
        <v>8333.8099999999395</v>
      </c>
      <c r="H10" s="384"/>
      <c r="I10" s="386"/>
      <c r="J10" s="387"/>
      <c r="K10" s="752">
        <v>0</v>
      </c>
      <c r="L10" s="388">
        <f t="shared" si="2"/>
        <v>8333.8099999999395</v>
      </c>
      <c r="M10" s="613">
        <v>1</v>
      </c>
      <c r="N10" s="613">
        <v>0</v>
      </c>
      <c r="O10" s="613">
        <v>0</v>
      </c>
      <c r="P10" s="933">
        <f t="shared" si="3"/>
        <v>8333.8099999999395</v>
      </c>
      <c r="Q10" s="933">
        <f t="shared" si="4"/>
        <v>0</v>
      </c>
      <c r="R10" s="933">
        <f t="shared" si="5"/>
        <v>0</v>
      </c>
      <c r="T10" s="385">
        <v>286780.07</v>
      </c>
      <c r="U10" s="385">
        <v>286780.07</v>
      </c>
      <c r="V10" s="385">
        <v>507782.19000000006</v>
      </c>
      <c r="W10" s="385" t="e">
        <f>$L10-X10-#REF!</f>
        <v>#REF!</v>
      </c>
      <c r="X10" s="385">
        <f t="shared" si="6"/>
        <v>833.38099999999395</v>
      </c>
      <c r="Z10" s="385">
        <v>487437.84299999994</v>
      </c>
      <c r="AA10" s="389">
        <f t="shared" si="1"/>
        <v>58.489195578013351</v>
      </c>
      <c r="AB10" s="385">
        <f t="shared" si="7"/>
        <v>-479937.41399999999</v>
      </c>
      <c r="AC10" s="385">
        <f t="shared" si="8"/>
        <v>833.38099999999395</v>
      </c>
      <c r="AE10" s="385">
        <v>465337.63099999994</v>
      </c>
      <c r="AF10" s="389">
        <f t="shared" si="9"/>
        <v>55.837321825191999</v>
      </c>
      <c r="AG10" s="385">
        <f t="shared" si="10"/>
        <v>-457837.20199999999</v>
      </c>
      <c r="AH10" s="385">
        <f t="shared" si="11"/>
        <v>833.38099999999395</v>
      </c>
      <c r="AJ10" s="385">
        <f>+'Annex 9 - IPC 49'!W10</f>
        <v>465337.63099999994</v>
      </c>
      <c r="AK10" s="389">
        <f t="shared" si="12"/>
        <v>55.837321825191999</v>
      </c>
      <c r="AL10" s="385">
        <f t="shared" si="13"/>
        <v>-457837.20199999999</v>
      </c>
      <c r="AM10" s="385">
        <f t="shared" si="14"/>
        <v>833.38099999999395</v>
      </c>
      <c r="AO10" s="390"/>
      <c r="AP10" s="390"/>
      <c r="AQ10" s="390"/>
      <c r="AR10" s="390"/>
      <c r="AS10" s="390"/>
      <c r="AT10" s="390"/>
    </row>
    <row r="11" spans="1:46" s="64" customFormat="1" ht="18" customHeight="1">
      <c r="A11" s="19">
        <v>5</v>
      </c>
      <c r="B11" s="381" t="s">
        <v>26</v>
      </c>
      <c r="C11" s="382" t="s">
        <v>27</v>
      </c>
      <c r="D11" s="392" t="s">
        <v>192</v>
      </c>
      <c r="E11" s="384">
        <v>371106</v>
      </c>
      <c r="F11" s="384">
        <v>0</v>
      </c>
      <c r="G11" s="385">
        <v>65611.540800000017</v>
      </c>
      <c r="H11" s="384"/>
      <c r="I11" s="386"/>
      <c r="J11" s="387"/>
      <c r="K11" s="752">
        <v>0</v>
      </c>
      <c r="L11" s="388">
        <f t="shared" si="2"/>
        <v>65611.540800000017</v>
      </c>
      <c r="M11" s="613">
        <v>1</v>
      </c>
      <c r="N11" s="613">
        <v>0</v>
      </c>
      <c r="O11" s="613">
        <v>0</v>
      </c>
      <c r="P11" s="933">
        <f t="shared" si="3"/>
        <v>65611.540800000017</v>
      </c>
      <c r="Q11" s="933">
        <f t="shared" si="4"/>
        <v>0</v>
      </c>
      <c r="R11" s="933">
        <f t="shared" si="5"/>
        <v>0</v>
      </c>
      <c r="T11" s="385">
        <v>300929.8554</v>
      </c>
      <c r="U11" s="385">
        <v>305494.45920000004</v>
      </c>
      <c r="V11" s="385">
        <v>305494.45920000004</v>
      </c>
      <c r="W11" s="385" t="e">
        <f>$L11-X11-#REF!</f>
        <v>#REF!</v>
      </c>
      <c r="X11" s="385">
        <f t="shared" si="6"/>
        <v>6561.1540800000021</v>
      </c>
      <c r="Z11" s="385">
        <v>284786.8444</v>
      </c>
      <c r="AA11" s="389">
        <f t="shared" si="1"/>
        <v>4.3404992616786702</v>
      </c>
      <c r="AB11" s="385">
        <f t="shared" si="7"/>
        <v>-225736.45767999999</v>
      </c>
      <c r="AC11" s="385">
        <f t="shared" si="8"/>
        <v>6561.1540800000021</v>
      </c>
      <c r="AE11" s="385">
        <v>284786.8444</v>
      </c>
      <c r="AF11" s="389">
        <f t="shared" si="9"/>
        <v>4.3404992616786702</v>
      </c>
      <c r="AG11" s="385">
        <f t="shared" si="10"/>
        <v>-225736.45767999999</v>
      </c>
      <c r="AH11" s="385">
        <f>$L11*0.1</f>
        <v>6561.1540800000021</v>
      </c>
      <c r="AJ11" s="385">
        <f>+'Annex 9 - IPC 49'!W11</f>
        <v>284786.84439999994</v>
      </c>
      <c r="AK11" s="389">
        <f t="shared" si="12"/>
        <v>4.3404992616786693</v>
      </c>
      <c r="AL11" s="385">
        <f t="shared" si="13"/>
        <v>-225736.45767999993</v>
      </c>
      <c r="AM11" s="385">
        <f t="shared" si="14"/>
        <v>6561.1540800000021</v>
      </c>
      <c r="AO11" s="390"/>
      <c r="AP11" s="390"/>
      <c r="AQ11" s="390"/>
      <c r="AR11" s="390"/>
      <c r="AS11" s="390"/>
      <c r="AT11" s="390"/>
    </row>
    <row r="12" spans="1:46" s="64" customFormat="1" ht="18" customHeight="1">
      <c r="A12" s="19">
        <v>6</v>
      </c>
      <c r="B12" s="381" t="s">
        <v>28</v>
      </c>
      <c r="C12" s="382" t="s">
        <v>29</v>
      </c>
      <c r="D12" s="393" t="s">
        <v>195</v>
      </c>
      <c r="E12" s="384">
        <v>512308</v>
      </c>
      <c r="F12" s="384">
        <v>0</v>
      </c>
      <c r="G12" s="385">
        <v>0</v>
      </c>
      <c r="H12" s="384"/>
      <c r="I12" s="386"/>
      <c r="J12" s="387"/>
      <c r="K12" s="752">
        <v>0</v>
      </c>
      <c r="L12" s="388">
        <f t="shared" si="2"/>
        <v>0</v>
      </c>
      <c r="M12" s="613">
        <v>0.51622056965846563</v>
      </c>
      <c r="N12" s="613">
        <v>0.44757930076701208</v>
      </c>
      <c r="O12" s="613">
        <v>3.6200129574522177E-2</v>
      </c>
      <c r="P12" s="933">
        <f t="shared" si="3"/>
        <v>0</v>
      </c>
      <c r="Q12" s="933">
        <f t="shared" si="4"/>
        <v>0</v>
      </c>
      <c r="R12" s="933">
        <f t="shared" si="5"/>
        <v>0</v>
      </c>
      <c r="T12" s="385">
        <v>512308</v>
      </c>
      <c r="U12" s="385">
        <v>512308</v>
      </c>
      <c r="V12" s="385">
        <v>512308</v>
      </c>
      <c r="W12" s="385" t="e">
        <f>$L12-X12-#REF!</f>
        <v>#REF!</v>
      </c>
      <c r="X12" s="385">
        <f t="shared" si="6"/>
        <v>0</v>
      </c>
      <c r="Z12" s="385">
        <v>461077.2</v>
      </c>
      <c r="AA12" s="389" t="str">
        <f t="shared" si="1"/>
        <v/>
      </c>
      <c r="AB12" s="385">
        <f t="shared" si="7"/>
        <v>-461077.2</v>
      </c>
      <c r="AC12" s="385">
        <f t="shared" si="8"/>
        <v>0</v>
      </c>
      <c r="AE12" s="385">
        <v>461077.2</v>
      </c>
      <c r="AF12" s="389" t="str">
        <f t="shared" si="9"/>
        <v/>
      </c>
      <c r="AG12" s="385">
        <f t="shared" si="10"/>
        <v>-461077.2</v>
      </c>
      <c r="AH12" s="385">
        <f t="shared" si="11"/>
        <v>0</v>
      </c>
      <c r="AJ12" s="385">
        <f>+'Annex 9 - IPC 49'!W12</f>
        <v>461077.2</v>
      </c>
      <c r="AK12" s="389" t="str">
        <f t="shared" si="12"/>
        <v/>
      </c>
      <c r="AL12" s="385">
        <f t="shared" si="13"/>
        <v>-461077.2</v>
      </c>
      <c r="AM12" s="385">
        <f t="shared" si="14"/>
        <v>0</v>
      </c>
      <c r="AO12" s="390"/>
      <c r="AP12" s="390"/>
      <c r="AQ12" s="390"/>
      <c r="AR12" s="390"/>
      <c r="AS12" s="390"/>
      <c r="AT12" s="390"/>
    </row>
    <row r="13" spans="1:46" s="64" customFormat="1" ht="18" customHeight="1">
      <c r="A13" s="19">
        <v>7</v>
      </c>
      <c r="B13" s="381" t="s">
        <v>30</v>
      </c>
      <c r="C13" s="382" t="s">
        <v>31</v>
      </c>
      <c r="D13" s="394" t="s">
        <v>30</v>
      </c>
      <c r="E13" s="384">
        <v>2111400</v>
      </c>
      <c r="F13" s="384">
        <v>0</v>
      </c>
      <c r="G13" s="385">
        <v>828861.06949999998</v>
      </c>
      <c r="H13" s="384"/>
      <c r="I13" s="395"/>
      <c r="J13" s="396"/>
      <c r="K13" s="752">
        <v>0</v>
      </c>
      <c r="L13" s="388">
        <f t="shared" si="2"/>
        <v>828861.06949999998</v>
      </c>
      <c r="M13" s="613">
        <v>0.51622056965846563</v>
      </c>
      <c r="N13" s="613">
        <v>0.44757930076701208</v>
      </c>
      <c r="O13" s="613">
        <v>3.6200129574522177E-2</v>
      </c>
      <c r="P13" s="933">
        <f t="shared" si="3"/>
        <v>427875.13346501504</v>
      </c>
      <c r="Q13" s="933">
        <f t="shared" si="4"/>
        <v>370981.05791980779</v>
      </c>
      <c r="R13" s="933">
        <f t="shared" si="5"/>
        <v>30004.878115177031</v>
      </c>
      <c r="T13" s="385">
        <v>816514.63049999985</v>
      </c>
      <c r="U13" s="385">
        <v>816514.63049999985</v>
      </c>
      <c r="V13" s="384">
        <v>921931.93050000002</v>
      </c>
      <c r="W13" s="385" t="e">
        <f>$L13-X13-#REF!</f>
        <v>#REF!</v>
      </c>
      <c r="X13" s="385">
        <f t="shared" si="6"/>
        <v>82886.106950000001</v>
      </c>
      <c r="Z13" s="385">
        <v>848263.21363749984</v>
      </c>
      <c r="AA13" s="389">
        <f t="shared" si="1"/>
        <v>1.0234081981304828</v>
      </c>
      <c r="AB13" s="385">
        <f t="shared" si="7"/>
        <v>-102288.2510874999</v>
      </c>
      <c r="AC13" s="385">
        <f t="shared" si="8"/>
        <v>82886.106950000001</v>
      </c>
      <c r="AE13" s="385">
        <v>929961.62113750004</v>
      </c>
      <c r="AF13" s="389">
        <f t="shared" si="9"/>
        <v>1.1219752686641293</v>
      </c>
      <c r="AG13" s="385">
        <f t="shared" si="10"/>
        <v>-183986.6585875001</v>
      </c>
      <c r="AH13" s="385">
        <f t="shared" si="11"/>
        <v>82886.106950000001</v>
      </c>
      <c r="AJ13" s="385">
        <f>+'Annex 9 - IPC 49'!W13</f>
        <v>925637.24613750004</v>
      </c>
      <c r="AK13" s="389">
        <f t="shared" si="12"/>
        <v>1.116758019164634</v>
      </c>
      <c r="AL13" s="385">
        <f t="shared" si="13"/>
        <v>-179662.2835875001</v>
      </c>
      <c r="AM13" s="385">
        <f t="shared" si="14"/>
        <v>82886.106950000001</v>
      </c>
      <c r="AO13" s="390"/>
      <c r="AP13" s="390"/>
      <c r="AQ13" s="390"/>
      <c r="AR13" s="390"/>
      <c r="AS13" s="390"/>
      <c r="AT13" s="390"/>
    </row>
    <row r="14" spans="1:46" s="64" customFormat="1" ht="18" customHeight="1">
      <c r="A14" s="19">
        <v>8</v>
      </c>
      <c r="B14" s="381" t="s">
        <v>32</v>
      </c>
      <c r="C14" s="382" t="s">
        <v>33</v>
      </c>
      <c r="D14" s="397" t="s">
        <v>204</v>
      </c>
      <c r="E14" s="384">
        <v>8101444.1299999999</v>
      </c>
      <c r="F14" s="384">
        <v>0</v>
      </c>
      <c r="G14" s="385">
        <v>47336.980555555783</v>
      </c>
      <c r="H14" s="384"/>
      <c r="I14" s="395"/>
      <c r="J14" s="396"/>
      <c r="K14" s="752">
        <v>0</v>
      </c>
      <c r="L14" s="388">
        <f t="shared" si="2"/>
        <v>47336.980555555783</v>
      </c>
      <c r="M14" s="613">
        <v>1</v>
      </c>
      <c r="N14" s="613">
        <v>0</v>
      </c>
      <c r="O14" s="613">
        <v>0</v>
      </c>
      <c r="P14" s="933">
        <f t="shared" si="3"/>
        <v>47336.980555555783</v>
      </c>
      <c r="Q14" s="933">
        <f t="shared" si="4"/>
        <v>0</v>
      </c>
      <c r="R14" s="933">
        <f t="shared" si="5"/>
        <v>0</v>
      </c>
      <c r="T14" s="385">
        <v>8025361.6533709271</v>
      </c>
      <c r="U14" s="385">
        <v>8025361.6533709271</v>
      </c>
      <c r="V14" s="384">
        <v>8054107.1494444441</v>
      </c>
      <c r="W14" s="385" t="e">
        <f>$L14-X14-#REF!</f>
        <v>#REF!</v>
      </c>
      <c r="X14" s="385">
        <f t="shared" si="6"/>
        <v>4733.6980555555783</v>
      </c>
      <c r="Z14" s="385">
        <v>7222825.4880338348</v>
      </c>
      <c r="AA14" s="389">
        <f t="shared" si="1"/>
        <v>152.58314753635287</v>
      </c>
      <c r="AB14" s="385">
        <f t="shared" si="7"/>
        <v>-7180222.2055338342</v>
      </c>
      <c r="AC14" s="385">
        <f t="shared" si="8"/>
        <v>4733.6980555555783</v>
      </c>
      <c r="AE14" s="385">
        <v>7248696.4344999995</v>
      </c>
      <c r="AF14" s="389">
        <f t="shared" si="9"/>
        <v>153.1296747157914</v>
      </c>
      <c r="AG14" s="385">
        <f t="shared" si="10"/>
        <v>-7206093.1519999988</v>
      </c>
      <c r="AH14" s="385">
        <f t="shared" si="11"/>
        <v>4733.6980555555783</v>
      </c>
      <c r="AJ14" s="385">
        <f>+'Annex 9 - IPC 49'!W14</f>
        <v>7248696.4344999995</v>
      </c>
      <c r="AK14" s="389">
        <f t="shared" si="12"/>
        <v>153.1296747157914</v>
      </c>
      <c r="AL14" s="385">
        <f t="shared" si="13"/>
        <v>-7206093.1519999988</v>
      </c>
      <c r="AM14" s="385">
        <f t="shared" si="14"/>
        <v>4733.6980555555783</v>
      </c>
      <c r="AO14" s="390"/>
      <c r="AP14" s="390"/>
      <c r="AQ14" s="390"/>
      <c r="AR14" s="390"/>
      <c r="AS14" s="390"/>
      <c r="AT14" s="390"/>
    </row>
    <row r="15" spans="1:46" s="64" customFormat="1" ht="18" customHeight="1">
      <c r="A15" s="19">
        <v>9</v>
      </c>
      <c r="B15" s="381" t="s">
        <v>34</v>
      </c>
      <c r="C15" s="382" t="s">
        <v>35</v>
      </c>
      <c r="D15" s="398" t="s">
        <v>193</v>
      </c>
      <c r="E15" s="384">
        <v>4023939.06</v>
      </c>
      <c r="F15" s="384">
        <v>0</v>
      </c>
      <c r="G15" s="385">
        <v>431509.10100000026</v>
      </c>
      <c r="H15" s="384"/>
      <c r="I15" s="395"/>
      <c r="J15" s="396"/>
      <c r="K15" s="752">
        <v>0</v>
      </c>
      <c r="L15" s="388">
        <f t="shared" si="2"/>
        <v>431509.10100000026</v>
      </c>
      <c r="M15" s="613">
        <v>1</v>
      </c>
      <c r="N15" s="613">
        <v>0</v>
      </c>
      <c r="O15" s="613">
        <v>0</v>
      </c>
      <c r="P15" s="933">
        <f t="shared" si="3"/>
        <v>431509.10100000026</v>
      </c>
      <c r="Q15" s="933">
        <f t="shared" si="4"/>
        <v>0</v>
      </c>
      <c r="R15" s="933">
        <f t="shared" si="5"/>
        <v>0</v>
      </c>
      <c r="T15" s="385">
        <v>3289873.1729999995</v>
      </c>
      <c r="U15" s="385">
        <v>3291780.8974999995</v>
      </c>
      <c r="V15" s="384">
        <v>3292938.9589999998</v>
      </c>
      <c r="W15" s="385" t="e">
        <f>$L15-X15-#REF!</f>
        <v>#REF!</v>
      </c>
      <c r="X15" s="385">
        <f t="shared" si="6"/>
        <v>43150.91010000003</v>
      </c>
      <c r="Z15" s="385">
        <v>2962602.8077499997</v>
      </c>
      <c r="AA15" s="389">
        <f t="shared" si="1"/>
        <v>6.8656786169383661</v>
      </c>
      <c r="AB15" s="385">
        <f t="shared" si="7"/>
        <v>-2574244.6168499994</v>
      </c>
      <c r="AC15" s="385">
        <f t="shared" si="8"/>
        <v>43150.91010000003</v>
      </c>
      <c r="AE15" s="385">
        <v>2963645.0630999999</v>
      </c>
      <c r="AF15" s="389">
        <f t="shared" si="9"/>
        <v>6.8680939897487772</v>
      </c>
      <c r="AG15" s="385">
        <f t="shared" si="10"/>
        <v>-2575286.8721999996</v>
      </c>
      <c r="AH15" s="385">
        <f t="shared" si="11"/>
        <v>43150.91010000003</v>
      </c>
      <c r="AJ15" s="385">
        <f>+'Annex 9 - IPC 49'!W15</f>
        <v>2963645.0630999999</v>
      </c>
      <c r="AK15" s="389">
        <f t="shared" si="12"/>
        <v>6.8680939897487772</v>
      </c>
      <c r="AL15" s="385">
        <f t="shared" si="13"/>
        <v>-2575286.8721999996</v>
      </c>
      <c r="AM15" s="385">
        <f t="shared" si="14"/>
        <v>43150.91010000003</v>
      </c>
      <c r="AO15" s="390"/>
      <c r="AP15" s="390"/>
      <c r="AQ15" s="390"/>
      <c r="AR15" s="390"/>
      <c r="AS15" s="390"/>
      <c r="AT15" s="390"/>
    </row>
    <row r="16" spans="1:46" s="64" customFormat="1" ht="18" customHeight="1">
      <c r="A16" s="19" t="s">
        <v>36</v>
      </c>
      <c r="B16" s="381" t="s">
        <v>37</v>
      </c>
      <c r="C16" s="382" t="s">
        <v>38</v>
      </c>
      <c r="D16" s="398" t="s">
        <v>193</v>
      </c>
      <c r="E16" s="384">
        <v>220263</v>
      </c>
      <c r="F16" s="384">
        <v>0</v>
      </c>
      <c r="G16" s="385">
        <v>220263</v>
      </c>
      <c r="H16" s="384"/>
      <c r="I16" s="395"/>
      <c r="J16" s="396"/>
      <c r="K16" s="752">
        <v>0</v>
      </c>
      <c r="L16" s="388">
        <f t="shared" si="2"/>
        <v>220263</v>
      </c>
      <c r="M16" s="613">
        <v>1</v>
      </c>
      <c r="N16" s="613">
        <v>0</v>
      </c>
      <c r="O16" s="613">
        <v>0</v>
      </c>
      <c r="P16" s="933">
        <f t="shared" si="3"/>
        <v>220263</v>
      </c>
      <c r="Q16" s="933">
        <f t="shared" si="4"/>
        <v>0</v>
      </c>
      <c r="R16" s="933">
        <f t="shared" si="5"/>
        <v>0</v>
      </c>
      <c r="T16" s="385">
        <v>0</v>
      </c>
      <c r="U16" s="385">
        <v>0</v>
      </c>
      <c r="V16" s="384">
        <v>0</v>
      </c>
      <c r="W16" s="385" t="e">
        <f>$L16-X16-#REF!</f>
        <v>#REF!</v>
      </c>
      <c r="X16" s="385">
        <f t="shared" si="6"/>
        <v>22026.300000000003</v>
      </c>
      <c r="Z16" s="385">
        <v>220263</v>
      </c>
      <c r="AA16" s="389">
        <f t="shared" si="1"/>
        <v>1</v>
      </c>
      <c r="AB16" s="385">
        <f t="shared" si="7"/>
        <v>-22026.299999999988</v>
      </c>
      <c r="AC16" s="385">
        <f t="shared" si="8"/>
        <v>22026.300000000003</v>
      </c>
      <c r="AE16" s="385">
        <v>220263</v>
      </c>
      <c r="AF16" s="389">
        <f t="shared" si="9"/>
        <v>1</v>
      </c>
      <c r="AG16" s="385">
        <f t="shared" si="10"/>
        <v>-22026.299999999988</v>
      </c>
      <c r="AH16" s="385">
        <f t="shared" si="11"/>
        <v>22026.300000000003</v>
      </c>
      <c r="AJ16" s="385">
        <f>+'Annex 9 - IPC 49'!W16</f>
        <v>220263</v>
      </c>
      <c r="AK16" s="389">
        <f t="shared" si="12"/>
        <v>1</v>
      </c>
      <c r="AL16" s="385">
        <f t="shared" si="13"/>
        <v>-22026.299999999988</v>
      </c>
      <c r="AM16" s="385">
        <f t="shared" si="14"/>
        <v>22026.300000000003</v>
      </c>
      <c r="AO16" s="390"/>
      <c r="AP16" s="390"/>
      <c r="AQ16" s="390"/>
      <c r="AR16" s="390"/>
      <c r="AS16" s="390"/>
      <c r="AT16" s="390"/>
    </row>
    <row r="17" spans="1:46" s="64" customFormat="1" ht="18" customHeight="1">
      <c r="A17" s="945" t="s">
        <v>39</v>
      </c>
      <c r="B17" s="951" t="s">
        <v>40</v>
      </c>
      <c r="C17" s="382" t="s">
        <v>41</v>
      </c>
      <c r="D17" s="398" t="s">
        <v>193</v>
      </c>
      <c r="E17" s="384">
        <v>0</v>
      </c>
      <c r="F17" s="384">
        <v>0</v>
      </c>
      <c r="G17" s="385">
        <v>0</v>
      </c>
      <c r="H17" s="384"/>
      <c r="I17" s="395"/>
      <c r="J17" s="396"/>
      <c r="K17" s="752">
        <v>0</v>
      </c>
      <c r="L17" s="388">
        <f t="shared" si="2"/>
        <v>0</v>
      </c>
      <c r="M17" s="613"/>
      <c r="N17" s="613"/>
      <c r="O17" s="613"/>
      <c r="P17" s="933">
        <f t="shared" si="3"/>
        <v>0</v>
      </c>
      <c r="Q17" s="933">
        <f t="shared" si="4"/>
        <v>0</v>
      </c>
      <c r="R17" s="933">
        <f t="shared" si="5"/>
        <v>0</v>
      </c>
      <c r="T17" s="385">
        <v>0</v>
      </c>
      <c r="U17" s="385">
        <v>0</v>
      </c>
      <c r="V17" s="384">
        <v>0</v>
      </c>
      <c r="W17" s="385" t="e">
        <f>$L17-X17-#REF!</f>
        <v>#REF!</v>
      </c>
      <c r="X17" s="385">
        <f t="shared" si="6"/>
        <v>0</v>
      </c>
      <c r="Z17" s="385">
        <v>78608</v>
      </c>
      <c r="AA17" s="389" t="str">
        <f t="shared" si="1"/>
        <v/>
      </c>
      <c r="AB17" s="385">
        <f t="shared" si="7"/>
        <v>-78608</v>
      </c>
      <c r="AC17" s="385">
        <f t="shared" si="8"/>
        <v>0</v>
      </c>
      <c r="AE17" s="385">
        <v>78608</v>
      </c>
      <c r="AF17" s="389" t="str">
        <f t="shared" si="9"/>
        <v/>
      </c>
      <c r="AG17" s="385">
        <f t="shared" si="10"/>
        <v>-78608</v>
      </c>
      <c r="AH17" s="385">
        <f t="shared" si="11"/>
        <v>0</v>
      </c>
      <c r="AJ17" s="385">
        <f>+'Annex 9 - IPC 49'!W17</f>
        <v>78608</v>
      </c>
      <c r="AK17" s="389" t="str">
        <f t="shared" si="12"/>
        <v/>
      </c>
      <c r="AL17" s="385">
        <f t="shared" si="13"/>
        <v>-78608</v>
      </c>
      <c r="AM17" s="385">
        <f t="shared" si="14"/>
        <v>0</v>
      </c>
      <c r="AO17" s="390"/>
      <c r="AP17" s="390"/>
      <c r="AQ17" s="390"/>
      <c r="AR17" s="390"/>
      <c r="AS17" s="390"/>
      <c r="AT17" s="390"/>
    </row>
    <row r="18" spans="1:46" s="64" customFormat="1" ht="18" customHeight="1">
      <c r="A18" s="946"/>
      <c r="B18" s="952"/>
      <c r="C18" s="382" t="s">
        <v>42</v>
      </c>
      <c r="D18" s="398" t="s">
        <v>193</v>
      </c>
      <c r="E18" s="384">
        <v>99000</v>
      </c>
      <c r="F18" s="384">
        <v>0</v>
      </c>
      <c r="G18" s="385">
        <v>0</v>
      </c>
      <c r="H18" s="384"/>
      <c r="I18" s="395"/>
      <c r="J18" s="396"/>
      <c r="K18" s="752">
        <v>0</v>
      </c>
      <c r="L18" s="388">
        <f t="shared" si="2"/>
        <v>0</v>
      </c>
      <c r="M18" s="613"/>
      <c r="N18" s="613"/>
      <c r="O18" s="613"/>
      <c r="P18" s="933">
        <f t="shared" si="3"/>
        <v>0</v>
      </c>
      <c r="Q18" s="933">
        <f t="shared" si="4"/>
        <v>0</v>
      </c>
      <c r="R18" s="933">
        <f t="shared" si="5"/>
        <v>0</v>
      </c>
      <c r="T18" s="385">
        <v>99000</v>
      </c>
      <c r="U18" s="385">
        <v>99000</v>
      </c>
      <c r="V18" s="384">
        <v>99000</v>
      </c>
      <c r="W18" s="385" t="e">
        <f>$L18-X18-#REF!</f>
        <v>#REF!</v>
      </c>
      <c r="X18" s="385">
        <f t="shared" si="6"/>
        <v>0</v>
      </c>
      <c r="Z18" s="385">
        <v>89100</v>
      </c>
      <c r="AA18" s="389" t="str">
        <f t="shared" si="1"/>
        <v/>
      </c>
      <c r="AB18" s="385">
        <f t="shared" si="7"/>
        <v>-89100</v>
      </c>
      <c r="AC18" s="385">
        <f t="shared" si="8"/>
        <v>0</v>
      </c>
      <c r="AE18" s="385">
        <v>89100</v>
      </c>
      <c r="AF18" s="389" t="str">
        <f t="shared" si="9"/>
        <v/>
      </c>
      <c r="AG18" s="385">
        <f t="shared" si="10"/>
        <v>-89100</v>
      </c>
      <c r="AH18" s="385">
        <f t="shared" si="11"/>
        <v>0</v>
      </c>
      <c r="AJ18" s="385">
        <f>+'Annex 9 - IPC 49'!W18</f>
        <v>89100</v>
      </c>
      <c r="AK18" s="389" t="str">
        <f t="shared" si="12"/>
        <v/>
      </c>
      <c r="AL18" s="385">
        <f t="shared" si="13"/>
        <v>-89100</v>
      </c>
      <c r="AM18" s="385">
        <f t="shared" si="14"/>
        <v>0</v>
      </c>
      <c r="AO18" s="390"/>
      <c r="AP18" s="390"/>
      <c r="AQ18" s="390"/>
      <c r="AR18" s="390"/>
      <c r="AS18" s="390"/>
      <c r="AT18" s="390"/>
    </row>
    <row r="19" spans="1:46" s="64" customFormat="1" ht="18" customHeight="1">
      <c r="A19" s="19">
        <v>11</v>
      </c>
      <c r="B19" s="381" t="s">
        <v>43</v>
      </c>
      <c r="C19" s="382" t="s">
        <v>42</v>
      </c>
      <c r="D19" s="398" t="s">
        <v>193</v>
      </c>
      <c r="E19" s="384">
        <v>0</v>
      </c>
      <c r="F19" s="384">
        <v>0</v>
      </c>
      <c r="G19" s="385">
        <v>0</v>
      </c>
      <c r="H19" s="384"/>
      <c r="I19" s="395"/>
      <c r="J19" s="396"/>
      <c r="K19" s="752">
        <v>0</v>
      </c>
      <c r="L19" s="388">
        <f t="shared" si="2"/>
        <v>0</v>
      </c>
      <c r="M19" s="613"/>
      <c r="N19" s="613"/>
      <c r="O19" s="613"/>
      <c r="P19" s="933">
        <f t="shared" si="3"/>
        <v>0</v>
      </c>
      <c r="Q19" s="933">
        <f t="shared" si="4"/>
        <v>0</v>
      </c>
      <c r="R19" s="933">
        <f t="shared" si="5"/>
        <v>0</v>
      </c>
      <c r="T19" s="385">
        <v>0</v>
      </c>
      <c r="U19" s="385">
        <v>0</v>
      </c>
      <c r="V19" s="384">
        <v>0</v>
      </c>
      <c r="W19" s="385" t="e">
        <f>$L19-X19-#REF!</f>
        <v>#REF!</v>
      </c>
      <c r="X19" s="385">
        <f t="shared" si="6"/>
        <v>0</v>
      </c>
      <c r="Z19" s="385">
        <v>0</v>
      </c>
      <c r="AA19" s="389" t="str">
        <f t="shared" si="1"/>
        <v/>
      </c>
      <c r="AB19" s="385">
        <f t="shared" si="7"/>
        <v>0</v>
      </c>
      <c r="AC19" s="385">
        <f t="shared" si="8"/>
        <v>0</v>
      </c>
      <c r="AE19" s="385">
        <v>0</v>
      </c>
      <c r="AF19" s="389" t="str">
        <f t="shared" si="9"/>
        <v/>
      </c>
      <c r="AG19" s="385">
        <f t="shared" si="10"/>
        <v>0</v>
      </c>
      <c r="AH19" s="385">
        <f t="shared" si="11"/>
        <v>0</v>
      </c>
      <c r="AJ19" s="385">
        <f>+'Annex 9 - IPC 49'!W19</f>
        <v>0</v>
      </c>
      <c r="AK19" s="389" t="str">
        <f t="shared" si="12"/>
        <v/>
      </c>
      <c r="AL19" s="385">
        <f t="shared" si="13"/>
        <v>0</v>
      </c>
      <c r="AM19" s="385">
        <f t="shared" si="14"/>
        <v>0</v>
      </c>
      <c r="AO19" s="390"/>
      <c r="AP19" s="390"/>
      <c r="AQ19" s="390"/>
      <c r="AR19" s="390"/>
      <c r="AS19" s="390"/>
      <c r="AT19" s="390"/>
    </row>
    <row r="20" spans="1:46" s="64" customFormat="1" ht="18" customHeight="1">
      <c r="A20" s="945">
        <v>12</v>
      </c>
      <c r="B20" s="381" t="s">
        <v>44</v>
      </c>
      <c r="C20" s="382" t="s">
        <v>45</v>
      </c>
      <c r="D20" s="392" t="s">
        <v>192</v>
      </c>
      <c r="E20" s="384">
        <v>3684009</v>
      </c>
      <c r="F20" s="384">
        <v>0</v>
      </c>
      <c r="G20" s="385">
        <v>679401.12479999941</v>
      </c>
      <c r="H20" s="384">
        <v>113829.31999999999</v>
      </c>
      <c r="I20" s="395"/>
      <c r="J20" s="396"/>
      <c r="K20" s="752">
        <v>0</v>
      </c>
      <c r="L20" s="388">
        <f t="shared" si="2"/>
        <v>793230.44479999936</v>
      </c>
      <c r="M20" s="613">
        <v>1</v>
      </c>
      <c r="N20" s="613">
        <v>0</v>
      </c>
      <c r="O20" s="613">
        <v>0</v>
      </c>
      <c r="P20" s="933">
        <f t="shared" si="3"/>
        <v>793230.44479999936</v>
      </c>
      <c r="Q20" s="933">
        <f t="shared" si="4"/>
        <v>0</v>
      </c>
      <c r="R20" s="933">
        <f t="shared" si="5"/>
        <v>0</v>
      </c>
      <c r="T20" s="385">
        <v>3412812.4752000002</v>
      </c>
      <c r="U20" s="385">
        <v>3412812.4752000002</v>
      </c>
      <c r="V20" s="384">
        <v>3411810.1752000004</v>
      </c>
      <c r="W20" s="385" t="e">
        <f>$L20-X20-#REF!</f>
        <v>#REF!</v>
      </c>
      <c r="X20" s="385">
        <f t="shared" si="6"/>
        <v>79323.044479999939</v>
      </c>
      <c r="Z20" s="385">
        <v>3071531.22768</v>
      </c>
      <c r="AA20" s="389">
        <f t="shared" si="1"/>
        <v>3.8721802066667252</v>
      </c>
      <c r="AB20" s="385">
        <f t="shared" si="7"/>
        <v>-2357623.8273600005</v>
      </c>
      <c r="AC20" s="385">
        <f t="shared" si="8"/>
        <v>79323.044479999939</v>
      </c>
      <c r="AE20" s="385">
        <v>3070629.1576800002</v>
      </c>
      <c r="AF20" s="389">
        <f t="shared" si="9"/>
        <v>3.8710429961550599</v>
      </c>
      <c r="AG20" s="385">
        <f t="shared" si="10"/>
        <v>-2356721.7573600006</v>
      </c>
      <c r="AH20" s="385">
        <f t="shared" si="11"/>
        <v>79323.044479999939</v>
      </c>
      <c r="AJ20" s="385">
        <f>+'Annex 9 - IPC 49'!W20</f>
        <v>3070629.1576800002</v>
      </c>
      <c r="AK20" s="389">
        <f t="shared" si="12"/>
        <v>3.8710429961550599</v>
      </c>
      <c r="AL20" s="385">
        <f t="shared" si="13"/>
        <v>-2356721.7573600006</v>
      </c>
      <c r="AM20" s="385">
        <f t="shared" si="14"/>
        <v>79323.044479999939</v>
      </c>
      <c r="AO20" s="390"/>
      <c r="AP20" s="390"/>
      <c r="AQ20" s="390"/>
      <c r="AR20" s="390"/>
      <c r="AS20" s="390"/>
      <c r="AT20" s="390"/>
    </row>
    <row r="21" spans="1:46" s="64" customFormat="1" ht="18" customHeight="1">
      <c r="A21" s="947"/>
      <c r="B21" s="381" t="s">
        <v>46</v>
      </c>
      <c r="C21" s="382" t="s">
        <v>47</v>
      </c>
      <c r="D21" s="397" t="s">
        <v>204</v>
      </c>
      <c r="E21" s="384">
        <v>14192643.199999999</v>
      </c>
      <c r="F21" s="384">
        <v>0</v>
      </c>
      <c r="G21" s="385">
        <v>2614074.923395535</v>
      </c>
      <c r="H21" s="384"/>
      <c r="I21" s="395"/>
      <c r="J21" s="396"/>
      <c r="K21" s="752">
        <v>0</v>
      </c>
      <c r="L21" s="388">
        <f t="shared" si="2"/>
        <v>2614074.923395535</v>
      </c>
      <c r="M21" s="613">
        <v>1</v>
      </c>
      <c r="N21" s="613">
        <v>0</v>
      </c>
      <c r="O21" s="613">
        <v>0</v>
      </c>
      <c r="P21" s="933">
        <f t="shared" si="3"/>
        <v>2614074.923395535</v>
      </c>
      <c r="Q21" s="933">
        <f t="shared" si="4"/>
        <v>0</v>
      </c>
      <c r="R21" s="933">
        <f t="shared" si="5"/>
        <v>0</v>
      </c>
      <c r="T21" s="385">
        <v>10669855.602722082</v>
      </c>
      <c r="U21" s="385">
        <v>10910208.941102486</v>
      </c>
      <c r="V21" s="384">
        <v>11095280.456684243</v>
      </c>
      <c r="W21" s="385" t="e">
        <f>$L21-X21-#REF!</f>
        <v>#REF!</v>
      </c>
      <c r="X21" s="385">
        <f t="shared" si="6"/>
        <v>261407.49233955352</v>
      </c>
      <c r="Z21" s="385">
        <v>10039130.092549302</v>
      </c>
      <c r="AA21" s="389">
        <f t="shared" si="1"/>
        <v>3.8404140610893589</v>
      </c>
      <c r="AB21" s="385">
        <f t="shared" si="7"/>
        <v>-7686462.66149332</v>
      </c>
      <c r="AC21" s="385">
        <f t="shared" si="8"/>
        <v>261407.49233955352</v>
      </c>
      <c r="AE21" s="385">
        <v>10173306.941346075</v>
      </c>
      <c r="AF21" s="389">
        <f t="shared" si="9"/>
        <v>3.8917426774178021</v>
      </c>
      <c r="AG21" s="385">
        <f t="shared" si="10"/>
        <v>-7820639.5102900937</v>
      </c>
      <c r="AH21" s="385">
        <f t="shared" si="11"/>
        <v>261407.49233955352</v>
      </c>
      <c r="AJ21" s="385">
        <f>+'Annex 9 - IPC 49'!W21</f>
        <v>10467777.057288239</v>
      </c>
      <c r="AK21" s="389">
        <f t="shared" si="12"/>
        <v>4.0043906024281775</v>
      </c>
      <c r="AL21" s="385">
        <f t="shared" si="13"/>
        <v>-8115109.6262322571</v>
      </c>
      <c r="AM21" s="385">
        <f t="shared" si="14"/>
        <v>261407.49233955352</v>
      </c>
      <c r="AO21" s="390"/>
      <c r="AP21" s="390"/>
      <c r="AQ21" s="390"/>
      <c r="AR21" s="390"/>
      <c r="AS21" s="390"/>
      <c r="AT21" s="390"/>
    </row>
    <row r="22" spans="1:46" s="64" customFormat="1" ht="18" customHeight="1">
      <c r="A22" s="946"/>
      <c r="B22" s="381" t="s">
        <v>48</v>
      </c>
      <c r="C22" s="382" t="s">
        <v>49</v>
      </c>
      <c r="D22" s="397" t="s">
        <v>204</v>
      </c>
      <c r="E22" s="384">
        <v>1177018</v>
      </c>
      <c r="F22" s="384">
        <v>0</v>
      </c>
      <c r="G22" s="385">
        <v>215927.40378947381</v>
      </c>
      <c r="H22" s="384">
        <v>-22924.62</v>
      </c>
      <c r="I22" s="395"/>
      <c r="J22" s="396"/>
      <c r="K22" s="752">
        <v>0</v>
      </c>
      <c r="L22" s="388">
        <f t="shared" si="2"/>
        <v>193002.78378947382</v>
      </c>
      <c r="M22" s="613">
        <v>1</v>
      </c>
      <c r="N22" s="613">
        <v>0</v>
      </c>
      <c r="O22" s="613">
        <v>0</v>
      </c>
      <c r="P22" s="933">
        <f t="shared" si="3"/>
        <v>193002.78378947382</v>
      </c>
      <c r="Q22" s="933">
        <f t="shared" si="4"/>
        <v>0</v>
      </c>
      <c r="R22" s="933">
        <f t="shared" si="5"/>
        <v>0</v>
      </c>
      <c r="T22" s="385">
        <v>988555.1162105262</v>
      </c>
      <c r="U22" s="385">
        <v>988555.1162105262</v>
      </c>
      <c r="V22" s="384">
        <v>988555.1162105262</v>
      </c>
      <c r="W22" s="385" t="e">
        <f>$L22-X22-#REF!</f>
        <v>#REF!</v>
      </c>
      <c r="X22" s="385">
        <f t="shared" si="6"/>
        <v>19300.278378947383</v>
      </c>
      <c r="Z22" s="385">
        <v>891331.21506315796</v>
      </c>
      <c r="AA22" s="389">
        <f t="shared" si="1"/>
        <v>4.6182298387748455</v>
      </c>
      <c r="AB22" s="385">
        <f t="shared" si="7"/>
        <v>-717628.70965263154</v>
      </c>
      <c r="AC22" s="385">
        <f t="shared" si="8"/>
        <v>19300.278378947383</v>
      </c>
      <c r="AE22" s="385">
        <v>891331.21506315796</v>
      </c>
      <c r="AF22" s="389">
        <f t="shared" si="9"/>
        <v>4.6182298387748455</v>
      </c>
      <c r="AG22" s="385">
        <f t="shared" si="10"/>
        <v>-717628.70965263154</v>
      </c>
      <c r="AH22" s="385">
        <f t="shared" si="11"/>
        <v>19300.278378947383</v>
      </c>
      <c r="AJ22" s="385">
        <f>+'Annex 9 - IPC 49'!W22</f>
        <v>918981.53658947372</v>
      </c>
      <c r="AK22" s="389">
        <f t="shared" si="12"/>
        <v>4.7614936870127886</v>
      </c>
      <c r="AL22" s="385">
        <f t="shared" si="13"/>
        <v>-745279.03117894731</v>
      </c>
      <c r="AM22" s="385">
        <f t="shared" si="14"/>
        <v>19300.278378947383</v>
      </c>
      <c r="AO22" s="390"/>
      <c r="AP22" s="390"/>
      <c r="AQ22" s="390"/>
      <c r="AR22" s="390"/>
      <c r="AS22" s="390"/>
      <c r="AT22" s="390"/>
    </row>
    <row r="23" spans="1:46" s="64" customFormat="1" ht="18" customHeight="1">
      <c r="A23" s="19">
        <v>13</v>
      </c>
      <c r="B23" s="381" t="s">
        <v>50</v>
      </c>
      <c r="C23" s="382" t="s">
        <v>51</v>
      </c>
      <c r="D23" s="399" t="s">
        <v>205</v>
      </c>
      <c r="E23" s="384">
        <v>11437852</v>
      </c>
      <c r="F23" s="384">
        <v>0</v>
      </c>
      <c r="G23" s="385">
        <v>6172121.1917361394</v>
      </c>
      <c r="H23" s="384"/>
      <c r="I23" s="395"/>
      <c r="J23" s="396"/>
      <c r="K23" s="752">
        <v>0</v>
      </c>
      <c r="L23" s="388">
        <f t="shared" si="2"/>
        <v>6172121.1917361394</v>
      </c>
      <c r="M23" s="613">
        <v>1</v>
      </c>
      <c r="N23" s="613">
        <v>0</v>
      </c>
      <c r="O23" s="613">
        <v>0</v>
      </c>
      <c r="P23" s="933">
        <f t="shared" si="3"/>
        <v>6172121.1917361394</v>
      </c>
      <c r="Q23" s="933">
        <f t="shared" si="4"/>
        <v>0</v>
      </c>
      <c r="R23" s="933">
        <f t="shared" si="5"/>
        <v>0</v>
      </c>
      <c r="T23" s="385">
        <v>5118170.1309059076</v>
      </c>
      <c r="U23" s="385">
        <v>5420169.6399086677</v>
      </c>
      <c r="V23" s="384">
        <v>5695727.9626937173</v>
      </c>
      <c r="W23" s="385" t="e">
        <f>$L23-X23-#REF!</f>
        <v>#REF!</v>
      </c>
      <c r="X23" s="385">
        <f t="shared" si="6"/>
        <v>617212.11917361396</v>
      </c>
      <c r="Z23" s="385">
        <v>5739489.9208960477</v>
      </c>
      <c r="AA23" s="389">
        <f t="shared" si="1"/>
        <v>0.92990557745052993</v>
      </c>
      <c r="AB23" s="385">
        <f t="shared" si="7"/>
        <v>-184580.84833352268</v>
      </c>
      <c r="AC23" s="385">
        <f t="shared" si="8"/>
        <v>617212.11917361396</v>
      </c>
      <c r="AE23" s="385">
        <v>5939269.7049152087</v>
      </c>
      <c r="AF23" s="389">
        <f t="shared" si="9"/>
        <v>0.962273669037365</v>
      </c>
      <c r="AG23" s="385">
        <f t="shared" si="10"/>
        <v>-384360.63235268369</v>
      </c>
      <c r="AH23" s="385">
        <f t="shared" si="11"/>
        <v>617212.11917361396</v>
      </c>
      <c r="AJ23" s="385">
        <f>+'Annex 9 - IPC 49'!W23</f>
        <v>5927418.9134063926</v>
      </c>
      <c r="AK23" s="389">
        <f t="shared" si="12"/>
        <v>0.96035361738240343</v>
      </c>
      <c r="AL23" s="385">
        <f t="shared" si="13"/>
        <v>-372509.84084386751</v>
      </c>
      <c r="AM23" s="385">
        <f t="shared" si="14"/>
        <v>617212.11917361396</v>
      </c>
      <c r="AO23" s="390"/>
      <c r="AP23" s="390"/>
      <c r="AQ23" s="390"/>
      <c r="AR23" s="390"/>
      <c r="AS23" s="390"/>
      <c r="AT23" s="390"/>
    </row>
    <row r="24" spans="1:46" s="64" customFormat="1" ht="18" customHeight="1">
      <c r="A24" s="945">
        <v>14</v>
      </c>
      <c r="B24" s="381" t="s">
        <v>52</v>
      </c>
      <c r="C24" s="382" t="s">
        <v>53</v>
      </c>
      <c r="D24" s="397" t="s">
        <v>204</v>
      </c>
      <c r="E24" s="384">
        <v>2072163</v>
      </c>
      <c r="F24" s="384">
        <v>0</v>
      </c>
      <c r="G24" s="385">
        <v>1172280.6900291641</v>
      </c>
      <c r="H24" s="384"/>
      <c r="I24" s="395"/>
      <c r="J24" s="396"/>
      <c r="K24" s="752">
        <v>0</v>
      </c>
      <c r="L24" s="388">
        <f t="shared" si="2"/>
        <v>1172280.6900291641</v>
      </c>
      <c r="M24" s="613">
        <v>1</v>
      </c>
      <c r="N24" s="613">
        <v>0</v>
      </c>
      <c r="O24" s="613">
        <v>0</v>
      </c>
      <c r="P24" s="933">
        <f t="shared" si="3"/>
        <v>1172280.6900291641</v>
      </c>
      <c r="Q24" s="933">
        <f t="shared" si="4"/>
        <v>0</v>
      </c>
      <c r="R24" s="933">
        <f t="shared" si="5"/>
        <v>0</v>
      </c>
      <c r="T24" s="385">
        <v>717106.34758057189</v>
      </c>
      <c r="U24" s="385">
        <v>802711.15022868803</v>
      </c>
      <c r="V24" s="385">
        <v>820658.82410481398</v>
      </c>
      <c r="W24" s="385" t="e">
        <f>$L24-X24-#REF!</f>
        <v>#REF!</v>
      </c>
      <c r="X24" s="385">
        <f t="shared" si="6"/>
        <v>117228.06900291641</v>
      </c>
      <c r="Z24" s="385">
        <v>892789.58391579881</v>
      </c>
      <c r="AA24" s="389">
        <f t="shared" si="1"/>
        <v>0.76158345992510368</v>
      </c>
      <c r="AB24" s="385">
        <f t="shared" si="7"/>
        <v>162263.03711044893</v>
      </c>
      <c r="AC24" s="385">
        <f t="shared" si="8"/>
        <v>117228.06900291641</v>
      </c>
      <c r="AE24" s="385">
        <v>905801.64747599</v>
      </c>
      <c r="AF24" s="389">
        <f t="shared" si="9"/>
        <v>0.77268324487495854</v>
      </c>
      <c r="AG24" s="385">
        <f t="shared" si="10"/>
        <v>149250.97355025774</v>
      </c>
      <c r="AH24" s="385">
        <f t="shared" si="11"/>
        <v>117228.06900291641</v>
      </c>
      <c r="AJ24" s="385">
        <f>+'Annex 9 - IPC 49'!W24</f>
        <v>963238.67472885607</v>
      </c>
      <c r="AK24" s="389">
        <f t="shared" si="12"/>
        <v>0.82167921294079538</v>
      </c>
      <c r="AL24" s="385">
        <f t="shared" si="13"/>
        <v>91813.946297391667</v>
      </c>
      <c r="AM24" s="385">
        <f t="shared" si="14"/>
        <v>117228.06900291641</v>
      </c>
      <c r="AO24" s="390"/>
      <c r="AP24" s="390"/>
      <c r="AQ24" s="390"/>
      <c r="AR24" s="390"/>
      <c r="AS24" s="390"/>
      <c r="AT24" s="390"/>
    </row>
    <row r="25" spans="1:46" s="64" customFormat="1" ht="18" customHeight="1">
      <c r="A25" s="947"/>
      <c r="B25" s="381" t="s">
        <v>54</v>
      </c>
      <c r="C25" s="382" t="s">
        <v>33</v>
      </c>
      <c r="D25" s="400" t="s">
        <v>202</v>
      </c>
      <c r="E25" s="384">
        <v>3480715</v>
      </c>
      <c r="F25" s="384">
        <v>0</v>
      </c>
      <c r="G25" s="385">
        <v>806979.03952991683</v>
      </c>
      <c r="H25" s="384"/>
      <c r="I25" s="395"/>
      <c r="J25" s="396"/>
      <c r="K25" s="752">
        <v>0</v>
      </c>
      <c r="L25" s="388">
        <f t="shared" si="2"/>
        <v>806979.03952991683</v>
      </c>
      <c r="M25" s="613">
        <v>0.51622056965846563</v>
      </c>
      <c r="N25" s="613">
        <v>0.44757930076701208</v>
      </c>
      <c r="O25" s="613">
        <v>3.6200129574522177E-2</v>
      </c>
      <c r="P25" s="933">
        <f t="shared" si="3"/>
        <v>416579.17948857514</v>
      </c>
      <c r="Q25" s="933">
        <f t="shared" si="4"/>
        <v>361187.11424643517</v>
      </c>
      <c r="R25" s="933">
        <f t="shared" si="5"/>
        <v>29212.745794906445</v>
      </c>
      <c r="T25" s="385">
        <v>2555487.0413192478</v>
      </c>
      <c r="U25" s="385">
        <v>2560516.9721133793</v>
      </c>
      <c r="V25" s="385">
        <v>2602165.9583658394</v>
      </c>
      <c r="W25" s="385" t="e">
        <f>$L25-X25-#REF!</f>
        <v>#REF!</v>
      </c>
      <c r="X25" s="385">
        <f t="shared" si="6"/>
        <v>80697.903952991692</v>
      </c>
      <c r="Z25" s="385">
        <v>2304465.2749020415</v>
      </c>
      <c r="AA25" s="389">
        <f t="shared" si="1"/>
        <v>2.8556693074016439</v>
      </c>
      <c r="AB25" s="385">
        <f t="shared" si="7"/>
        <v>-1578184.1393251163</v>
      </c>
      <c r="AC25" s="385">
        <f t="shared" si="8"/>
        <v>80697.903952991692</v>
      </c>
      <c r="AE25" s="385">
        <v>2341949.3625292554</v>
      </c>
      <c r="AF25" s="389">
        <f t="shared" si="9"/>
        <v>2.9021191974124791</v>
      </c>
      <c r="AG25" s="385">
        <f t="shared" si="10"/>
        <v>-1615668.2269523302</v>
      </c>
      <c r="AH25" s="385">
        <f t="shared" si="11"/>
        <v>80697.903952991692</v>
      </c>
      <c r="AJ25" s="385">
        <f>+'Annex 9 - IPC 49'!W25</f>
        <v>2406362.3644230748</v>
      </c>
      <c r="AK25" s="389">
        <f t="shared" si="12"/>
        <v>2.9819391168137828</v>
      </c>
      <c r="AL25" s="385">
        <f t="shared" si="13"/>
        <v>-1680081.2288461495</v>
      </c>
      <c r="AM25" s="385">
        <f t="shared" si="14"/>
        <v>80697.903952991692</v>
      </c>
      <c r="AO25" s="390"/>
      <c r="AP25" s="390"/>
      <c r="AQ25" s="390"/>
      <c r="AR25" s="390"/>
      <c r="AS25" s="390"/>
      <c r="AT25" s="390"/>
    </row>
    <row r="26" spans="1:46" s="64" customFormat="1" ht="18" customHeight="1">
      <c r="A26" s="946"/>
      <c r="B26" s="381" t="s">
        <v>55</v>
      </c>
      <c r="C26" s="382" t="s">
        <v>33</v>
      </c>
      <c r="D26" s="397" t="s">
        <v>204</v>
      </c>
      <c r="E26" s="384">
        <v>1339194</v>
      </c>
      <c r="F26" s="384">
        <v>0</v>
      </c>
      <c r="G26" s="385">
        <v>214017.90647882503</v>
      </c>
      <c r="H26" s="384"/>
      <c r="I26" s="395"/>
      <c r="J26" s="396"/>
      <c r="K26" s="752">
        <v>0</v>
      </c>
      <c r="L26" s="388">
        <f t="shared" si="2"/>
        <v>214017.90647882503</v>
      </c>
      <c r="M26" s="613">
        <v>0.51622056965846563</v>
      </c>
      <c r="N26" s="613">
        <v>0.44757930076701208</v>
      </c>
      <c r="O26" s="613">
        <v>3.6200129574522177E-2</v>
      </c>
      <c r="P26" s="933">
        <f t="shared" si="3"/>
        <v>110480.44559961128</v>
      </c>
      <c r="Q26" s="933">
        <f t="shared" si="4"/>
        <v>95789.984933412285</v>
      </c>
      <c r="R26" s="933">
        <f t="shared" si="5"/>
        <v>7747.475945801435</v>
      </c>
      <c r="T26" s="385">
        <v>1075377.2712705084</v>
      </c>
      <c r="U26" s="385">
        <v>1084102.8594760592</v>
      </c>
      <c r="V26" s="385">
        <v>1105437.5991849029</v>
      </c>
      <c r="W26" s="385" t="e">
        <f>$L26-X26-#REF!</f>
        <v>#REF!</v>
      </c>
      <c r="X26" s="385">
        <f t="shared" si="6"/>
        <v>21401.790647882503</v>
      </c>
      <c r="Z26" s="385">
        <v>975692.57352845324</v>
      </c>
      <c r="AA26" s="389">
        <f t="shared" si="1"/>
        <v>4.5589296222042455</v>
      </c>
      <c r="AB26" s="385">
        <f t="shared" si="7"/>
        <v>-783076.45769751072</v>
      </c>
      <c r="AC26" s="385">
        <f t="shared" si="8"/>
        <v>21401.790647882503</v>
      </c>
      <c r="AE26" s="385">
        <v>994893.83926641254</v>
      </c>
      <c r="AF26" s="389">
        <f t="shared" si="9"/>
        <v>4.6486476558672791</v>
      </c>
      <c r="AG26" s="385">
        <f t="shared" si="10"/>
        <v>-802277.72343547002</v>
      </c>
      <c r="AH26" s="385">
        <f t="shared" si="11"/>
        <v>21401.790647882503</v>
      </c>
      <c r="AJ26" s="385">
        <f>+'Annex 9 - IPC 49'!W26</f>
        <v>1012658.4841690575</v>
      </c>
      <c r="AK26" s="389">
        <f t="shared" si="12"/>
        <v>4.7316530697362467</v>
      </c>
      <c r="AL26" s="385">
        <f t="shared" si="13"/>
        <v>-820042.36833811493</v>
      </c>
      <c r="AM26" s="385">
        <f t="shared" si="14"/>
        <v>21401.790647882503</v>
      </c>
      <c r="AO26" s="390"/>
      <c r="AP26" s="390"/>
      <c r="AQ26" s="390"/>
      <c r="AR26" s="390"/>
      <c r="AS26" s="390"/>
      <c r="AT26" s="390"/>
    </row>
    <row r="27" spans="1:46" s="64" customFormat="1" ht="18" customHeight="1">
      <c r="A27" s="19">
        <v>15</v>
      </c>
      <c r="B27" s="381" t="s">
        <v>56</v>
      </c>
      <c r="C27" s="382" t="s">
        <v>57</v>
      </c>
      <c r="D27" s="401" t="s">
        <v>58</v>
      </c>
      <c r="E27" s="384">
        <v>18300000</v>
      </c>
      <c r="F27" s="384">
        <v>0</v>
      </c>
      <c r="G27" s="385">
        <v>1485633.3565544263</v>
      </c>
      <c r="H27" s="384"/>
      <c r="I27" s="395"/>
      <c r="J27" s="396"/>
      <c r="K27" s="752">
        <v>148923.5</v>
      </c>
      <c r="L27" s="388">
        <f t="shared" si="2"/>
        <v>1634556.8565544263</v>
      </c>
      <c r="M27" s="613">
        <v>0.51622056965846563</v>
      </c>
      <c r="N27" s="613">
        <v>0.44757930076701208</v>
      </c>
      <c r="O27" s="613">
        <v>3.6200129574522177E-2</v>
      </c>
      <c r="P27" s="933">
        <f t="shared" si="3"/>
        <v>843791.87162967678</v>
      </c>
      <c r="Q27" s="933">
        <f t="shared" si="4"/>
        <v>731593.81492055533</v>
      </c>
      <c r="R27" s="933">
        <f t="shared" si="5"/>
        <v>59171.170004193889</v>
      </c>
      <c r="T27" s="385">
        <v>16051121.301746398</v>
      </c>
      <c r="U27" s="385">
        <v>16331411.746330675</v>
      </c>
      <c r="V27" s="385">
        <v>16817093.700051457</v>
      </c>
      <c r="W27" s="385" t="e">
        <f>$L27-X27-#REF!</f>
        <v>#REF!</v>
      </c>
      <c r="X27" s="385">
        <f t="shared" si="6"/>
        <v>163455.68565544265</v>
      </c>
      <c r="Z27" s="385">
        <v>15264129.397064541</v>
      </c>
      <c r="AA27" s="389">
        <f t="shared" si="1"/>
        <v>9.338389995953186</v>
      </c>
      <c r="AB27" s="385">
        <f t="shared" si="7"/>
        <v>-13793028.226165557</v>
      </c>
      <c r="AC27" s="385">
        <f t="shared" si="8"/>
        <v>163455.68565544265</v>
      </c>
      <c r="AE27" s="385">
        <v>15652674.960041165</v>
      </c>
      <c r="AF27" s="389">
        <f t="shared" si="9"/>
        <v>9.5760969692032081</v>
      </c>
      <c r="AG27" s="385">
        <f t="shared" si="10"/>
        <v>-14181573.789142182</v>
      </c>
      <c r="AH27" s="385">
        <f t="shared" si="11"/>
        <v>163455.68565544265</v>
      </c>
      <c r="AJ27" s="385">
        <f>+'Annex 9 - IPC 49'!W27</f>
        <v>15440578.682336459</v>
      </c>
      <c r="AK27" s="389">
        <f t="shared" si="12"/>
        <v>9.446339306229163</v>
      </c>
      <c r="AL27" s="385">
        <f t="shared" si="13"/>
        <v>-13969477.511437476</v>
      </c>
      <c r="AM27" s="385">
        <f t="shared" si="14"/>
        <v>163455.68565544265</v>
      </c>
      <c r="AO27" s="390"/>
      <c r="AP27" s="390"/>
      <c r="AQ27" s="390"/>
      <c r="AR27" s="390"/>
      <c r="AS27" s="390"/>
      <c r="AT27" s="390"/>
    </row>
    <row r="28" spans="1:46" s="64" customFormat="1" ht="18" customHeight="1">
      <c r="A28" s="945">
        <v>16</v>
      </c>
      <c r="B28" s="381" t="s">
        <v>59</v>
      </c>
      <c r="C28" s="382" t="s">
        <v>60</v>
      </c>
      <c r="D28" s="402" t="s">
        <v>61</v>
      </c>
      <c r="E28" s="384">
        <v>58250000</v>
      </c>
      <c r="F28" s="384">
        <v>0</v>
      </c>
      <c r="G28" s="385">
        <v>12659930.805959251</v>
      </c>
      <c r="H28" s="384">
        <v>996483.4</v>
      </c>
      <c r="I28" s="395"/>
      <c r="J28" s="396"/>
      <c r="K28" s="752">
        <v>1361000</v>
      </c>
      <c r="L28" s="388">
        <f t="shared" si="2"/>
        <v>15017414.205959251</v>
      </c>
      <c r="M28" s="613">
        <v>0.51622056965846563</v>
      </c>
      <c r="N28" s="613">
        <v>0.44757930076701208</v>
      </c>
      <c r="O28" s="613">
        <v>3.6200129574522177E-2</v>
      </c>
      <c r="P28" s="933">
        <f t="shared" si="3"/>
        <v>7752298.1161974194</v>
      </c>
      <c r="Q28" s="933">
        <f t="shared" si="4"/>
        <v>6721483.7496318351</v>
      </c>
      <c r="R28" s="933">
        <f t="shared" si="5"/>
        <v>543632.34012999502</v>
      </c>
      <c r="T28" s="385">
        <v>41342303.518124133</v>
      </c>
      <c r="U28" s="385">
        <v>41578355.709949784</v>
      </c>
      <c r="V28" s="385">
        <v>41766543.497737974</v>
      </c>
      <c r="W28" s="385" t="e">
        <f>$L28-X28-#REF!-#REF!</f>
        <v>#REF!</v>
      </c>
      <c r="X28" s="385">
        <f t="shared" si="6"/>
        <v>1501741.4205959253</v>
      </c>
      <c r="Z28" s="385">
        <v>37980703.817990601</v>
      </c>
      <c r="AA28" s="389">
        <f t="shared" si="1"/>
        <v>2.5291107574910594</v>
      </c>
      <c r="AB28" s="385">
        <f>$L28-AC28-Z28-Z29</f>
        <v>-32211224.418443006</v>
      </c>
      <c r="AC28" s="385">
        <f t="shared" si="8"/>
        <v>1501741.4205959253</v>
      </c>
      <c r="AE28" s="385">
        <v>38140862.032763772</v>
      </c>
      <c r="AF28" s="389">
        <f t="shared" si="9"/>
        <v>2.5397755905026984</v>
      </c>
      <c r="AG28" s="385">
        <f>$L28-AH28-AE28-AE29</f>
        <v>-32389602.301071383</v>
      </c>
      <c r="AH28" s="385">
        <f t="shared" si="11"/>
        <v>1501741.4205959253</v>
      </c>
      <c r="AJ28" s="385">
        <f>+'Annex 9 - IPC 49'!W28</f>
        <v>38235970.442682303</v>
      </c>
      <c r="AK28" s="389">
        <f t="shared" si="12"/>
        <v>2.5461087986445365</v>
      </c>
      <c r="AL28" s="385">
        <f>$L28-AM28-AJ28-AJ29</f>
        <v>-32510784.345639031</v>
      </c>
      <c r="AM28" s="385">
        <f t="shared" si="14"/>
        <v>1501741.4205959253</v>
      </c>
      <c r="AO28" s="390"/>
      <c r="AP28" s="390"/>
      <c r="AQ28" s="390"/>
      <c r="AR28" s="390"/>
      <c r="AS28" s="390"/>
      <c r="AT28" s="390"/>
    </row>
    <row r="29" spans="1:46" s="64" customFormat="1" ht="18" customHeight="1">
      <c r="A29" s="946"/>
      <c r="B29" s="381" t="s">
        <v>62</v>
      </c>
      <c r="C29" s="382" t="s">
        <v>60</v>
      </c>
      <c r="D29" s="402" t="s">
        <v>61</v>
      </c>
      <c r="E29" s="384">
        <v>0</v>
      </c>
      <c r="F29" s="384">
        <v>0</v>
      </c>
      <c r="G29" s="385">
        <v>0</v>
      </c>
      <c r="H29" s="384"/>
      <c r="I29" s="395"/>
      <c r="J29" s="396"/>
      <c r="K29" s="752">
        <v>0</v>
      </c>
      <c r="L29" s="388">
        <f t="shared" si="2"/>
        <v>0</v>
      </c>
      <c r="M29" s="648">
        <v>0.51622056965846563</v>
      </c>
      <c r="N29" s="648">
        <v>0.44757930076701208</v>
      </c>
      <c r="O29" s="648">
        <v>3.6200129574522177E-2</v>
      </c>
      <c r="P29" s="933">
        <f t="shared" si="3"/>
        <v>0</v>
      </c>
      <c r="Q29" s="933">
        <f t="shared" si="4"/>
        <v>0</v>
      </c>
      <c r="R29" s="933">
        <f t="shared" si="5"/>
        <v>0</v>
      </c>
      <c r="T29" s="385">
        <v>7896077.5963760763</v>
      </c>
      <c r="U29" s="385">
        <v>8048683.1225938974</v>
      </c>
      <c r="V29" s="385">
        <v>8074711.2195299091</v>
      </c>
      <c r="W29" s="385">
        <v>0</v>
      </c>
      <c r="X29" s="385">
        <f t="shared" si="6"/>
        <v>0</v>
      </c>
      <c r="Z29" s="385">
        <v>7746193.3858157275</v>
      </c>
      <c r="AA29" s="389" t="str">
        <f t="shared" si="1"/>
        <v/>
      </c>
      <c r="AB29" s="385">
        <v>0</v>
      </c>
      <c r="AC29" s="385">
        <f t="shared" si="8"/>
        <v>0</v>
      </c>
      <c r="AE29" s="385">
        <v>7764413.0536709363</v>
      </c>
      <c r="AF29" s="389" t="str">
        <f t="shared" si="9"/>
        <v/>
      </c>
      <c r="AG29" s="385">
        <v>0</v>
      </c>
      <c r="AH29" s="385">
        <f t="shared" si="11"/>
        <v>0</v>
      </c>
      <c r="AJ29" s="385">
        <f>+'Annex 9 - IPC 49'!W29</f>
        <v>7790486.6883200519</v>
      </c>
      <c r="AK29" s="389" t="str">
        <f t="shared" si="12"/>
        <v/>
      </c>
      <c r="AL29" s="385">
        <v>0</v>
      </c>
      <c r="AM29" s="385">
        <f t="shared" si="14"/>
        <v>0</v>
      </c>
      <c r="AO29" s="390"/>
      <c r="AP29" s="390"/>
      <c r="AQ29" s="390"/>
      <c r="AR29" s="390"/>
      <c r="AS29" s="390"/>
      <c r="AT29" s="390"/>
    </row>
    <row r="30" spans="1:46" s="64" customFormat="1" ht="18" customHeight="1">
      <c r="A30" s="19">
        <v>17</v>
      </c>
      <c r="B30" s="381" t="s">
        <v>63</v>
      </c>
      <c r="C30" s="382" t="s">
        <v>64</v>
      </c>
      <c r="D30" s="403" t="s">
        <v>196</v>
      </c>
      <c r="E30" s="384">
        <v>13988719</v>
      </c>
      <c r="F30" s="384">
        <v>0</v>
      </c>
      <c r="G30" s="385">
        <v>914370.94108333439</v>
      </c>
      <c r="H30" s="384">
        <v>576000</v>
      </c>
      <c r="I30" s="395"/>
      <c r="J30" s="396"/>
      <c r="K30" s="752">
        <v>290340.75</v>
      </c>
      <c r="L30" s="388">
        <f t="shared" si="2"/>
        <v>1780711.6910833344</v>
      </c>
      <c r="M30" s="613">
        <v>0.51622056965846563</v>
      </c>
      <c r="N30" s="613">
        <v>0.44757930076701208</v>
      </c>
      <c r="O30" s="613">
        <v>3.6200129574522177E-2</v>
      </c>
      <c r="P30" s="933">
        <f t="shared" si="3"/>
        <v>919240.00356852857</v>
      </c>
      <c r="Q30" s="933">
        <f t="shared" si="4"/>
        <v>797009.69356272242</v>
      </c>
      <c r="R30" s="933">
        <f t="shared" si="5"/>
        <v>64461.993952083212</v>
      </c>
      <c r="T30" s="385">
        <v>13211055.697599996</v>
      </c>
      <c r="U30" s="385">
        <v>13275588.826773334</v>
      </c>
      <c r="V30" s="385">
        <v>13498736.765583333</v>
      </c>
      <c r="W30" s="385" t="e">
        <f>$L30-X30-#REF!</f>
        <v>#REF!</v>
      </c>
      <c r="X30" s="385">
        <f t="shared" si="6"/>
        <v>178071.16910833344</v>
      </c>
      <c r="Z30" s="385">
        <v>12121137.776079999</v>
      </c>
      <c r="AA30" s="389">
        <f t="shared" si="1"/>
        <v>6.8069063828664165</v>
      </c>
      <c r="AB30" s="385">
        <f t="shared" si="7"/>
        <v>-10518497.254104998</v>
      </c>
      <c r="AC30" s="385">
        <f t="shared" si="8"/>
        <v>178071.16910833344</v>
      </c>
      <c r="AE30" s="385">
        <v>12288498.730187498</v>
      </c>
      <c r="AF30" s="389">
        <f t="shared" si="9"/>
        <v>6.9008918129309995</v>
      </c>
      <c r="AG30" s="385">
        <f t="shared" si="10"/>
        <v>-10685858.208212497</v>
      </c>
      <c r="AH30" s="385">
        <f t="shared" si="11"/>
        <v>178071.16910833344</v>
      </c>
      <c r="AJ30" s="385">
        <f>+'Annex 9 - IPC 49'!W30</f>
        <v>12261410.125849998</v>
      </c>
      <c r="AK30" s="389">
        <f t="shared" si="12"/>
        <v>6.8856795781413132</v>
      </c>
      <c r="AL30" s="385">
        <f t="shared" si="13"/>
        <v>-10658769.603874996</v>
      </c>
      <c r="AM30" s="385">
        <f t="shared" si="14"/>
        <v>178071.16910833344</v>
      </c>
      <c r="AO30" s="390"/>
      <c r="AP30" s="390"/>
      <c r="AQ30" s="390"/>
      <c r="AR30" s="390"/>
      <c r="AS30" s="390"/>
      <c r="AT30" s="390"/>
    </row>
    <row r="31" spans="1:46" s="64" customFormat="1" ht="18" customHeight="1">
      <c r="A31" s="19">
        <v>18</v>
      </c>
      <c r="B31" s="381" t="s">
        <v>65</v>
      </c>
      <c r="C31" s="382" t="s">
        <v>66</v>
      </c>
      <c r="D31" s="404" t="s">
        <v>67</v>
      </c>
      <c r="E31" s="384">
        <v>9063400</v>
      </c>
      <c r="F31" s="384">
        <v>0</v>
      </c>
      <c r="G31" s="385">
        <v>1322126.0375894997</v>
      </c>
      <c r="H31" s="384"/>
      <c r="I31" s="395"/>
      <c r="J31" s="396"/>
      <c r="K31" s="752">
        <v>121200</v>
      </c>
      <c r="L31" s="388">
        <f t="shared" si="2"/>
        <v>1443326.0375894997</v>
      </c>
      <c r="M31" s="613">
        <v>0.51622056965846563</v>
      </c>
      <c r="N31" s="613">
        <v>0.44757930076701208</v>
      </c>
      <c r="O31" s="613">
        <v>3.6200129574522177E-2</v>
      </c>
      <c r="P31" s="933">
        <f t="shared" si="3"/>
        <v>745074.58932734758</v>
      </c>
      <c r="Q31" s="933">
        <f t="shared" si="4"/>
        <v>646002.85868313047</v>
      </c>
      <c r="R31" s="933">
        <f t="shared" si="5"/>
        <v>52248.589579021558</v>
      </c>
      <c r="T31" s="385">
        <v>7934080.6062424099</v>
      </c>
      <c r="U31" s="385">
        <v>7956481.3071401902</v>
      </c>
      <c r="V31" s="385">
        <v>8083920.8889915096</v>
      </c>
      <c r="W31" s="385" t="e">
        <f>$L31-X31-#REF!</f>
        <v>#REF!</v>
      </c>
      <c r="X31" s="385">
        <f t="shared" si="6"/>
        <v>144332.60375894999</v>
      </c>
      <c r="Z31" s="385">
        <v>7660833.1764261713</v>
      </c>
      <c r="AA31" s="389">
        <f t="shared" si="1"/>
        <v>5.307763441460903</v>
      </c>
      <c r="AB31" s="385">
        <f t="shared" si="7"/>
        <v>-6361839.7425956214</v>
      </c>
      <c r="AC31" s="385">
        <f t="shared" si="8"/>
        <v>144332.60375894999</v>
      </c>
      <c r="AE31" s="385">
        <v>7675528.8000923581</v>
      </c>
      <c r="AF31" s="389">
        <f t="shared" si="9"/>
        <v>5.3179452183314497</v>
      </c>
      <c r="AG31" s="385">
        <f t="shared" si="10"/>
        <v>-6376535.3662618082</v>
      </c>
      <c r="AH31" s="385">
        <f t="shared" si="11"/>
        <v>144332.60375894999</v>
      </c>
      <c r="AJ31" s="385">
        <f>+'Annex 9 - IPC 49'!W31</f>
        <v>7156815.9736326123</v>
      </c>
      <c r="AK31" s="389">
        <f t="shared" si="12"/>
        <v>4.9585580715949789</v>
      </c>
      <c r="AL31" s="385">
        <f t="shared" si="13"/>
        <v>-5857822.5398020623</v>
      </c>
      <c r="AM31" s="385">
        <f t="shared" si="14"/>
        <v>144332.60375894999</v>
      </c>
      <c r="AO31" s="390"/>
      <c r="AP31" s="390"/>
      <c r="AQ31" s="390"/>
      <c r="AR31" s="390"/>
      <c r="AS31" s="390"/>
      <c r="AT31" s="390"/>
    </row>
    <row r="32" spans="1:46" s="64" customFormat="1" ht="18" customHeight="1">
      <c r="A32" s="19">
        <v>19</v>
      </c>
      <c r="B32" s="381" t="s">
        <v>68</v>
      </c>
      <c r="C32" s="382" t="s">
        <v>51</v>
      </c>
      <c r="D32" s="399" t="s">
        <v>205</v>
      </c>
      <c r="E32" s="384">
        <v>4228272</v>
      </c>
      <c r="F32" s="384">
        <v>0</v>
      </c>
      <c r="G32" s="385">
        <v>0</v>
      </c>
      <c r="H32" s="384"/>
      <c r="I32" s="395"/>
      <c r="J32" s="396"/>
      <c r="K32" s="752">
        <v>0</v>
      </c>
      <c r="L32" s="388">
        <f t="shared" si="2"/>
        <v>0</v>
      </c>
      <c r="M32" s="613">
        <v>0</v>
      </c>
      <c r="N32" s="613">
        <v>1</v>
      </c>
      <c r="O32" s="613">
        <v>0</v>
      </c>
      <c r="P32" s="933">
        <f t="shared" si="3"/>
        <v>0</v>
      </c>
      <c r="Q32" s="933">
        <f t="shared" si="4"/>
        <v>0</v>
      </c>
      <c r="R32" s="933">
        <f t="shared" si="5"/>
        <v>0</v>
      </c>
      <c r="T32" s="385">
        <v>4228272</v>
      </c>
      <c r="U32" s="385">
        <v>4228272</v>
      </c>
      <c r="V32" s="385">
        <v>4228272</v>
      </c>
      <c r="W32" s="385" t="e">
        <f>$L32-X32-#REF!</f>
        <v>#REF!</v>
      </c>
      <c r="X32" s="385">
        <f t="shared" si="6"/>
        <v>0</v>
      </c>
      <c r="Z32" s="385">
        <v>3805444.8</v>
      </c>
      <c r="AA32" s="389" t="str">
        <f t="shared" si="1"/>
        <v/>
      </c>
      <c r="AB32" s="385">
        <f t="shared" si="7"/>
        <v>-3805444.8</v>
      </c>
      <c r="AC32" s="385">
        <f t="shared" si="8"/>
        <v>0</v>
      </c>
      <c r="AE32" s="385">
        <v>3805444.8</v>
      </c>
      <c r="AF32" s="389" t="str">
        <f t="shared" si="9"/>
        <v/>
      </c>
      <c r="AG32" s="385">
        <f t="shared" si="10"/>
        <v>-3805444.8</v>
      </c>
      <c r="AH32" s="385">
        <f t="shared" si="11"/>
        <v>0</v>
      </c>
      <c r="AJ32" s="385">
        <f>+'Annex 9 - IPC 49'!W32</f>
        <v>3805444.8</v>
      </c>
      <c r="AK32" s="389" t="str">
        <f t="shared" si="12"/>
        <v/>
      </c>
      <c r="AL32" s="385">
        <f t="shared" si="13"/>
        <v>-3805444.8</v>
      </c>
      <c r="AM32" s="385">
        <f t="shared" si="14"/>
        <v>0</v>
      </c>
      <c r="AO32" s="390"/>
      <c r="AP32" s="390"/>
      <c r="AQ32" s="390"/>
      <c r="AR32" s="390"/>
      <c r="AS32" s="390"/>
      <c r="AT32" s="390"/>
    </row>
    <row r="33" spans="1:46" s="64" customFormat="1" ht="18" customHeight="1">
      <c r="A33" s="19">
        <v>20</v>
      </c>
      <c r="B33" s="381" t="s">
        <v>69</v>
      </c>
      <c r="C33" s="382" t="s">
        <v>70</v>
      </c>
      <c r="D33" s="405" t="s">
        <v>23</v>
      </c>
      <c r="E33" s="384">
        <v>1980228</v>
      </c>
      <c r="F33" s="384">
        <v>0</v>
      </c>
      <c r="G33" s="385">
        <v>163792.41979160905</v>
      </c>
      <c r="H33" s="384"/>
      <c r="I33" s="395"/>
      <c r="J33" s="396"/>
      <c r="K33" s="752">
        <v>0</v>
      </c>
      <c r="L33" s="388">
        <f t="shared" si="2"/>
        <v>163792.41979160905</v>
      </c>
      <c r="M33" s="613">
        <v>1</v>
      </c>
      <c r="N33" s="613">
        <v>0</v>
      </c>
      <c r="O33" s="613">
        <v>0</v>
      </c>
      <c r="P33" s="933">
        <f t="shared" si="3"/>
        <v>163792.41979160905</v>
      </c>
      <c r="Q33" s="933">
        <f t="shared" si="4"/>
        <v>0</v>
      </c>
      <c r="R33" s="933">
        <f t="shared" si="5"/>
        <v>0</v>
      </c>
      <c r="T33" s="385">
        <v>1870435.580208391</v>
      </c>
      <c r="U33" s="385">
        <v>1870435.580208391</v>
      </c>
      <c r="V33" s="385">
        <v>1870435.580208391</v>
      </c>
      <c r="W33" s="385" t="e">
        <f>$L33-X33-#REF!</f>
        <v>#REF!</v>
      </c>
      <c r="X33" s="385">
        <f t="shared" si="6"/>
        <v>16379.241979160906</v>
      </c>
      <c r="Z33" s="385">
        <v>1683392.0221875519</v>
      </c>
      <c r="AA33" s="389">
        <f t="shared" si="1"/>
        <v>10.277594191045651</v>
      </c>
      <c r="AB33" s="385">
        <f t="shared" si="7"/>
        <v>-1535978.8443751037</v>
      </c>
      <c r="AC33" s="385">
        <f t="shared" si="8"/>
        <v>16379.241979160906</v>
      </c>
      <c r="AE33" s="385">
        <v>1683392.0221875519</v>
      </c>
      <c r="AF33" s="389">
        <f t="shared" si="9"/>
        <v>10.277594191045651</v>
      </c>
      <c r="AG33" s="385">
        <f t="shared" si="10"/>
        <v>-1535978.8443751037</v>
      </c>
      <c r="AH33" s="385">
        <f t="shared" si="11"/>
        <v>16379.241979160906</v>
      </c>
      <c r="AJ33" s="385">
        <f>+'Annex 9 - IPC 49'!W33</f>
        <v>1683392.0221875519</v>
      </c>
      <c r="AK33" s="389">
        <f t="shared" si="12"/>
        <v>10.277594191045651</v>
      </c>
      <c r="AL33" s="385">
        <f t="shared" si="13"/>
        <v>-1535978.8443751037</v>
      </c>
      <c r="AM33" s="385">
        <f t="shared" si="14"/>
        <v>16379.241979160906</v>
      </c>
      <c r="AO33" s="390"/>
      <c r="AP33" s="390"/>
      <c r="AQ33" s="390"/>
      <c r="AR33" s="390"/>
      <c r="AS33" s="390"/>
      <c r="AT33" s="390"/>
    </row>
    <row r="34" spans="1:46" s="64" customFormat="1" ht="18" customHeight="1">
      <c r="A34" s="19">
        <v>21</v>
      </c>
      <c r="B34" s="381" t="s">
        <v>71</v>
      </c>
      <c r="C34" s="382" t="s">
        <v>27</v>
      </c>
      <c r="D34" s="405" t="s">
        <v>23</v>
      </c>
      <c r="E34" s="384">
        <v>120000</v>
      </c>
      <c r="F34" s="384">
        <v>0</v>
      </c>
      <c r="G34" s="385">
        <v>42000</v>
      </c>
      <c r="H34" s="384"/>
      <c r="I34" s="386"/>
      <c r="J34" s="387"/>
      <c r="K34" s="752">
        <v>0</v>
      </c>
      <c r="L34" s="388">
        <f t="shared" si="2"/>
        <v>42000</v>
      </c>
      <c r="M34" s="613">
        <v>1</v>
      </c>
      <c r="N34" s="613">
        <v>0</v>
      </c>
      <c r="O34" s="613">
        <v>0</v>
      </c>
      <c r="P34" s="933">
        <f t="shared" si="3"/>
        <v>42000</v>
      </c>
      <c r="Q34" s="933">
        <f t="shared" si="4"/>
        <v>0</v>
      </c>
      <c r="R34" s="933">
        <f t="shared" si="5"/>
        <v>0</v>
      </c>
      <c r="T34" s="385">
        <v>78000</v>
      </c>
      <c r="U34" s="385">
        <v>78000</v>
      </c>
      <c r="V34" s="385">
        <v>78000</v>
      </c>
      <c r="W34" s="385" t="e">
        <f>$L34-X34-#REF!</f>
        <v>#REF!</v>
      </c>
      <c r="X34" s="385">
        <f t="shared" si="6"/>
        <v>4200</v>
      </c>
      <c r="Z34" s="385">
        <v>70200</v>
      </c>
      <c r="AA34" s="389">
        <f t="shared" si="1"/>
        <v>1.6714285714285715</v>
      </c>
      <c r="AB34" s="385">
        <f t="shared" si="7"/>
        <v>-32400</v>
      </c>
      <c r="AC34" s="385">
        <f t="shared" si="8"/>
        <v>4200</v>
      </c>
      <c r="AE34" s="385">
        <v>70200</v>
      </c>
      <c r="AF34" s="389">
        <f t="shared" si="9"/>
        <v>1.6714285714285715</v>
      </c>
      <c r="AG34" s="385">
        <f t="shared" si="10"/>
        <v>-32400</v>
      </c>
      <c r="AH34" s="385">
        <f t="shared" si="11"/>
        <v>4200</v>
      </c>
      <c r="AJ34" s="385">
        <f>+'Annex 9 - IPC 49'!W34</f>
        <v>70200</v>
      </c>
      <c r="AK34" s="389">
        <f t="shared" si="12"/>
        <v>1.6714285714285715</v>
      </c>
      <c r="AL34" s="385">
        <f t="shared" si="13"/>
        <v>-32400</v>
      </c>
      <c r="AM34" s="385">
        <f t="shared" si="14"/>
        <v>4200</v>
      </c>
      <c r="AO34" s="390"/>
      <c r="AP34" s="390"/>
      <c r="AQ34" s="390"/>
      <c r="AR34" s="390"/>
      <c r="AS34" s="390"/>
      <c r="AT34" s="390"/>
    </row>
    <row r="35" spans="1:46" s="64" customFormat="1" ht="18" customHeight="1">
      <c r="A35" s="19">
        <v>22</v>
      </c>
      <c r="B35" s="381" t="s">
        <v>72</v>
      </c>
      <c r="C35" s="382" t="s">
        <v>17</v>
      </c>
      <c r="D35" s="406" t="s">
        <v>209</v>
      </c>
      <c r="E35" s="384">
        <v>12000000</v>
      </c>
      <c r="F35" s="384">
        <v>0</v>
      </c>
      <c r="G35" s="385">
        <v>3380990.5355982818</v>
      </c>
      <c r="H35" s="384"/>
      <c r="I35" s="386"/>
      <c r="J35" s="387"/>
      <c r="K35" s="752">
        <v>0</v>
      </c>
      <c r="L35" s="388">
        <f t="shared" si="2"/>
        <v>3380990.5355982818</v>
      </c>
      <c r="M35" s="613">
        <v>0.51622056965846563</v>
      </c>
      <c r="N35" s="613">
        <v>0.44757930076701208</v>
      </c>
      <c r="O35" s="613">
        <v>3.6200129574522177E-2</v>
      </c>
      <c r="P35" s="933">
        <f t="shared" si="3"/>
        <v>1745336.8602964259</v>
      </c>
      <c r="Q35" s="933">
        <f t="shared" si="4"/>
        <v>1513261.3798229645</v>
      </c>
      <c r="R35" s="933">
        <f t="shared" si="5"/>
        <v>122392.29547889094</v>
      </c>
      <c r="T35" s="385">
        <v>7135159.7115230588</v>
      </c>
      <c r="U35" s="385">
        <v>8068729.0374726355</v>
      </c>
      <c r="V35" s="385">
        <v>8291345.39800849</v>
      </c>
      <c r="W35" s="385" t="e">
        <f>$L35-X35-#REF!</f>
        <v>#REF!</v>
      </c>
      <c r="X35" s="385">
        <f t="shared" si="6"/>
        <v>338099.0535598282</v>
      </c>
      <c r="Z35" s="385">
        <v>8451546.7781044766</v>
      </c>
      <c r="AA35" s="389">
        <f t="shared" si="1"/>
        <v>2.4997250625574248</v>
      </c>
      <c r="AB35" s="385">
        <f t="shared" si="7"/>
        <v>-5408655.2960660234</v>
      </c>
      <c r="AC35" s="385">
        <f t="shared" si="8"/>
        <v>338099.0535598282</v>
      </c>
      <c r="AE35" s="385">
        <v>8618509.048506368</v>
      </c>
      <c r="AF35" s="389">
        <f t="shared" si="9"/>
        <v>2.549107712004075</v>
      </c>
      <c r="AG35" s="385">
        <f t="shared" si="10"/>
        <v>-5575617.5664679147</v>
      </c>
      <c r="AH35" s="385">
        <f t="shared" si="11"/>
        <v>338099.0535598282</v>
      </c>
      <c r="AJ35" s="385">
        <f>+'Annex 9 - IPC 49'!W35</f>
        <v>8864257.0983012896</v>
      </c>
      <c r="AK35" s="389">
        <f t="shared" si="12"/>
        <v>2.6217929346355651</v>
      </c>
      <c r="AL35" s="385">
        <f t="shared" si="13"/>
        <v>-5821365.6162628364</v>
      </c>
      <c r="AM35" s="385">
        <f t="shared" si="14"/>
        <v>338099.0535598282</v>
      </c>
      <c r="AO35" s="390"/>
      <c r="AP35" s="390"/>
      <c r="AQ35" s="390"/>
      <c r="AR35" s="390"/>
      <c r="AS35" s="390"/>
      <c r="AT35" s="390"/>
    </row>
    <row r="36" spans="1:46" s="64" customFormat="1" ht="18" customHeight="1">
      <c r="A36" s="19">
        <v>23</v>
      </c>
      <c r="B36" s="381" t="s">
        <v>73</v>
      </c>
      <c r="C36" s="382" t="s">
        <v>27</v>
      </c>
      <c r="D36" s="392" t="s">
        <v>192</v>
      </c>
      <c r="E36" s="384">
        <v>500000</v>
      </c>
      <c r="F36" s="384">
        <v>0</v>
      </c>
      <c r="G36" s="385">
        <v>400000</v>
      </c>
      <c r="H36" s="384">
        <v>299387.38</v>
      </c>
      <c r="I36" s="386"/>
      <c r="J36" s="387"/>
      <c r="K36" s="752">
        <v>0</v>
      </c>
      <c r="L36" s="388">
        <f t="shared" si="2"/>
        <v>699387.38</v>
      </c>
      <c r="M36" s="613">
        <v>1</v>
      </c>
      <c r="N36" s="613">
        <v>0</v>
      </c>
      <c r="O36" s="613">
        <v>0</v>
      </c>
      <c r="P36" s="933">
        <f t="shared" si="3"/>
        <v>699387.38</v>
      </c>
      <c r="Q36" s="933">
        <f t="shared" si="4"/>
        <v>0</v>
      </c>
      <c r="R36" s="933">
        <f t="shared" si="5"/>
        <v>0</v>
      </c>
      <c r="T36" s="385">
        <v>100000</v>
      </c>
      <c r="U36" s="385">
        <v>100000</v>
      </c>
      <c r="V36" s="385">
        <v>100000</v>
      </c>
      <c r="W36" s="385" t="e">
        <f>$L36-X36-#REF!</f>
        <v>#REF!</v>
      </c>
      <c r="X36" s="385">
        <f t="shared" si="6"/>
        <v>69938.737999999998</v>
      </c>
      <c r="Z36" s="385">
        <v>170000</v>
      </c>
      <c r="AA36" s="389">
        <f t="shared" si="1"/>
        <v>0.24306987066309374</v>
      </c>
      <c r="AB36" s="385">
        <f t="shared" si="7"/>
        <v>459448.64199999999</v>
      </c>
      <c r="AC36" s="385">
        <f t="shared" si="8"/>
        <v>69938.737999999998</v>
      </c>
      <c r="AE36" s="385">
        <v>170000</v>
      </c>
      <c r="AF36" s="389">
        <f t="shared" si="9"/>
        <v>0.24306987066309374</v>
      </c>
      <c r="AG36" s="385">
        <f t="shared" si="10"/>
        <v>459448.64199999999</v>
      </c>
      <c r="AH36" s="385">
        <f t="shared" si="11"/>
        <v>69938.737999999998</v>
      </c>
      <c r="AJ36" s="385">
        <f>+'Annex 9 - IPC 49'!W36</f>
        <v>170000</v>
      </c>
      <c r="AK36" s="389">
        <f t="shared" si="12"/>
        <v>0.24306987066309374</v>
      </c>
      <c r="AL36" s="385">
        <f t="shared" si="13"/>
        <v>459448.64199999999</v>
      </c>
      <c r="AM36" s="385">
        <f t="shared" si="14"/>
        <v>69938.737999999998</v>
      </c>
      <c r="AO36" s="390"/>
      <c r="AP36" s="390"/>
      <c r="AQ36" s="390"/>
      <c r="AR36" s="390"/>
      <c r="AS36" s="390"/>
      <c r="AT36" s="390"/>
    </row>
    <row r="37" spans="1:46" s="64" customFormat="1" ht="18" customHeight="1">
      <c r="A37" s="19">
        <v>24</v>
      </c>
      <c r="B37" s="381" t="s">
        <v>75</v>
      </c>
      <c r="C37" s="382" t="s">
        <v>76</v>
      </c>
      <c r="D37" s="392" t="s">
        <v>192</v>
      </c>
      <c r="E37" s="384">
        <v>221365.24</v>
      </c>
      <c r="F37" s="384">
        <v>0</v>
      </c>
      <c r="G37" s="385">
        <v>134013.33674999999</v>
      </c>
      <c r="H37" s="384"/>
      <c r="I37" s="386"/>
      <c r="J37" s="387"/>
      <c r="K37" s="752">
        <v>0</v>
      </c>
      <c r="L37" s="388">
        <f t="shared" si="2"/>
        <v>134013.33674999999</v>
      </c>
      <c r="M37" s="613">
        <v>0.51622056965846563</v>
      </c>
      <c r="N37" s="613">
        <v>0.44757930076701208</v>
      </c>
      <c r="O37" s="613">
        <v>3.6200129574522177E-2</v>
      </c>
      <c r="P37" s="933">
        <f t="shared" si="3"/>
        <v>69180.441038916775</v>
      </c>
      <c r="Q37" s="933">
        <f t="shared" si="4"/>
        <v>59981.595556019114</v>
      </c>
      <c r="R37" s="933">
        <f t="shared" si="5"/>
        <v>4851.3001550640747</v>
      </c>
      <c r="T37" s="385">
        <v>87351.903250000003</v>
      </c>
      <c r="U37" s="385">
        <v>87351.903250000003</v>
      </c>
      <c r="V37" s="385">
        <v>87351.903250000003</v>
      </c>
      <c r="W37" s="385" t="e">
        <f>$L37-X37-#REF!</f>
        <v>#REF!</v>
      </c>
      <c r="X37" s="385">
        <f t="shared" si="6"/>
        <v>13401.333675</v>
      </c>
      <c r="Z37" s="385">
        <v>105419.38227500001</v>
      </c>
      <c r="AA37" s="389">
        <f t="shared" si="1"/>
        <v>0.78663351597355125</v>
      </c>
      <c r="AB37" s="385">
        <f t="shared" si="7"/>
        <v>15192.620799999975</v>
      </c>
      <c r="AC37" s="385">
        <f t="shared" si="8"/>
        <v>13401.333675</v>
      </c>
      <c r="AE37" s="385">
        <v>105419.38227500001</v>
      </c>
      <c r="AF37" s="389">
        <f t="shared" si="9"/>
        <v>0.78663351597355125</v>
      </c>
      <c r="AG37" s="385">
        <f t="shared" si="10"/>
        <v>15192.620799999975</v>
      </c>
      <c r="AH37" s="385">
        <f t="shared" si="11"/>
        <v>13401.333675</v>
      </c>
      <c r="AJ37" s="385">
        <f>+'Annex 9 - IPC 49'!W37</f>
        <v>105419.38227500001</v>
      </c>
      <c r="AK37" s="389">
        <f t="shared" si="12"/>
        <v>0.78663351597355125</v>
      </c>
      <c r="AL37" s="385">
        <f t="shared" si="13"/>
        <v>15192.620799999975</v>
      </c>
      <c r="AM37" s="385">
        <f t="shared" si="14"/>
        <v>13401.333675</v>
      </c>
      <c r="AO37" s="390"/>
      <c r="AP37" s="390"/>
      <c r="AQ37" s="390"/>
      <c r="AR37" s="390"/>
      <c r="AS37" s="390"/>
      <c r="AT37" s="390"/>
    </row>
    <row r="38" spans="1:46" s="64" customFormat="1" ht="18" customHeight="1">
      <c r="A38" s="19">
        <v>25</v>
      </c>
      <c r="B38" s="381" t="s">
        <v>77</v>
      </c>
      <c r="C38" s="382" t="s">
        <v>17</v>
      </c>
      <c r="D38" s="397" t="s">
        <v>204</v>
      </c>
      <c r="E38" s="384">
        <v>577960</v>
      </c>
      <c r="F38" s="384">
        <v>0</v>
      </c>
      <c r="G38" s="385">
        <v>276665.27539995866</v>
      </c>
      <c r="H38" s="384"/>
      <c r="I38" s="386"/>
      <c r="J38" s="387"/>
      <c r="K38" s="752">
        <v>0</v>
      </c>
      <c r="L38" s="388">
        <f t="shared" si="2"/>
        <v>276665.27539995866</v>
      </c>
      <c r="M38" s="613">
        <v>0.51622056965846563</v>
      </c>
      <c r="N38" s="613">
        <v>0.44757930076701208</v>
      </c>
      <c r="O38" s="613">
        <v>3.6200129574522177E-2</v>
      </c>
      <c r="P38" s="933">
        <f t="shared" si="3"/>
        <v>142820.30607168295</v>
      </c>
      <c r="Q38" s="933">
        <f t="shared" si="4"/>
        <v>123829.65051002632</v>
      </c>
      <c r="R38" s="933">
        <f t="shared" si="5"/>
        <v>10015.318818249367</v>
      </c>
      <c r="T38" s="385">
        <v>63030.022270680005</v>
      </c>
      <c r="U38" s="385">
        <v>163648.12933254271</v>
      </c>
      <c r="V38" s="385">
        <v>248295.5343290302</v>
      </c>
      <c r="W38" s="385" t="e">
        <f>$L38-X38-#REF!</f>
        <v>#REF!</v>
      </c>
      <c r="X38" s="385">
        <f t="shared" si="6"/>
        <v>27666.527539995866</v>
      </c>
      <c r="Z38" s="385">
        <v>147283.31639928845</v>
      </c>
      <c r="AA38" s="389">
        <f t="shared" si="1"/>
        <v>0.53235201340815053</v>
      </c>
      <c r="AB38" s="385">
        <f t="shared" si="7"/>
        <v>101715.43146067433</v>
      </c>
      <c r="AC38" s="385">
        <f t="shared" si="8"/>
        <v>27666.527539995866</v>
      </c>
      <c r="AE38" s="385">
        <v>223465.98089612718</v>
      </c>
      <c r="AF38" s="389">
        <f t="shared" si="9"/>
        <v>0.80771242640796026</v>
      </c>
      <c r="AG38" s="385">
        <f t="shared" si="10"/>
        <v>25532.766963835602</v>
      </c>
      <c r="AH38" s="385">
        <f t="shared" si="11"/>
        <v>27666.527539995866</v>
      </c>
      <c r="AJ38" s="385">
        <f>+'Annex 9 - IPC 49'!W38</f>
        <v>271165.25214003719</v>
      </c>
      <c r="AK38" s="389">
        <f t="shared" si="12"/>
        <v>0.9801202978871475</v>
      </c>
      <c r="AL38" s="385">
        <f t="shared" si="13"/>
        <v>-22166.504280074412</v>
      </c>
      <c r="AM38" s="385">
        <f t="shared" si="14"/>
        <v>27666.527539995866</v>
      </c>
      <c r="AO38" s="390"/>
      <c r="AP38" s="390"/>
      <c r="AQ38" s="390"/>
      <c r="AR38" s="390"/>
      <c r="AS38" s="390"/>
      <c r="AT38" s="390"/>
    </row>
    <row r="39" spans="1:46" s="64" customFormat="1" ht="18" customHeight="1">
      <c r="A39" s="19">
        <v>26</v>
      </c>
      <c r="B39" s="381" t="s">
        <v>78</v>
      </c>
      <c r="C39" s="382" t="s">
        <v>79</v>
      </c>
      <c r="D39" s="397" t="s">
        <v>204</v>
      </c>
      <c r="E39" s="384">
        <v>610000</v>
      </c>
      <c r="F39" s="384">
        <v>0</v>
      </c>
      <c r="G39" s="385">
        <v>108790.96000000002</v>
      </c>
      <c r="H39" s="384"/>
      <c r="I39" s="386"/>
      <c r="J39" s="387"/>
      <c r="K39" s="752">
        <v>0</v>
      </c>
      <c r="L39" s="388">
        <f t="shared" si="2"/>
        <v>108790.96000000002</v>
      </c>
      <c r="M39" s="613">
        <v>0.51622056965846563</v>
      </c>
      <c r="N39" s="613">
        <v>0.44757930076701208</v>
      </c>
      <c r="O39" s="613">
        <v>3.6200129574522177E-2</v>
      </c>
      <c r="P39" s="933">
        <f t="shared" si="3"/>
        <v>56160.131344891357</v>
      </c>
      <c r="Q39" s="933">
        <f t="shared" si="4"/>
        <v>48692.581806571987</v>
      </c>
      <c r="R39" s="933">
        <f t="shared" si="5"/>
        <v>3938.2468485366599</v>
      </c>
      <c r="T39" s="385">
        <v>137400</v>
      </c>
      <c r="U39" s="385">
        <v>215609.03999999998</v>
      </c>
      <c r="V39" s="385">
        <v>423209.04</v>
      </c>
      <c r="W39" s="385" t="e">
        <f>$L39-X39-#REF!</f>
        <v>#REF!</v>
      </c>
      <c r="X39" s="385">
        <f t="shared" si="6"/>
        <v>10879.096000000003</v>
      </c>
      <c r="Z39" s="385">
        <v>588439.09600000002</v>
      </c>
      <c r="AA39" s="389">
        <f t="shared" si="1"/>
        <v>5.4088969892351342</v>
      </c>
      <c r="AB39" s="385">
        <f t="shared" si="7"/>
        <v>-490527.23200000002</v>
      </c>
      <c r="AC39" s="385">
        <f t="shared" si="8"/>
        <v>10879.096000000003</v>
      </c>
      <c r="AE39" s="385">
        <v>567679.09600000002</v>
      </c>
      <c r="AF39" s="389">
        <f t="shared" si="9"/>
        <v>5.2180723104199087</v>
      </c>
      <c r="AG39" s="385">
        <f t="shared" si="10"/>
        <v>-469767.23200000002</v>
      </c>
      <c r="AH39" s="385">
        <f t="shared" si="11"/>
        <v>10879.096000000003</v>
      </c>
      <c r="AJ39" s="385">
        <f>+'Annex 9 - IPC 49'!W39</f>
        <v>559879.09600000002</v>
      </c>
      <c r="AK39" s="389">
        <f t="shared" si="12"/>
        <v>5.1463751767610093</v>
      </c>
      <c r="AL39" s="385">
        <f t="shared" si="13"/>
        <v>-461967.23200000002</v>
      </c>
      <c r="AM39" s="385">
        <f t="shared" si="14"/>
        <v>10879.096000000003</v>
      </c>
      <c r="AO39" s="390"/>
      <c r="AP39" s="390"/>
      <c r="AQ39" s="390"/>
      <c r="AR39" s="390"/>
      <c r="AS39" s="390"/>
      <c r="AT39" s="390"/>
    </row>
    <row r="40" spans="1:46" s="64" customFormat="1" ht="18" customHeight="1">
      <c r="A40" s="19">
        <v>27</v>
      </c>
      <c r="B40" s="381" t="s">
        <v>80</v>
      </c>
      <c r="C40" s="382" t="s">
        <v>81</v>
      </c>
      <c r="D40" s="407" t="s">
        <v>206</v>
      </c>
      <c r="E40" s="384">
        <v>2910913</v>
      </c>
      <c r="F40" s="384">
        <v>0</v>
      </c>
      <c r="G40" s="385">
        <v>1461242.0689921053</v>
      </c>
      <c r="H40" s="384"/>
      <c r="I40" s="386"/>
      <c r="J40" s="387"/>
      <c r="K40" s="752">
        <v>0</v>
      </c>
      <c r="L40" s="388">
        <f t="shared" si="2"/>
        <v>1461242.0689921053</v>
      </c>
      <c r="M40" s="613">
        <v>1</v>
      </c>
      <c r="N40" s="613">
        <v>0</v>
      </c>
      <c r="O40" s="613">
        <v>0</v>
      </c>
      <c r="P40" s="933">
        <f t="shared" si="3"/>
        <v>1461242.0689921053</v>
      </c>
      <c r="Q40" s="933">
        <f t="shared" si="4"/>
        <v>0</v>
      </c>
      <c r="R40" s="933">
        <f t="shared" si="5"/>
        <v>0</v>
      </c>
      <c r="T40" s="385">
        <v>1313063.9640342104</v>
      </c>
      <c r="U40" s="385">
        <v>1399551.8387710524</v>
      </c>
      <c r="V40" s="385">
        <v>1409268.947981579</v>
      </c>
      <c r="W40" s="385" t="e">
        <f>$L40-X40-#REF!</f>
        <v>#REF!</v>
      </c>
      <c r="X40" s="385">
        <f t="shared" si="6"/>
        <v>146124.20689921055</v>
      </c>
      <c r="Z40" s="385">
        <v>1561868.7671397366</v>
      </c>
      <c r="AA40" s="389">
        <f t="shared" si="1"/>
        <v>1.0688638113307529</v>
      </c>
      <c r="AB40" s="385">
        <f t="shared" si="7"/>
        <v>-246750.90504684183</v>
      </c>
      <c r="AC40" s="385">
        <f t="shared" si="8"/>
        <v>146124.20689921055</v>
      </c>
      <c r="AE40" s="385">
        <v>1568670.7435871053</v>
      </c>
      <c r="AF40" s="389">
        <f t="shared" si="9"/>
        <v>1.0735187392114294</v>
      </c>
      <c r="AG40" s="385">
        <f t="shared" si="10"/>
        <v>-253552.88149421057</v>
      </c>
      <c r="AH40" s="385">
        <f t="shared" si="11"/>
        <v>146124.20689921055</v>
      </c>
      <c r="AJ40" s="385">
        <f>+'Annex 9 - IPC 49'!W40</f>
        <v>1596952.1317055263</v>
      </c>
      <c r="AK40" s="389">
        <f t="shared" si="12"/>
        <v>1.0928730876240289</v>
      </c>
      <c r="AL40" s="385">
        <f t="shared" si="13"/>
        <v>-281834.26961263153</v>
      </c>
      <c r="AM40" s="385">
        <f t="shared" si="14"/>
        <v>146124.20689921055</v>
      </c>
      <c r="AO40" s="390"/>
      <c r="AP40" s="390"/>
      <c r="AQ40" s="390"/>
      <c r="AR40" s="390"/>
      <c r="AS40" s="390"/>
      <c r="AT40" s="390"/>
    </row>
    <row r="41" spans="1:46" s="64" customFormat="1" ht="18" customHeight="1">
      <c r="A41" s="19">
        <v>28</v>
      </c>
      <c r="B41" s="381" t="s">
        <v>82</v>
      </c>
      <c r="C41" s="382" t="s">
        <v>83</v>
      </c>
      <c r="D41" s="407" t="s">
        <v>206</v>
      </c>
      <c r="E41" s="384">
        <v>900000</v>
      </c>
      <c r="F41" s="384">
        <v>0</v>
      </c>
      <c r="G41" s="385">
        <v>787216.64286346594</v>
      </c>
      <c r="H41" s="384"/>
      <c r="I41" s="386"/>
      <c r="J41" s="387"/>
      <c r="K41" s="752">
        <v>0</v>
      </c>
      <c r="L41" s="388">
        <f t="shared" si="2"/>
        <v>787216.64286346594</v>
      </c>
      <c r="M41" s="613">
        <v>1</v>
      </c>
      <c r="N41" s="613">
        <v>0</v>
      </c>
      <c r="O41" s="613">
        <v>0</v>
      </c>
      <c r="P41" s="933">
        <f t="shared" si="3"/>
        <v>787216.64286346594</v>
      </c>
      <c r="Q41" s="933">
        <f t="shared" si="4"/>
        <v>0</v>
      </c>
      <c r="R41" s="933">
        <f t="shared" si="5"/>
        <v>0</v>
      </c>
      <c r="T41" s="385">
        <v>94137.148760988435</v>
      </c>
      <c r="U41" s="385">
        <v>94137.148760988435</v>
      </c>
      <c r="V41" s="385">
        <v>112783.357136534</v>
      </c>
      <c r="W41" s="385" t="e">
        <f>$L41-X41-#REF!</f>
        <v>#REF!</v>
      </c>
      <c r="X41" s="385">
        <f t="shared" si="6"/>
        <v>78721.664286346597</v>
      </c>
      <c r="Z41" s="385">
        <v>245896.00413269189</v>
      </c>
      <c r="AA41" s="389">
        <f t="shared" si="1"/>
        <v>0.3123612875335765</v>
      </c>
      <c r="AB41" s="385">
        <f t="shared" si="7"/>
        <v>462598.97444442741</v>
      </c>
      <c r="AC41" s="385">
        <f t="shared" si="8"/>
        <v>78721.664286346597</v>
      </c>
      <c r="AE41" s="385">
        <v>258948.34999557384</v>
      </c>
      <c r="AF41" s="389">
        <f t="shared" si="9"/>
        <v>0.32894166090500909</v>
      </c>
      <c r="AG41" s="385">
        <f t="shared" si="10"/>
        <v>449546.62858154543</v>
      </c>
      <c r="AH41" s="385">
        <f t="shared" si="11"/>
        <v>78721.664286346597</v>
      </c>
      <c r="AJ41" s="385">
        <f>+'Annex 9 - IPC 49'!W41</f>
        <v>258948.34999557384</v>
      </c>
      <c r="AK41" s="389">
        <f t="shared" si="12"/>
        <v>0.32894166090500909</v>
      </c>
      <c r="AL41" s="385">
        <f t="shared" si="13"/>
        <v>449546.62858154543</v>
      </c>
      <c r="AM41" s="385">
        <f t="shared" si="14"/>
        <v>78721.664286346597</v>
      </c>
      <c r="AO41" s="390"/>
      <c r="AP41" s="390"/>
      <c r="AQ41" s="390"/>
      <c r="AR41" s="390"/>
      <c r="AS41" s="390"/>
      <c r="AT41" s="390"/>
    </row>
    <row r="42" spans="1:46" s="64" customFormat="1" ht="18" customHeight="1">
      <c r="A42" s="19">
        <v>29</v>
      </c>
      <c r="B42" s="381" t="s">
        <v>84</v>
      </c>
      <c r="C42" s="382" t="s">
        <v>177</v>
      </c>
      <c r="D42" s="401" t="s">
        <v>58</v>
      </c>
      <c r="E42" s="384">
        <v>1650000</v>
      </c>
      <c r="F42" s="384">
        <v>0</v>
      </c>
      <c r="G42" s="385">
        <v>1152066.5826962003</v>
      </c>
      <c r="H42" s="384"/>
      <c r="I42" s="386"/>
      <c r="J42" s="387"/>
      <c r="K42" s="752">
        <v>0</v>
      </c>
      <c r="L42" s="388">
        <f t="shared" si="2"/>
        <v>1152066.5826962003</v>
      </c>
      <c r="M42" s="613">
        <v>0.51622056965846563</v>
      </c>
      <c r="N42" s="613">
        <v>0.44757930076701208</v>
      </c>
      <c r="O42" s="613">
        <v>3.6200129574522177E-2</v>
      </c>
      <c r="P42" s="933">
        <f t="shared" si="3"/>
        <v>594720.46760391432</v>
      </c>
      <c r="Q42" s="933">
        <f t="shared" si="4"/>
        <v>515641.15552020643</v>
      </c>
      <c r="R42" s="933">
        <f t="shared" si="5"/>
        <v>41704.959572079424</v>
      </c>
      <c r="T42" s="385">
        <v>342004.25760812114</v>
      </c>
      <c r="U42" s="385">
        <v>388133.4804204895</v>
      </c>
      <c r="V42" s="385">
        <v>494277.01748323307</v>
      </c>
      <c r="W42" s="385" t="e">
        <f>$L42-X42-#REF!</f>
        <v>#REF!</v>
      </c>
      <c r="X42" s="385">
        <f t="shared" si="6"/>
        <v>115206.65826962003</v>
      </c>
      <c r="Z42" s="385">
        <v>601693.43629434262</v>
      </c>
      <c r="AA42" s="389">
        <f t="shared" si="1"/>
        <v>0.52227314404536374</v>
      </c>
      <c r="AB42" s="385">
        <f t="shared" si="7"/>
        <v>435166.48813223769</v>
      </c>
      <c r="AC42" s="385">
        <f t="shared" si="8"/>
        <v>115206.65826962003</v>
      </c>
      <c r="AE42" s="385">
        <v>675993.91223826318</v>
      </c>
      <c r="AF42" s="389">
        <f t="shared" si="9"/>
        <v>0.58676635742373806</v>
      </c>
      <c r="AG42" s="385">
        <f t="shared" si="10"/>
        <v>360866.01218831714</v>
      </c>
      <c r="AH42" s="385">
        <f t="shared" si="11"/>
        <v>115206.65826962003</v>
      </c>
      <c r="AJ42" s="385">
        <f>+'Annex 9 - IPC 49'!W42</f>
        <v>678553.39211265964</v>
      </c>
      <c r="AK42" s="389">
        <f t="shared" si="12"/>
        <v>0.58898799974271454</v>
      </c>
      <c r="AL42" s="385">
        <f t="shared" si="13"/>
        <v>358306.53231392067</v>
      </c>
      <c r="AM42" s="385">
        <f t="shared" si="14"/>
        <v>115206.65826962003</v>
      </c>
      <c r="AO42" s="390"/>
      <c r="AP42" s="390"/>
      <c r="AQ42" s="390"/>
      <c r="AR42" s="390"/>
      <c r="AS42" s="390"/>
      <c r="AT42" s="390"/>
    </row>
    <row r="43" spans="1:46" s="64" customFormat="1" ht="18" customHeight="1">
      <c r="A43" s="19">
        <v>30</v>
      </c>
      <c r="B43" s="381" t="s">
        <v>85</v>
      </c>
      <c r="C43" s="382" t="s">
        <v>86</v>
      </c>
      <c r="D43" s="397" t="s">
        <v>204</v>
      </c>
      <c r="E43" s="384">
        <v>105000</v>
      </c>
      <c r="F43" s="384">
        <v>0</v>
      </c>
      <c r="G43" s="385">
        <v>105000</v>
      </c>
      <c r="H43" s="384"/>
      <c r="I43" s="386"/>
      <c r="J43" s="387"/>
      <c r="K43" s="752">
        <v>0</v>
      </c>
      <c r="L43" s="388">
        <f t="shared" si="2"/>
        <v>105000</v>
      </c>
      <c r="M43" s="613">
        <v>1</v>
      </c>
      <c r="N43" s="613">
        <v>0</v>
      </c>
      <c r="O43" s="613">
        <v>0</v>
      </c>
      <c r="P43" s="933">
        <f t="shared" si="3"/>
        <v>105000</v>
      </c>
      <c r="Q43" s="933">
        <f t="shared" si="4"/>
        <v>0</v>
      </c>
      <c r="R43" s="933">
        <f t="shared" si="5"/>
        <v>0</v>
      </c>
      <c r="T43" s="385">
        <v>0</v>
      </c>
      <c r="U43" s="385">
        <v>0</v>
      </c>
      <c r="V43" s="385">
        <v>0</v>
      </c>
      <c r="W43" s="385" t="e">
        <f>$L43-X43-#REF!</f>
        <v>#REF!</v>
      </c>
      <c r="X43" s="385">
        <f t="shared" si="6"/>
        <v>10500</v>
      </c>
      <c r="Z43" s="385">
        <v>0</v>
      </c>
      <c r="AA43" s="389">
        <f t="shared" si="1"/>
        <v>0</v>
      </c>
      <c r="AB43" s="385">
        <f t="shared" si="7"/>
        <v>94500</v>
      </c>
      <c r="AC43" s="385">
        <f t="shared" si="8"/>
        <v>10500</v>
      </c>
      <c r="AE43" s="385">
        <v>0</v>
      </c>
      <c r="AF43" s="389">
        <f t="shared" si="9"/>
        <v>0</v>
      </c>
      <c r="AG43" s="385">
        <f t="shared" si="10"/>
        <v>94500</v>
      </c>
      <c r="AH43" s="385">
        <f t="shared" si="11"/>
        <v>10500</v>
      </c>
      <c r="AJ43" s="385">
        <f>+'Annex 9 - IPC 49'!W43</f>
        <v>0</v>
      </c>
      <c r="AK43" s="389">
        <f t="shared" si="12"/>
        <v>0</v>
      </c>
      <c r="AL43" s="385">
        <f t="shared" si="13"/>
        <v>94500</v>
      </c>
      <c r="AM43" s="385">
        <f t="shared" si="14"/>
        <v>10500</v>
      </c>
      <c r="AO43" s="390"/>
      <c r="AP43" s="390"/>
      <c r="AQ43" s="390"/>
      <c r="AR43" s="390"/>
      <c r="AS43" s="390"/>
      <c r="AT43" s="390"/>
    </row>
    <row r="44" spans="1:46" s="64" customFormat="1" ht="18" customHeight="1">
      <c r="A44" s="19">
        <v>31</v>
      </c>
      <c r="B44" s="381" t="s">
        <v>87</v>
      </c>
      <c r="C44" s="382" t="s">
        <v>88</v>
      </c>
      <c r="D44" s="397" t="s">
        <v>204</v>
      </c>
      <c r="E44" s="384">
        <v>46035</v>
      </c>
      <c r="F44" s="384">
        <v>0</v>
      </c>
      <c r="G44" s="385">
        <v>46035</v>
      </c>
      <c r="H44" s="384"/>
      <c r="I44" s="386"/>
      <c r="J44" s="387"/>
      <c r="K44" s="752">
        <v>0</v>
      </c>
      <c r="L44" s="388">
        <f t="shared" si="2"/>
        <v>46035</v>
      </c>
      <c r="M44" s="613">
        <v>1</v>
      </c>
      <c r="N44" s="613">
        <v>0</v>
      </c>
      <c r="O44" s="613">
        <v>0</v>
      </c>
      <c r="P44" s="933">
        <f t="shared" si="3"/>
        <v>46035</v>
      </c>
      <c r="Q44" s="933">
        <f t="shared" si="4"/>
        <v>0</v>
      </c>
      <c r="R44" s="933">
        <f t="shared" si="5"/>
        <v>0</v>
      </c>
      <c r="T44" s="385">
        <v>0</v>
      </c>
      <c r="U44" s="385">
        <v>0</v>
      </c>
      <c r="V44" s="385">
        <v>0</v>
      </c>
      <c r="W44" s="385" t="e">
        <f>$L44-X44-#REF!</f>
        <v>#REF!</v>
      </c>
      <c r="X44" s="385">
        <f t="shared" si="6"/>
        <v>4603.5</v>
      </c>
      <c r="Z44" s="385">
        <v>0</v>
      </c>
      <c r="AA44" s="389">
        <f t="shared" si="1"/>
        <v>0</v>
      </c>
      <c r="AB44" s="385">
        <f t="shared" si="7"/>
        <v>41431.5</v>
      </c>
      <c r="AC44" s="385">
        <f t="shared" si="8"/>
        <v>4603.5</v>
      </c>
      <c r="AE44" s="385">
        <v>0</v>
      </c>
      <c r="AF44" s="389">
        <f t="shared" si="9"/>
        <v>0</v>
      </c>
      <c r="AG44" s="385">
        <f t="shared" si="10"/>
        <v>41431.5</v>
      </c>
      <c r="AH44" s="385">
        <f t="shared" si="11"/>
        <v>4603.5</v>
      </c>
      <c r="AJ44" s="385">
        <f>+'Annex 9 - IPC 49'!W44</f>
        <v>0</v>
      </c>
      <c r="AK44" s="389">
        <f t="shared" si="12"/>
        <v>0</v>
      </c>
      <c r="AL44" s="385">
        <f t="shared" si="13"/>
        <v>41431.5</v>
      </c>
      <c r="AM44" s="385">
        <f t="shared" si="14"/>
        <v>4603.5</v>
      </c>
      <c r="AO44" s="390"/>
      <c r="AP44" s="390"/>
      <c r="AQ44" s="390"/>
      <c r="AR44" s="390"/>
      <c r="AS44" s="390"/>
      <c r="AT44" s="390"/>
    </row>
    <row r="45" spans="1:46" s="64" customFormat="1" ht="18" customHeight="1">
      <c r="A45" s="945">
        <v>32</v>
      </c>
      <c r="B45" s="381" t="s">
        <v>89</v>
      </c>
      <c r="C45" s="382" t="s">
        <v>172</v>
      </c>
      <c r="D45" s="382" t="s">
        <v>210</v>
      </c>
      <c r="E45" s="384">
        <v>5110819.99</v>
      </c>
      <c r="F45" s="384">
        <v>0</v>
      </c>
      <c r="G45" s="385">
        <v>5101805.95</v>
      </c>
      <c r="H45" s="384">
        <v>600000</v>
      </c>
      <c r="I45" s="386"/>
      <c r="J45" s="387"/>
      <c r="K45" s="752">
        <v>0</v>
      </c>
      <c r="L45" s="388">
        <f t="shared" si="2"/>
        <v>5701805.9500000002</v>
      </c>
      <c r="M45" s="613">
        <v>0.51622056965846563</v>
      </c>
      <c r="N45" s="613">
        <v>0.44757930076701208</v>
      </c>
      <c r="O45" s="613">
        <v>3.6200129574522177E-2</v>
      </c>
      <c r="P45" s="933">
        <f t="shared" si="3"/>
        <v>2943389.5155910291</v>
      </c>
      <c r="Q45" s="933">
        <f t="shared" si="4"/>
        <v>2552010.3202101891</v>
      </c>
      <c r="R45" s="933">
        <f t="shared" si="5"/>
        <v>206406.11419878152</v>
      </c>
      <c r="T45" s="385">
        <v>0</v>
      </c>
      <c r="U45" s="385">
        <v>0</v>
      </c>
      <c r="V45" s="385">
        <v>0</v>
      </c>
      <c r="W45" s="385" t="e">
        <f>$L45-X45-#REF!</f>
        <v>#REF!</v>
      </c>
      <c r="X45" s="385">
        <f t="shared" si="6"/>
        <v>570180.59500000009</v>
      </c>
      <c r="Z45" s="385">
        <v>1022163.7980000001</v>
      </c>
      <c r="AA45" s="389">
        <f t="shared" si="1"/>
        <v>0.1792701833355097</v>
      </c>
      <c r="AB45" s="385">
        <f t="shared" si="7"/>
        <v>4109461.5570000005</v>
      </c>
      <c r="AC45" s="385">
        <f t="shared" si="8"/>
        <v>570180.59500000009</v>
      </c>
      <c r="AE45" s="385">
        <v>2363750.2779999999</v>
      </c>
      <c r="AF45" s="389">
        <f t="shared" si="9"/>
        <v>0.41456168426777129</v>
      </c>
      <c r="AG45" s="385">
        <f t="shared" si="10"/>
        <v>2767875.0770000005</v>
      </c>
      <c r="AH45" s="385">
        <f t="shared" si="11"/>
        <v>570180.59500000009</v>
      </c>
      <c r="AJ45" s="385">
        <f>+'Annex 9 - IPC 49'!W45</f>
        <v>2370060.1059999997</v>
      </c>
      <c r="AK45" s="389">
        <f t="shared" si="12"/>
        <v>0.41566832101678236</v>
      </c>
      <c r="AL45" s="385">
        <f t="shared" si="13"/>
        <v>2761565.2490000008</v>
      </c>
      <c r="AM45" s="385">
        <f t="shared" si="14"/>
        <v>570180.59500000009</v>
      </c>
      <c r="AO45" s="390"/>
      <c r="AP45" s="390"/>
      <c r="AQ45" s="390"/>
      <c r="AR45" s="390"/>
      <c r="AS45" s="390"/>
      <c r="AT45" s="390"/>
    </row>
    <row r="46" spans="1:46" s="64" customFormat="1" ht="18" customHeight="1">
      <c r="A46" s="947"/>
      <c r="B46" s="381" t="s">
        <v>90</v>
      </c>
      <c r="C46" s="382" t="s">
        <v>173</v>
      </c>
      <c r="D46" s="382" t="s">
        <v>211</v>
      </c>
      <c r="E46" s="384">
        <v>9234342</v>
      </c>
      <c r="F46" s="384">
        <v>0</v>
      </c>
      <c r="G46" s="385">
        <v>9108780.3947101496</v>
      </c>
      <c r="H46" s="384">
        <v>828312.51500000001</v>
      </c>
      <c r="I46" s="386"/>
      <c r="J46" s="387"/>
      <c r="K46" s="752">
        <v>0</v>
      </c>
      <c r="L46" s="388">
        <f t="shared" si="2"/>
        <v>9937092.9097101502</v>
      </c>
      <c r="M46" s="613">
        <v>0.51622056965846563</v>
      </c>
      <c r="N46" s="613">
        <v>0.44757930076701208</v>
      </c>
      <c r="O46" s="613">
        <v>3.6200129574522177E-2</v>
      </c>
      <c r="P46" s="933">
        <f t="shared" si="3"/>
        <v>5129731.7625996731</v>
      </c>
      <c r="Q46" s="933">
        <f t="shared" si="4"/>
        <v>4447637.0961849028</v>
      </c>
      <c r="R46" s="933">
        <f t="shared" si="5"/>
        <v>359724.05092557304</v>
      </c>
      <c r="T46" s="385">
        <v>0</v>
      </c>
      <c r="U46" s="385">
        <v>0</v>
      </c>
      <c r="V46" s="385">
        <v>125561.60528984964</v>
      </c>
      <c r="W46" s="385" t="e">
        <f>$L46-X46-#REF!</f>
        <v>#REF!</v>
      </c>
      <c r="X46" s="385">
        <f t="shared" si="6"/>
        <v>993709.29097101511</v>
      </c>
      <c r="Z46" s="385">
        <v>1846868.352</v>
      </c>
      <c r="AA46" s="389">
        <f t="shared" si="1"/>
        <v>0.18585600122499712</v>
      </c>
      <c r="AB46" s="385">
        <f t="shared" si="7"/>
        <v>7096515.2667391356</v>
      </c>
      <c r="AC46" s="385">
        <f t="shared" si="8"/>
        <v>993709.29097101511</v>
      </c>
      <c r="AE46" s="385">
        <v>1934761.4757028949</v>
      </c>
      <c r="AF46" s="389">
        <f t="shared" si="9"/>
        <v>0.19470095462349149</v>
      </c>
      <c r="AG46" s="385">
        <f t="shared" si="10"/>
        <v>7008622.1430362407</v>
      </c>
      <c r="AH46" s="385">
        <f t="shared" si="11"/>
        <v>993709.29097101511</v>
      </c>
      <c r="AJ46" s="385">
        <f>+'Annex 9 - IPC 49'!W46</f>
        <v>1934761.4757028949</v>
      </c>
      <c r="AK46" s="389">
        <f t="shared" si="12"/>
        <v>0.19470095462349149</v>
      </c>
      <c r="AL46" s="385">
        <f t="shared" si="13"/>
        <v>7008622.1430362407</v>
      </c>
      <c r="AM46" s="385">
        <f t="shared" si="14"/>
        <v>993709.29097101511</v>
      </c>
      <c r="AO46" s="390"/>
      <c r="AP46" s="390"/>
      <c r="AQ46" s="390"/>
      <c r="AR46" s="390"/>
      <c r="AS46" s="390"/>
      <c r="AT46" s="390"/>
    </row>
    <row r="47" spans="1:46" s="64" customFormat="1" ht="18" customHeight="1">
      <c r="A47" s="947"/>
      <c r="B47" s="381" t="s">
        <v>91</v>
      </c>
      <c r="C47" s="382" t="s">
        <v>174</v>
      </c>
      <c r="D47" s="382" t="s">
        <v>212</v>
      </c>
      <c r="E47" s="384">
        <v>4893506</v>
      </c>
      <c r="F47" s="384">
        <v>0</v>
      </c>
      <c r="G47" s="385">
        <v>3069103.9334335895</v>
      </c>
      <c r="H47" s="384"/>
      <c r="I47" s="386"/>
      <c r="J47" s="387"/>
      <c r="K47" s="752">
        <v>0</v>
      </c>
      <c r="L47" s="388">
        <f t="shared" si="2"/>
        <v>3069103.9334335895</v>
      </c>
      <c r="M47" s="613">
        <v>0.51622056965846563</v>
      </c>
      <c r="N47" s="613">
        <v>0.44757930076701208</v>
      </c>
      <c r="O47" s="613">
        <v>3.6200129574522177E-2</v>
      </c>
      <c r="P47" s="933">
        <f t="shared" si="3"/>
        <v>1584334.5808581251</v>
      </c>
      <c r="Q47" s="933">
        <f t="shared" si="4"/>
        <v>1373667.3925074923</v>
      </c>
      <c r="R47" s="933">
        <f t="shared" si="5"/>
        <v>111101.96006797162</v>
      </c>
      <c r="T47" s="385">
        <v>1047230.9395023989</v>
      </c>
      <c r="U47" s="385">
        <v>1189121.97015</v>
      </c>
      <c r="V47" s="385">
        <v>1808370.2961499277</v>
      </c>
      <c r="W47" s="385" t="e">
        <f>$L47-X47-#REF!</f>
        <v>#REF!</v>
      </c>
      <c r="X47" s="385">
        <f t="shared" si="6"/>
        <v>306910.39334335894</v>
      </c>
      <c r="Z47" s="385">
        <v>1811086.5891049998</v>
      </c>
      <c r="AA47" s="389">
        <f t="shared" si="1"/>
        <v>0.59010272326581958</v>
      </c>
      <c r="AB47" s="385">
        <f t="shared" si="7"/>
        <v>951106.95098523097</v>
      </c>
      <c r="AC47" s="385">
        <f t="shared" si="8"/>
        <v>306910.39334335894</v>
      </c>
      <c r="AE47" s="385">
        <v>2244560.4173049494</v>
      </c>
      <c r="AF47" s="389">
        <f t="shared" si="9"/>
        <v>0.73134063426578899</v>
      </c>
      <c r="AG47" s="385">
        <f t="shared" si="10"/>
        <v>517633.12278528139</v>
      </c>
      <c r="AH47" s="385">
        <f t="shared" si="11"/>
        <v>306910.39334335894</v>
      </c>
      <c r="AJ47" s="385">
        <f>+'Annex 9 - IPC 49'!W47</f>
        <v>2255782.6565964874</v>
      </c>
      <c r="AK47" s="389">
        <f t="shared" si="12"/>
        <v>0.73499715406275246</v>
      </c>
      <c r="AL47" s="385">
        <f t="shared" si="13"/>
        <v>506410.88349374337</v>
      </c>
      <c r="AM47" s="385">
        <f t="shared" si="14"/>
        <v>306910.39334335894</v>
      </c>
      <c r="AO47" s="390"/>
      <c r="AP47" s="390"/>
      <c r="AQ47" s="390"/>
      <c r="AR47" s="390"/>
      <c r="AS47" s="390"/>
      <c r="AT47" s="390"/>
    </row>
    <row r="48" spans="1:46" s="64" customFormat="1" ht="18" customHeight="1">
      <c r="A48" s="946"/>
      <c r="B48" s="381" t="s">
        <v>92</v>
      </c>
      <c r="C48" s="382" t="s">
        <v>175</v>
      </c>
      <c r="D48" s="382" t="s">
        <v>213</v>
      </c>
      <c r="E48" s="384">
        <v>3414995.97</v>
      </c>
      <c r="F48" s="384">
        <v>0</v>
      </c>
      <c r="G48" s="385">
        <v>2534770.4139999999</v>
      </c>
      <c r="H48" s="384"/>
      <c r="I48" s="386"/>
      <c r="J48" s="387"/>
      <c r="K48" s="752">
        <v>0</v>
      </c>
      <c r="L48" s="388">
        <f t="shared" si="2"/>
        <v>2534770.4139999999</v>
      </c>
      <c r="M48" s="613">
        <v>0.51622056965846563</v>
      </c>
      <c r="N48" s="613">
        <v>0.44757930076701208</v>
      </c>
      <c r="O48" s="613">
        <v>3.6200129574522177E-2</v>
      </c>
      <c r="P48" s="933">
        <f t="shared" si="3"/>
        <v>1308500.6270685047</v>
      </c>
      <c r="Q48" s="933">
        <f t="shared" si="4"/>
        <v>1134510.7695030298</v>
      </c>
      <c r="R48" s="933">
        <f t="shared" si="5"/>
        <v>91759.017428465217</v>
      </c>
      <c r="T48" s="385">
        <v>787533.47406694025</v>
      </c>
      <c r="U48" s="385">
        <v>820985.56</v>
      </c>
      <c r="V48" s="385">
        <v>845135.5560000001</v>
      </c>
      <c r="W48" s="385" t="e">
        <f>$L48-X48-#REF!</f>
        <v>#REF!</v>
      </c>
      <c r="X48" s="385">
        <f t="shared" si="6"/>
        <v>253477.04139999999</v>
      </c>
      <c r="Z48" s="385">
        <v>1257689.2820000006</v>
      </c>
      <c r="AA48" s="389">
        <f t="shared" si="1"/>
        <v>0.49617483108274935</v>
      </c>
      <c r="AB48" s="385">
        <f t="shared" si="7"/>
        <v>1023604.0905999993</v>
      </c>
      <c r="AC48" s="385">
        <f t="shared" si="8"/>
        <v>253477.04139999999</v>
      </c>
      <c r="AE48" s="385">
        <v>1274594.2792000002</v>
      </c>
      <c r="AF48" s="389">
        <f t="shared" si="9"/>
        <v>0.50284407304116507</v>
      </c>
      <c r="AG48" s="385">
        <f t="shared" si="10"/>
        <v>1006699.0933999997</v>
      </c>
      <c r="AH48" s="385">
        <f t="shared" si="11"/>
        <v>253477.04139999999</v>
      </c>
      <c r="AJ48" s="385">
        <f>+'Annex 9 - IPC 49'!W48</f>
        <v>1299157.2792000002</v>
      </c>
      <c r="AK48" s="389">
        <f t="shared" si="12"/>
        <v>0.51253449701973686</v>
      </c>
      <c r="AL48" s="385">
        <f t="shared" si="13"/>
        <v>982136.09339999966</v>
      </c>
      <c r="AM48" s="385">
        <f t="shared" si="14"/>
        <v>253477.04139999999</v>
      </c>
      <c r="AO48" s="390"/>
      <c r="AP48" s="390"/>
      <c r="AQ48" s="390"/>
      <c r="AR48" s="390"/>
      <c r="AS48" s="390"/>
      <c r="AT48" s="390"/>
    </row>
    <row r="49" spans="1:46" s="64" customFormat="1" ht="18" customHeight="1">
      <c r="A49" s="945">
        <v>33</v>
      </c>
      <c r="B49" s="381" t="s">
        <v>93</v>
      </c>
      <c r="C49" s="382" t="s">
        <v>176</v>
      </c>
      <c r="D49" s="401" t="s">
        <v>58</v>
      </c>
      <c r="E49" s="384">
        <v>581910.66401792224</v>
      </c>
      <c r="F49" s="384">
        <v>0</v>
      </c>
      <c r="G49" s="385">
        <v>347256.24644814141</v>
      </c>
      <c r="H49" s="384"/>
      <c r="I49" s="386"/>
      <c r="J49" s="387"/>
      <c r="K49" s="752">
        <v>0</v>
      </c>
      <c r="L49" s="388">
        <f t="shared" si="2"/>
        <v>347256.24644814141</v>
      </c>
      <c r="M49" s="613">
        <v>0.51622056965846563</v>
      </c>
      <c r="N49" s="613">
        <v>0.44757930076701208</v>
      </c>
      <c r="O49" s="613">
        <v>3.6200129574522177E-2</v>
      </c>
      <c r="P49" s="933">
        <f t="shared" si="3"/>
        <v>179260.81735892009</v>
      </c>
      <c r="Q49" s="933">
        <f t="shared" si="4"/>
        <v>155424.70797223636</v>
      </c>
      <c r="R49" s="933">
        <f t="shared" si="5"/>
        <v>12570.721116984925</v>
      </c>
      <c r="T49" s="385">
        <v>124510.50728192455</v>
      </c>
      <c r="U49" s="385">
        <v>215498.95491102332</v>
      </c>
      <c r="V49" s="385">
        <v>215498.95491102332</v>
      </c>
      <c r="W49" s="385" t="e">
        <f>$L49-X49-#REF!</f>
        <v>#REF!</v>
      </c>
      <c r="X49" s="385">
        <f t="shared" si="6"/>
        <v>34725.624644814139</v>
      </c>
      <c r="Z49" s="385">
        <v>261843.99456494077</v>
      </c>
      <c r="AA49" s="389">
        <f t="shared" si="1"/>
        <v>0.75403681645232568</v>
      </c>
      <c r="AB49" s="385">
        <f t="shared" si="7"/>
        <v>50686.627238386514</v>
      </c>
      <c r="AC49" s="385">
        <f t="shared" si="8"/>
        <v>34725.624644814139</v>
      </c>
      <c r="AE49" s="385">
        <v>261843.99456494077</v>
      </c>
      <c r="AF49" s="389">
        <f t="shared" si="9"/>
        <v>0.75403681645232568</v>
      </c>
      <c r="AG49" s="385">
        <f t="shared" si="10"/>
        <v>50686.627238386514</v>
      </c>
      <c r="AH49" s="385">
        <f t="shared" si="11"/>
        <v>34725.624644814139</v>
      </c>
      <c r="AJ49" s="385">
        <f>+'Annex 9 - IPC 49'!W49</f>
        <v>274773.9318596021</v>
      </c>
      <c r="AK49" s="389">
        <f t="shared" si="12"/>
        <v>0.79127138725389734</v>
      </c>
      <c r="AL49" s="385">
        <f t="shared" si="13"/>
        <v>37756.689943725185</v>
      </c>
      <c r="AM49" s="385">
        <f t="shared" si="14"/>
        <v>34725.624644814139</v>
      </c>
      <c r="AO49" s="390"/>
      <c r="AP49" s="390"/>
      <c r="AQ49" s="390"/>
      <c r="AR49" s="390"/>
      <c r="AS49" s="390"/>
      <c r="AT49" s="390"/>
    </row>
    <row r="50" spans="1:46" s="64" customFormat="1" ht="18" customHeight="1">
      <c r="A50" s="947"/>
      <c r="B50" s="381" t="s">
        <v>94</v>
      </c>
      <c r="C50" s="382" t="s">
        <v>176</v>
      </c>
      <c r="D50" s="401" t="s">
        <v>58</v>
      </c>
      <c r="E50" s="384">
        <v>363022.12422789977</v>
      </c>
      <c r="F50" s="384">
        <v>0</v>
      </c>
      <c r="G50" s="385">
        <v>344871.02422789979</v>
      </c>
      <c r="H50" s="384"/>
      <c r="I50" s="386"/>
      <c r="J50" s="387"/>
      <c r="K50" s="752">
        <v>0</v>
      </c>
      <c r="L50" s="388">
        <f t="shared" si="2"/>
        <v>344871.02422789979</v>
      </c>
      <c r="M50" s="613">
        <v>1</v>
      </c>
      <c r="N50" s="613">
        <v>0</v>
      </c>
      <c r="O50" s="613">
        <v>0</v>
      </c>
      <c r="P50" s="933">
        <f t="shared" si="3"/>
        <v>344871.02422789979</v>
      </c>
      <c r="Q50" s="933">
        <f t="shared" si="4"/>
        <v>0</v>
      </c>
      <c r="R50" s="933">
        <f t="shared" si="5"/>
        <v>0</v>
      </c>
      <c r="T50" s="385">
        <v>18151.099999999999</v>
      </c>
      <c r="U50" s="385">
        <v>18151.099999999999</v>
      </c>
      <c r="V50" s="385">
        <v>18151.099999999999</v>
      </c>
      <c r="W50" s="385" t="e">
        <f>$L50-X50-#REF!</f>
        <v>#REF!</v>
      </c>
      <c r="X50" s="385">
        <f t="shared" si="6"/>
        <v>34487.102422789983</v>
      </c>
      <c r="Z50" s="385">
        <v>84856.392500000002</v>
      </c>
      <c r="AA50" s="389">
        <f t="shared" si="1"/>
        <v>0.24605254294696755</v>
      </c>
      <c r="AB50" s="385">
        <f t="shared" si="7"/>
        <v>225527.52930510981</v>
      </c>
      <c r="AC50" s="385">
        <f t="shared" si="8"/>
        <v>34487.102422789983</v>
      </c>
      <c r="AE50" s="385">
        <v>84856.392500000002</v>
      </c>
      <c r="AF50" s="389">
        <f t="shared" si="9"/>
        <v>0.24605254294696755</v>
      </c>
      <c r="AG50" s="385">
        <f t="shared" si="10"/>
        <v>225527.52930510981</v>
      </c>
      <c r="AH50" s="385">
        <f t="shared" si="11"/>
        <v>34487.102422789983</v>
      </c>
      <c r="AJ50" s="385">
        <f>+'Annex 9 - IPC 49'!W50</f>
        <v>84856.392500000002</v>
      </c>
      <c r="AK50" s="389">
        <f t="shared" si="12"/>
        <v>0.24605254294696755</v>
      </c>
      <c r="AL50" s="385">
        <f t="shared" si="13"/>
        <v>225527.52930510981</v>
      </c>
      <c r="AM50" s="385">
        <f t="shared" si="14"/>
        <v>34487.102422789983</v>
      </c>
      <c r="AO50" s="390"/>
      <c r="AP50" s="390"/>
      <c r="AQ50" s="390"/>
      <c r="AR50" s="390"/>
      <c r="AS50" s="390"/>
      <c r="AT50" s="390"/>
    </row>
    <row r="51" spans="1:46" s="64" customFormat="1" ht="18" customHeight="1">
      <c r="A51" s="947"/>
      <c r="B51" s="381" t="s">
        <v>95</v>
      </c>
      <c r="C51" s="382" t="s">
        <v>178</v>
      </c>
      <c r="D51" s="401" t="s">
        <v>58</v>
      </c>
      <c r="E51" s="384">
        <v>74015.348667882688</v>
      </c>
      <c r="F51" s="384">
        <v>0</v>
      </c>
      <c r="G51" s="385">
        <v>0</v>
      </c>
      <c r="H51" s="384"/>
      <c r="I51" s="386"/>
      <c r="J51" s="387"/>
      <c r="K51" s="752">
        <v>0</v>
      </c>
      <c r="L51" s="388">
        <f t="shared" si="2"/>
        <v>0</v>
      </c>
      <c r="M51" s="613">
        <v>1</v>
      </c>
      <c r="N51" s="613">
        <v>0</v>
      </c>
      <c r="O51" s="613">
        <v>0</v>
      </c>
      <c r="P51" s="933">
        <f t="shared" si="3"/>
        <v>0</v>
      </c>
      <c r="Q51" s="933">
        <f t="shared" si="4"/>
        <v>0</v>
      </c>
      <c r="R51" s="933">
        <f t="shared" si="5"/>
        <v>0</v>
      </c>
      <c r="T51" s="385">
        <v>74015.348667882688</v>
      </c>
      <c r="U51" s="385">
        <v>74015.348667882688</v>
      </c>
      <c r="V51" s="385">
        <v>74015.348667882688</v>
      </c>
      <c r="W51" s="385" t="e">
        <f>$L51-X51-#REF!</f>
        <v>#REF!</v>
      </c>
      <c r="X51" s="385">
        <f t="shared" si="6"/>
        <v>0</v>
      </c>
      <c r="Z51" s="385">
        <v>66613.813801094424</v>
      </c>
      <c r="AA51" s="389" t="str">
        <f>IFERROR(Z51/$L51,"")</f>
        <v/>
      </c>
      <c r="AB51" s="385">
        <f t="shared" si="7"/>
        <v>-66613.813801094424</v>
      </c>
      <c r="AC51" s="385">
        <f t="shared" si="8"/>
        <v>0</v>
      </c>
      <c r="AE51" s="385">
        <v>66613.813801094424</v>
      </c>
      <c r="AF51" s="389" t="str">
        <f t="shared" si="9"/>
        <v/>
      </c>
      <c r="AG51" s="385">
        <f t="shared" si="10"/>
        <v>-66613.813801094424</v>
      </c>
      <c r="AH51" s="385">
        <f t="shared" si="11"/>
        <v>0</v>
      </c>
      <c r="AJ51" s="385">
        <f>+'Annex 9 - IPC 49'!W51</f>
        <v>66613.813801094424</v>
      </c>
      <c r="AK51" s="389" t="str">
        <f t="shared" si="12"/>
        <v/>
      </c>
      <c r="AL51" s="385">
        <f t="shared" si="13"/>
        <v>-66613.813801094424</v>
      </c>
      <c r="AM51" s="385">
        <f t="shared" si="14"/>
        <v>0</v>
      </c>
      <c r="AO51" s="390"/>
      <c r="AP51" s="390"/>
      <c r="AQ51" s="390"/>
      <c r="AR51" s="390"/>
      <c r="AS51" s="390"/>
      <c r="AT51" s="390"/>
    </row>
    <row r="52" spans="1:46" s="64" customFormat="1" ht="18" customHeight="1">
      <c r="A52" s="947"/>
      <c r="B52" s="381" t="s">
        <v>96</v>
      </c>
      <c r="C52" s="382" t="s">
        <v>179</v>
      </c>
      <c r="D52" s="401" t="s">
        <v>58</v>
      </c>
      <c r="E52" s="384">
        <v>485306.75997994537</v>
      </c>
      <c r="F52" s="384">
        <v>0</v>
      </c>
      <c r="G52" s="385">
        <v>461041.4099799454</v>
      </c>
      <c r="H52" s="384">
        <v>170448</v>
      </c>
      <c r="I52" s="386"/>
      <c r="J52" s="387"/>
      <c r="K52" s="752">
        <v>0</v>
      </c>
      <c r="L52" s="388">
        <f t="shared" si="2"/>
        <v>631489.4099799454</v>
      </c>
      <c r="M52" s="613">
        <v>1</v>
      </c>
      <c r="N52" s="613">
        <v>0</v>
      </c>
      <c r="O52" s="613">
        <v>0</v>
      </c>
      <c r="P52" s="933">
        <f t="shared" si="3"/>
        <v>631489.4099799454</v>
      </c>
      <c r="Q52" s="933">
        <f t="shared" si="4"/>
        <v>0</v>
      </c>
      <c r="R52" s="933">
        <f t="shared" si="5"/>
        <v>0</v>
      </c>
      <c r="T52" s="385">
        <v>24265.35</v>
      </c>
      <c r="U52" s="385">
        <v>24265.35</v>
      </c>
      <c r="V52" s="385">
        <v>24265.35</v>
      </c>
      <c r="W52" s="385" t="e">
        <f>$L52-X52-#REF!</f>
        <v>#REF!</v>
      </c>
      <c r="X52" s="385">
        <f t="shared" si="6"/>
        <v>63148.940997994541</v>
      </c>
      <c r="Z52" s="385">
        <v>113440.51125</v>
      </c>
      <c r="AA52" s="389">
        <f t="shared" ref="AA52:AA78" si="15">IFERROR(Z52/$L52,"")</f>
        <v>0.1796396098765973</v>
      </c>
      <c r="AB52" s="385">
        <f t="shared" si="7"/>
        <v>454899.95773195091</v>
      </c>
      <c r="AC52" s="385">
        <f t="shared" si="8"/>
        <v>63148.940997994541</v>
      </c>
      <c r="AE52" s="385">
        <v>113440.51125</v>
      </c>
      <c r="AF52" s="389">
        <f t="shared" si="9"/>
        <v>0.1796396098765973</v>
      </c>
      <c r="AG52" s="385">
        <f t="shared" si="10"/>
        <v>454899.95773195091</v>
      </c>
      <c r="AH52" s="385">
        <f t="shared" si="11"/>
        <v>63148.940997994541</v>
      </c>
      <c r="AJ52" s="385">
        <f>+'Annex 9 - IPC 49'!W52</f>
        <v>113440.51125</v>
      </c>
      <c r="AK52" s="389">
        <f t="shared" si="12"/>
        <v>0.1796396098765973</v>
      </c>
      <c r="AL52" s="385">
        <f t="shared" si="13"/>
        <v>454899.95773195091</v>
      </c>
      <c r="AM52" s="385">
        <f t="shared" si="14"/>
        <v>63148.940997994541</v>
      </c>
      <c r="AO52" s="390"/>
      <c r="AP52" s="390"/>
      <c r="AQ52" s="390"/>
      <c r="AR52" s="390"/>
      <c r="AS52" s="390"/>
      <c r="AT52" s="390"/>
    </row>
    <row r="53" spans="1:46" s="64" customFormat="1" ht="18" customHeight="1">
      <c r="A53" s="946"/>
      <c r="B53" s="381" t="s">
        <v>97</v>
      </c>
      <c r="C53" s="382" t="s">
        <v>176</v>
      </c>
      <c r="D53" s="401" t="s">
        <v>58</v>
      </c>
      <c r="E53" s="384">
        <v>95745.103106349226</v>
      </c>
      <c r="F53" s="384">
        <v>0</v>
      </c>
      <c r="G53" s="385">
        <v>50582.825510653987</v>
      </c>
      <c r="H53" s="384"/>
      <c r="I53" s="386"/>
      <c r="J53" s="387"/>
      <c r="K53" s="752">
        <v>0</v>
      </c>
      <c r="L53" s="388">
        <f t="shared" si="2"/>
        <v>50582.825510653987</v>
      </c>
      <c r="M53" s="613">
        <v>1</v>
      </c>
      <c r="N53" s="613">
        <v>0</v>
      </c>
      <c r="O53" s="613">
        <v>0</v>
      </c>
      <c r="P53" s="933">
        <f t="shared" si="3"/>
        <v>50582.825510653987</v>
      </c>
      <c r="Q53" s="933">
        <f t="shared" si="4"/>
        <v>0</v>
      </c>
      <c r="R53" s="933">
        <f t="shared" si="5"/>
        <v>0</v>
      </c>
      <c r="T53" s="385">
        <v>40850.431150952019</v>
      </c>
      <c r="U53" s="385">
        <v>45162.277595695239</v>
      </c>
      <c r="V53" s="385">
        <v>45162.277595695239</v>
      </c>
      <c r="W53" s="385" t="e">
        <f>$L53-X53-#REF!</f>
        <v>#REF!</v>
      </c>
      <c r="X53" s="385">
        <f t="shared" si="6"/>
        <v>5058.2825510653993</v>
      </c>
      <c r="Z53" s="385">
        <v>49633.537377094282</v>
      </c>
      <c r="AA53" s="389">
        <f t="shared" si="15"/>
        <v>0.98123299511294082</v>
      </c>
      <c r="AB53" s="385">
        <f t="shared" si="7"/>
        <v>-4108.9944175056953</v>
      </c>
      <c r="AC53" s="385">
        <f t="shared" si="8"/>
        <v>5058.2825510653993</v>
      </c>
      <c r="AE53" s="385">
        <v>49633.537377094282</v>
      </c>
      <c r="AF53" s="389">
        <f t="shared" si="9"/>
        <v>0.98123299511294082</v>
      </c>
      <c r="AG53" s="385">
        <f t="shared" si="10"/>
        <v>-4108.9944175056953</v>
      </c>
      <c r="AH53" s="385">
        <f t="shared" si="11"/>
        <v>5058.2825510653993</v>
      </c>
      <c r="AJ53" s="385">
        <f>+'Annex 9 - IPC 49'!W53</f>
        <v>49633.537377094282</v>
      </c>
      <c r="AK53" s="389">
        <f t="shared" si="12"/>
        <v>0.98123299511294082</v>
      </c>
      <c r="AL53" s="385">
        <f t="shared" si="13"/>
        <v>-4108.9944175056953</v>
      </c>
      <c r="AM53" s="385">
        <f t="shared" si="14"/>
        <v>5058.2825510653993</v>
      </c>
      <c r="AO53" s="390"/>
      <c r="AP53" s="390"/>
      <c r="AQ53" s="390"/>
      <c r="AR53" s="390"/>
      <c r="AS53" s="390"/>
      <c r="AT53" s="390"/>
    </row>
    <row r="54" spans="1:46" s="64" customFormat="1" ht="18" customHeight="1">
      <c r="A54" s="945">
        <v>34</v>
      </c>
      <c r="B54" s="381" t="s">
        <v>98</v>
      </c>
      <c r="C54" s="382" t="s">
        <v>17</v>
      </c>
      <c r="D54" s="397" t="s">
        <v>204</v>
      </c>
      <c r="E54" s="384">
        <v>850000</v>
      </c>
      <c r="F54" s="384">
        <v>0</v>
      </c>
      <c r="G54" s="385">
        <v>850000</v>
      </c>
      <c r="H54" s="384"/>
      <c r="I54" s="386"/>
      <c r="J54" s="387"/>
      <c r="K54" s="752">
        <v>0</v>
      </c>
      <c r="L54" s="388">
        <f t="shared" si="2"/>
        <v>850000</v>
      </c>
      <c r="M54" s="613">
        <v>1</v>
      </c>
      <c r="N54" s="613">
        <v>0</v>
      </c>
      <c r="O54" s="613">
        <v>0</v>
      </c>
      <c r="P54" s="933">
        <f t="shared" si="3"/>
        <v>850000</v>
      </c>
      <c r="Q54" s="933">
        <f t="shared" si="4"/>
        <v>0</v>
      </c>
      <c r="R54" s="933">
        <f t="shared" si="5"/>
        <v>0</v>
      </c>
      <c r="T54" s="385">
        <v>0</v>
      </c>
      <c r="U54" s="385">
        <v>0</v>
      </c>
      <c r="V54" s="385">
        <v>0</v>
      </c>
      <c r="W54" s="385" t="e">
        <f>$L54-X54-#REF!</f>
        <v>#REF!</v>
      </c>
      <c r="X54" s="385">
        <f t="shared" si="6"/>
        <v>85000</v>
      </c>
      <c r="Z54" s="385">
        <v>170000</v>
      </c>
      <c r="AA54" s="389">
        <f t="shared" si="15"/>
        <v>0.2</v>
      </c>
      <c r="AB54" s="385">
        <f t="shared" si="7"/>
        <v>595000</v>
      </c>
      <c r="AC54" s="385">
        <f t="shared" si="8"/>
        <v>85000</v>
      </c>
      <c r="AE54" s="385">
        <v>170000</v>
      </c>
      <c r="AF54" s="389">
        <f t="shared" si="9"/>
        <v>0.2</v>
      </c>
      <c r="AG54" s="385">
        <f t="shared" si="10"/>
        <v>595000</v>
      </c>
      <c r="AH54" s="385">
        <f t="shared" si="11"/>
        <v>85000</v>
      </c>
      <c r="AJ54" s="385">
        <f>+'Annex 9 - IPC 49'!W54</f>
        <v>170000</v>
      </c>
      <c r="AK54" s="389">
        <f t="shared" si="12"/>
        <v>0.2</v>
      </c>
      <c r="AL54" s="385">
        <f t="shared" si="13"/>
        <v>595000</v>
      </c>
      <c r="AM54" s="385">
        <f t="shared" si="14"/>
        <v>85000</v>
      </c>
      <c r="AO54" s="390"/>
      <c r="AP54" s="390"/>
      <c r="AQ54" s="390"/>
      <c r="AR54" s="390"/>
      <c r="AS54" s="390"/>
      <c r="AT54" s="390"/>
    </row>
    <row r="55" spans="1:46" s="64" customFormat="1" ht="18" customHeight="1">
      <c r="A55" s="946"/>
      <c r="B55" s="381" t="s">
        <v>99</v>
      </c>
      <c r="C55" s="382">
        <v>0</v>
      </c>
      <c r="D55" s="382">
        <v>0</v>
      </c>
      <c r="E55" s="384">
        <v>0</v>
      </c>
      <c r="F55" s="384">
        <v>0</v>
      </c>
      <c r="G55" s="385">
        <v>0</v>
      </c>
      <c r="H55" s="384"/>
      <c r="I55" s="386"/>
      <c r="J55" s="387"/>
      <c r="K55" s="752">
        <v>0</v>
      </c>
      <c r="L55" s="388">
        <f t="shared" si="2"/>
        <v>0</v>
      </c>
      <c r="M55" s="613">
        <v>1</v>
      </c>
      <c r="N55" s="613">
        <v>0</v>
      </c>
      <c r="O55" s="613">
        <v>0</v>
      </c>
      <c r="P55" s="933">
        <f t="shared" si="3"/>
        <v>0</v>
      </c>
      <c r="Q55" s="933">
        <f t="shared" si="4"/>
        <v>0</v>
      </c>
      <c r="R55" s="933">
        <f t="shared" si="5"/>
        <v>0</v>
      </c>
      <c r="T55" s="385">
        <v>0</v>
      </c>
      <c r="U55" s="385">
        <v>0</v>
      </c>
      <c r="V55" s="385">
        <v>0</v>
      </c>
      <c r="W55" s="385" t="e">
        <f>$L55-X55-#REF!</f>
        <v>#REF!</v>
      </c>
      <c r="X55" s="385">
        <f t="shared" si="6"/>
        <v>0</v>
      </c>
      <c r="Z55" s="385">
        <v>0</v>
      </c>
      <c r="AA55" s="389" t="str">
        <f t="shared" si="15"/>
        <v/>
      </c>
      <c r="AB55" s="385">
        <f t="shared" si="7"/>
        <v>0</v>
      </c>
      <c r="AC55" s="385">
        <f t="shared" si="8"/>
        <v>0</v>
      </c>
      <c r="AE55" s="385">
        <v>0</v>
      </c>
      <c r="AF55" s="389" t="str">
        <f t="shared" si="9"/>
        <v/>
      </c>
      <c r="AG55" s="385">
        <f t="shared" si="10"/>
        <v>0</v>
      </c>
      <c r="AH55" s="385">
        <f t="shared" si="11"/>
        <v>0</v>
      </c>
      <c r="AJ55" s="385">
        <f>+'Annex 9 - IPC 49'!W55</f>
        <v>0</v>
      </c>
      <c r="AK55" s="389" t="str">
        <f t="shared" si="12"/>
        <v/>
      </c>
      <c r="AL55" s="385">
        <f t="shared" si="13"/>
        <v>0</v>
      </c>
      <c r="AM55" s="385">
        <f t="shared" si="14"/>
        <v>0</v>
      </c>
      <c r="AO55" s="390"/>
      <c r="AP55" s="390"/>
      <c r="AQ55" s="390"/>
      <c r="AR55" s="390"/>
      <c r="AS55" s="390"/>
      <c r="AT55" s="390"/>
    </row>
    <row r="56" spans="1:46" s="64" customFormat="1" ht="18" customHeight="1">
      <c r="A56" s="78">
        <v>35</v>
      </c>
      <c r="B56" s="381" t="s">
        <v>100</v>
      </c>
      <c r="C56" s="408" t="s">
        <v>17</v>
      </c>
      <c r="D56" s="392" t="s">
        <v>192</v>
      </c>
      <c r="E56" s="384">
        <v>103965</v>
      </c>
      <c r="F56" s="384">
        <v>0</v>
      </c>
      <c r="G56" s="385">
        <v>103965</v>
      </c>
      <c r="H56" s="384"/>
      <c r="I56" s="386"/>
      <c r="J56" s="387"/>
      <c r="K56" s="752">
        <v>0</v>
      </c>
      <c r="L56" s="388">
        <f t="shared" si="2"/>
        <v>103965</v>
      </c>
      <c r="M56" s="613">
        <v>1</v>
      </c>
      <c r="N56" s="613">
        <v>0</v>
      </c>
      <c r="O56" s="613">
        <v>0</v>
      </c>
      <c r="P56" s="933">
        <f t="shared" si="3"/>
        <v>103965</v>
      </c>
      <c r="Q56" s="933">
        <f t="shared" si="4"/>
        <v>0</v>
      </c>
      <c r="R56" s="933">
        <f t="shared" si="5"/>
        <v>0</v>
      </c>
      <c r="T56" s="385">
        <v>0</v>
      </c>
      <c r="U56" s="385">
        <v>0</v>
      </c>
      <c r="V56" s="385">
        <v>0</v>
      </c>
      <c r="W56" s="385" t="e">
        <f>$L56-X56-#REF!</f>
        <v>#REF!</v>
      </c>
      <c r="X56" s="385">
        <f t="shared" si="6"/>
        <v>10396.5</v>
      </c>
      <c r="Z56" s="385">
        <v>30000</v>
      </c>
      <c r="AA56" s="389">
        <f t="shared" si="15"/>
        <v>0.28855864954552013</v>
      </c>
      <c r="AB56" s="385">
        <f t="shared" si="7"/>
        <v>63568.5</v>
      </c>
      <c r="AC56" s="385">
        <f t="shared" si="8"/>
        <v>10396.5</v>
      </c>
      <c r="AE56" s="385">
        <v>30000</v>
      </c>
      <c r="AF56" s="389">
        <f t="shared" si="9"/>
        <v>0.28855864954552013</v>
      </c>
      <c r="AG56" s="385">
        <f t="shared" si="10"/>
        <v>63568.5</v>
      </c>
      <c r="AH56" s="385">
        <f t="shared" si="11"/>
        <v>10396.5</v>
      </c>
      <c r="AJ56" s="385">
        <f>+'Annex 9 - IPC 49'!W56</f>
        <v>30000</v>
      </c>
      <c r="AK56" s="389">
        <f t="shared" si="12"/>
        <v>0.28855864954552013</v>
      </c>
      <c r="AL56" s="385">
        <f t="shared" si="13"/>
        <v>63568.5</v>
      </c>
      <c r="AM56" s="385">
        <f t="shared" si="14"/>
        <v>10396.5</v>
      </c>
      <c r="AO56" s="390"/>
      <c r="AP56" s="390"/>
      <c r="AQ56" s="390"/>
      <c r="AR56" s="390"/>
      <c r="AS56" s="390"/>
      <c r="AT56" s="390"/>
    </row>
    <row r="57" spans="1:46" s="64" customFormat="1" ht="18" customHeight="1">
      <c r="A57" s="945">
        <v>36</v>
      </c>
      <c r="B57" s="381" t="s">
        <v>101</v>
      </c>
      <c r="C57" s="382" t="s">
        <v>88</v>
      </c>
      <c r="D57" s="407" t="s">
        <v>206</v>
      </c>
      <c r="E57" s="384">
        <v>85856.82</v>
      </c>
      <c r="F57" s="384">
        <v>0</v>
      </c>
      <c r="G57" s="385">
        <v>85856.82</v>
      </c>
      <c r="H57" s="384"/>
      <c r="I57" s="386"/>
      <c r="J57" s="387"/>
      <c r="K57" s="752">
        <v>0</v>
      </c>
      <c r="L57" s="388">
        <f t="shared" si="2"/>
        <v>85856.82</v>
      </c>
      <c r="M57" s="613">
        <v>1</v>
      </c>
      <c r="N57" s="613">
        <v>0</v>
      </c>
      <c r="O57" s="613">
        <v>0</v>
      </c>
      <c r="P57" s="933">
        <f t="shared" si="3"/>
        <v>85856.82</v>
      </c>
      <c r="Q57" s="933">
        <f t="shared" si="4"/>
        <v>0</v>
      </c>
      <c r="R57" s="933">
        <f t="shared" si="5"/>
        <v>0</v>
      </c>
      <c r="T57" s="385">
        <v>0</v>
      </c>
      <c r="U57" s="385">
        <v>0</v>
      </c>
      <c r="V57" s="385">
        <v>0</v>
      </c>
      <c r="W57" s="385" t="e">
        <f>$L57-X57-#REF!</f>
        <v>#REF!</v>
      </c>
      <c r="X57" s="385">
        <f t="shared" si="6"/>
        <v>8585.6820000000007</v>
      </c>
      <c r="Z57" s="385">
        <v>17171.364000000001</v>
      </c>
      <c r="AA57" s="389">
        <f t="shared" si="15"/>
        <v>0.2</v>
      </c>
      <c r="AB57" s="385">
        <f t="shared" si="7"/>
        <v>60099.774000000005</v>
      </c>
      <c r="AC57" s="385">
        <f t="shared" si="8"/>
        <v>8585.6820000000007</v>
      </c>
      <c r="AE57" s="385">
        <v>17171.364000000001</v>
      </c>
      <c r="AF57" s="389">
        <f t="shared" si="9"/>
        <v>0.2</v>
      </c>
      <c r="AG57" s="385">
        <f t="shared" si="10"/>
        <v>60099.774000000005</v>
      </c>
      <c r="AH57" s="385">
        <f t="shared" si="11"/>
        <v>8585.6820000000007</v>
      </c>
      <c r="AJ57" s="385">
        <f>+'Annex 9 - IPC 49'!W57</f>
        <v>17171.364000000001</v>
      </c>
      <c r="AK57" s="389">
        <f t="shared" si="12"/>
        <v>0.2</v>
      </c>
      <c r="AL57" s="385">
        <f t="shared" si="13"/>
        <v>60099.774000000005</v>
      </c>
      <c r="AM57" s="385">
        <f t="shared" si="14"/>
        <v>8585.6820000000007</v>
      </c>
      <c r="AO57" s="390"/>
      <c r="AP57" s="390"/>
      <c r="AQ57" s="390"/>
      <c r="AR57" s="390"/>
      <c r="AS57" s="390"/>
      <c r="AT57" s="390"/>
    </row>
    <row r="58" spans="1:46" s="64" customFormat="1" ht="18" customHeight="1">
      <c r="A58" s="946"/>
      <c r="B58" s="381" t="s">
        <v>102</v>
      </c>
      <c r="C58" s="382" t="s">
        <v>180</v>
      </c>
      <c r="D58" s="393" t="s">
        <v>195</v>
      </c>
      <c r="E58" s="384">
        <v>498657</v>
      </c>
      <c r="F58" s="384">
        <v>0</v>
      </c>
      <c r="G58" s="385">
        <v>70025</v>
      </c>
      <c r="H58" s="384"/>
      <c r="I58" s="386"/>
      <c r="J58" s="387"/>
      <c r="K58" s="752">
        <v>0</v>
      </c>
      <c r="L58" s="388">
        <f t="shared" si="2"/>
        <v>70025</v>
      </c>
      <c r="M58" s="613">
        <v>1</v>
      </c>
      <c r="N58" s="613">
        <v>0</v>
      </c>
      <c r="O58" s="613">
        <v>0</v>
      </c>
      <c r="P58" s="933">
        <f t="shared" si="3"/>
        <v>70025</v>
      </c>
      <c r="Q58" s="933">
        <f t="shared" si="4"/>
        <v>0</v>
      </c>
      <c r="R58" s="933">
        <f t="shared" si="5"/>
        <v>0</v>
      </c>
      <c r="T58" s="385">
        <v>0</v>
      </c>
      <c r="U58" s="385">
        <v>0</v>
      </c>
      <c r="V58" s="385">
        <v>0</v>
      </c>
      <c r="W58" s="385" t="e">
        <f>$L58-X58-#REF!</f>
        <v>#REF!</v>
      </c>
      <c r="X58" s="385">
        <f t="shared" si="6"/>
        <v>7002.5</v>
      </c>
      <c r="Z58" s="385">
        <v>249328.5</v>
      </c>
      <c r="AA58" s="389">
        <f t="shared" si="15"/>
        <v>3.5605640842556232</v>
      </c>
      <c r="AB58" s="385">
        <f t="shared" si="7"/>
        <v>-186306</v>
      </c>
      <c r="AC58" s="385">
        <f t="shared" si="8"/>
        <v>7002.5</v>
      </c>
      <c r="AE58" s="385">
        <v>249328.5</v>
      </c>
      <c r="AF58" s="389">
        <f t="shared" si="9"/>
        <v>3.5605640842556232</v>
      </c>
      <c r="AG58" s="385">
        <f t="shared" si="10"/>
        <v>-186306</v>
      </c>
      <c r="AH58" s="385">
        <f t="shared" si="11"/>
        <v>7002.5</v>
      </c>
      <c r="AJ58" s="385">
        <f>+'Annex 9 - IPC 49'!W58</f>
        <v>635097.30000000005</v>
      </c>
      <c r="AK58" s="389">
        <f t="shared" si="12"/>
        <v>9.0695794359157453</v>
      </c>
      <c r="AL58" s="385">
        <f t="shared" si="13"/>
        <v>-572074.80000000005</v>
      </c>
      <c r="AM58" s="385">
        <f t="shared" si="14"/>
        <v>7002.5</v>
      </c>
      <c r="AO58" s="390"/>
      <c r="AP58" s="390"/>
      <c r="AQ58" s="390"/>
      <c r="AR58" s="390"/>
      <c r="AS58" s="390"/>
      <c r="AT58" s="390"/>
    </row>
    <row r="59" spans="1:46" s="64" customFormat="1" ht="18" customHeight="1">
      <c r="A59" s="19">
        <v>37</v>
      </c>
      <c r="B59" s="381" t="s">
        <v>103</v>
      </c>
      <c r="C59" s="382" t="s">
        <v>180</v>
      </c>
      <c r="D59" s="393" t="s">
        <v>195</v>
      </c>
      <c r="E59" s="384">
        <v>779967</v>
      </c>
      <c r="F59" s="384">
        <v>0</v>
      </c>
      <c r="G59" s="385">
        <v>703598.2</v>
      </c>
      <c r="H59" s="384"/>
      <c r="I59" s="386"/>
      <c r="J59" s="387"/>
      <c r="K59" s="752">
        <v>0</v>
      </c>
      <c r="L59" s="388">
        <f t="shared" si="2"/>
        <v>703598.2</v>
      </c>
      <c r="M59" s="613">
        <v>1</v>
      </c>
      <c r="N59" s="613">
        <v>0</v>
      </c>
      <c r="O59" s="613">
        <v>0</v>
      </c>
      <c r="P59" s="933">
        <f t="shared" si="3"/>
        <v>703598.2</v>
      </c>
      <c r="Q59" s="933">
        <f t="shared" si="4"/>
        <v>0</v>
      </c>
      <c r="R59" s="933">
        <f t="shared" si="5"/>
        <v>0</v>
      </c>
      <c r="T59" s="385">
        <v>0</v>
      </c>
      <c r="U59" s="385">
        <v>0</v>
      </c>
      <c r="V59" s="385">
        <v>0</v>
      </c>
      <c r="W59" s="385" t="e">
        <f>$L59-X59-#REF!</f>
        <v>#REF!</v>
      </c>
      <c r="X59" s="385">
        <f t="shared" si="6"/>
        <v>70359.819999999992</v>
      </c>
      <c r="Z59" s="385">
        <v>389983.25</v>
      </c>
      <c r="AA59" s="389">
        <f t="shared" si="15"/>
        <v>0.55426982331677377</v>
      </c>
      <c r="AB59" s="385">
        <f t="shared" si="7"/>
        <v>243255.13</v>
      </c>
      <c r="AC59" s="385">
        <f t="shared" si="8"/>
        <v>70359.819999999992</v>
      </c>
      <c r="AE59" s="385">
        <v>389983.25</v>
      </c>
      <c r="AF59" s="389">
        <f t="shared" si="9"/>
        <v>0.55426982331677377</v>
      </c>
      <c r="AG59" s="385">
        <f t="shared" si="10"/>
        <v>243255.13</v>
      </c>
      <c r="AH59" s="385">
        <f t="shared" si="11"/>
        <v>70359.819999999992</v>
      </c>
      <c r="AJ59" s="385">
        <f>+'Annex 9 - IPC 49'!W59</f>
        <v>458715.17</v>
      </c>
      <c r="AK59" s="389">
        <f t="shared" si="12"/>
        <v>0.65195614485653886</v>
      </c>
      <c r="AL59" s="385">
        <f t="shared" si="13"/>
        <v>174523.21000000002</v>
      </c>
      <c r="AM59" s="385">
        <f t="shared" si="14"/>
        <v>70359.819999999992</v>
      </c>
      <c r="AO59" s="390"/>
      <c r="AP59" s="390"/>
      <c r="AQ59" s="390"/>
      <c r="AR59" s="390"/>
      <c r="AS59" s="390"/>
      <c r="AT59" s="390"/>
    </row>
    <row r="60" spans="1:46" s="64" customFormat="1" ht="18" customHeight="1">
      <c r="A60" s="19">
        <v>38</v>
      </c>
      <c r="B60" s="381" t="s">
        <v>104</v>
      </c>
      <c r="C60" s="382" t="s">
        <v>180</v>
      </c>
      <c r="D60" s="393" t="s">
        <v>195</v>
      </c>
      <c r="E60" s="384">
        <v>394865.2</v>
      </c>
      <c r="F60" s="384">
        <v>0</v>
      </c>
      <c r="G60" s="385">
        <v>222912.79800000004</v>
      </c>
      <c r="H60" s="384"/>
      <c r="I60" s="386"/>
      <c r="J60" s="387"/>
      <c r="K60" s="752">
        <v>0</v>
      </c>
      <c r="L60" s="388">
        <f t="shared" si="2"/>
        <v>222912.79800000004</v>
      </c>
      <c r="M60" s="613">
        <v>0.51622056965846563</v>
      </c>
      <c r="N60" s="613">
        <v>0.44757930076701208</v>
      </c>
      <c r="O60" s="613">
        <v>3.6200129574522177E-2</v>
      </c>
      <c r="P60" s="933">
        <f t="shared" si="3"/>
        <v>115072.1715677225</v>
      </c>
      <c r="Q60" s="933">
        <f t="shared" si="4"/>
        <v>99771.154260858224</v>
      </c>
      <c r="R60" s="933">
        <f t="shared" si="5"/>
        <v>8069.4721714192892</v>
      </c>
      <c r="T60" s="385">
        <v>0</v>
      </c>
      <c r="U60" s="385">
        <v>0</v>
      </c>
      <c r="V60" s="385">
        <v>0</v>
      </c>
      <c r="W60" s="385" t="e">
        <f>$L60-X60-#REF!</f>
        <v>#REF!</v>
      </c>
      <c r="X60" s="385">
        <f t="shared" si="6"/>
        <v>22291.279800000004</v>
      </c>
      <c r="Z60" s="385">
        <v>197432.6</v>
      </c>
      <c r="AA60" s="389">
        <f t="shared" si="15"/>
        <v>0.88569432428908801</v>
      </c>
      <c r="AB60" s="385">
        <f t="shared" si="7"/>
        <v>3188.9182000000437</v>
      </c>
      <c r="AC60" s="385">
        <f t="shared" si="8"/>
        <v>22291.279800000004</v>
      </c>
      <c r="AE60" s="385">
        <v>197432.6</v>
      </c>
      <c r="AF60" s="389">
        <f t="shared" si="9"/>
        <v>0.88569432428908801</v>
      </c>
      <c r="AG60" s="385">
        <f t="shared" si="10"/>
        <v>3188.9182000000437</v>
      </c>
      <c r="AH60" s="385">
        <f t="shared" si="11"/>
        <v>22291.279800000004</v>
      </c>
      <c r="AJ60" s="385">
        <f>+'Annex 9 - IPC 49'!W60</f>
        <v>352189.76179999998</v>
      </c>
      <c r="AK60" s="389">
        <f t="shared" si="12"/>
        <v>1.5799441080094465</v>
      </c>
      <c r="AL60" s="385">
        <f t="shared" si="13"/>
        <v>-151568.24359999993</v>
      </c>
      <c r="AM60" s="385">
        <f t="shared" si="14"/>
        <v>22291.279800000004</v>
      </c>
      <c r="AO60" s="390"/>
      <c r="AP60" s="390"/>
      <c r="AQ60" s="390"/>
      <c r="AR60" s="390"/>
      <c r="AS60" s="390"/>
      <c r="AT60" s="390"/>
    </row>
    <row r="61" spans="1:46" s="64" customFormat="1" ht="18" customHeight="1">
      <c r="A61" s="19">
        <v>39</v>
      </c>
      <c r="B61" s="381" t="s">
        <v>105</v>
      </c>
      <c r="C61" s="382" t="s">
        <v>180</v>
      </c>
      <c r="D61" s="393" t="s">
        <v>195</v>
      </c>
      <c r="E61" s="384">
        <v>644724</v>
      </c>
      <c r="F61" s="384">
        <v>0</v>
      </c>
      <c r="G61" s="385">
        <v>5544</v>
      </c>
      <c r="H61" s="384"/>
      <c r="I61" s="386"/>
      <c r="J61" s="387"/>
      <c r="K61" s="752">
        <v>0</v>
      </c>
      <c r="L61" s="388">
        <f t="shared" si="2"/>
        <v>5544</v>
      </c>
      <c r="M61" s="613">
        <v>0.51622056965846563</v>
      </c>
      <c r="N61" s="613">
        <v>0.44757930076701208</v>
      </c>
      <c r="O61" s="613">
        <v>3.6200129574522177E-2</v>
      </c>
      <c r="P61" s="933">
        <f t="shared" si="3"/>
        <v>2861.9268381865336</v>
      </c>
      <c r="Q61" s="933">
        <f t="shared" si="4"/>
        <v>2481.3796434523151</v>
      </c>
      <c r="R61" s="933">
        <f t="shared" si="5"/>
        <v>200.69351836115095</v>
      </c>
      <c r="T61" s="385">
        <v>0</v>
      </c>
      <c r="U61" s="385">
        <v>0</v>
      </c>
      <c r="V61" s="385">
        <v>0</v>
      </c>
      <c r="W61" s="385" t="e">
        <f>$L61-X61-#REF!</f>
        <v>#REF!</v>
      </c>
      <c r="X61" s="385">
        <f t="shared" si="6"/>
        <v>554.4</v>
      </c>
      <c r="Z61" s="385">
        <v>322362</v>
      </c>
      <c r="AA61" s="389">
        <f t="shared" si="15"/>
        <v>58.146103896103895</v>
      </c>
      <c r="AB61" s="385">
        <f t="shared" si="7"/>
        <v>-317372.40000000002</v>
      </c>
      <c r="AC61" s="385">
        <f t="shared" si="8"/>
        <v>554.4</v>
      </c>
      <c r="AE61" s="385">
        <v>322362</v>
      </c>
      <c r="AF61" s="389">
        <f t="shared" si="9"/>
        <v>58.146103896103895</v>
      </c>
      <c r="AG61" s="385">
        <f t="shared" si="10"/>
        <v>-317372.40000000002</v>
      </c>
      <c r="AH61" s="385">
        <f t="shared" si="11"/>
        <v>554.4</v>
      </c>
      <c r="AJ61" s="385">
        <f>+'Annex 9 - IPC 49'!W61</f>
        <v>897624</v>
      </c>
      <c r="AK61" s="389">
        <f t="shared" si="12"/>
        <v>161.90909090909091</v>
      </c>
      <c r="AL61" s="385">
        <f t="shared" si="13"/>
        <v>-892634.4</v>
      </c>
      <c r="AM61" s="385">
        <f t="shared" si="14"/>
        <v>554.4</v>
      </c>
      <c r="AO61" s="390"/>
      <c r="AP61" s="390"/>
      <c r="AQ61" s="390"/>
      <c r="AR61" s="390"/>
      <c r="AS61" s="390"/>
      <c r="AT61" s="390"/>
    </row>
    <row r="62" spans="1:46" s="64" customFormat="1" ht="18" customHeight="1">
      <c r="A62" s="19">
        <v>40</v>
      </c>
      <c r="B62" s="381" t="s">
        <v>106</v>
      </c>
      <c r="C62" s="382" t="s">
        <v>180</v>
      </c>
      <c r="D62" s="393" t="s">
        <v>195</v>
      </c>
      <c r="E62" s="384">
        <v>588000</v>
      </c>
      <c r="F62" s="384">
        <v>0</v>
      </c>
      <c r="G62" s="385">
        <v>531707.1</v>
      </c>
      <c r="H62" s="384"/>
      <c r="I62" s="386"/>
      <c r="J62" s="387"/>
      <c r="K62" s="752">
        <v>0</v>
      </c>
      <c r="L62" s="388">
        <f t="shared" si="2"/>
        <v>531707.1</v>
      </c>
      <c r="M62" s="613">
        <v>1</v>
      </c>
      <c r="N62" s="613">
        <v>0</v>
      </c>
      <c r="O62" s="613">
        <v>0</v>
      </c>
      <c r="P62" s="933">
        <f t="shared" si="3"/>
        <v>531707.1</v>
      </c>
      <c r="Q62" s="933">
        <f t="shared" si="4"/>
        <v>0</v>
      </c>
      <c r="R62" s="933">
        <f t="shared" si="5"/>
        <v>0</v>
      </c>
      <c r="T62" s="385">
        <v>0</v>
      </c>
      <c r="U62" s="385">
        <v>0</v>
      </c>
      <c r="V62" s="385">
        <v>0</v>
      </c>
      <c r="W62" s="385" t="e">
        <f>$L62-X62-#REF!</f>
        <v>#REF!</v>
      </c>
      <c r="X62" s="385">
        <f t="shared" si="6"/>
        <v>53170.71</v>
      </c>
      <c r="Z62" s="385">
        <v>294000</v>
      </c>
      <c r="AA62" s="389">
        <f t="shared" si="15"/>
        <v>0.55293600555644262</v>
      </c>
      <c r="AB62" s="385">
        <f t="shared" si="7"/>
        <v>184536.38999999996</v>
      </c>
      <c r="AC62" s="385">
        <f t="shared" si="8"/>
        <v>53170.71</v>
      </c>
      <c r="AE62" s="385">
        <v>294000</v>
      </c>
      <c r="AF62" s="389">
        <f t="shared" si="9"/>
        <v>0.55293600555644262</v>
      </c>
      <c r="AG62" s="385">
        <f t="shared" si="10"/>
        <v>184536.38999999996</v>
      </c>
      <c r="AH62" s="385">
        <f t="shared" si="11"/>
        <v>53170.71</v>
      </c>
      <c r="AJ62" s="385">
        <f>+'Annex 9 - IPC 49'!W62</f>
        <v>344663.61000000004</v>
      </c>
      <c r="AK62" s="389">
        <f t="shared" si="12"/>
        <v>0.64822081555803945</v>
      </c>
      <c r="AL62" s="385">
        <f t="shared" si="13"/>
        <v>133872.77999999991</v>
      </c>
      <c r="AM62" s="385">
        <f t="shared" si="14"/>
        <v>53170.71</v>
      </c>
      <c r="AO62" s="390"/>
      <c r="AP62" s="390"/>
      <c r="AQ62" s="390"/>
      <c r="AR62" s="390"/>
      <c r="AS62" s="390"/>
      <c r="AT62" s="390"/>
    </row>
    <row r="63" spans="1:46" s="64" customFormat="1" ht="18" customHeight="1">
      <c r="A63" s="19">
        <v>41</v>
      </c>
      <c r="B63" s="381" t="s">
        <v>107</v>
      </c>
      <c r="C63" s="382" t="s">
        <v>108</v>
      </c>
      <c r="D63" s="391" t="s">
        <v>190</v>
      </c>
      <c r="E63" s="384">
        <v>2008965.2211584479</v>
      </c>
      <c r="F63" s="384">
        <v>0</v>
      </c>
      <c r="G63" s="385">
        <v>7579.0509306078311</v>
      </c>
      <c r="H63" s="384"/>
      <c r="I63" s="386"/>
      <c r="J63" s="387"/>
      <c r="K63" s="752">
        <v>0</v>
      </c>
      <c r="L63" s="388">
        <f t="shared" si="2"/>
        <v>7579.0509306078311</v>
      </c>
      <c r="M63" s="613">
        <v>1</v>
      </c>
      <c r="N63" s="613">
        <v>0</v>
      </c>
      <c r="O63" s="613">
        <v>0</v>
      </c>
      <c r="P63" s="933">
        <f t="shared" si="3"/>
        <v>7579.0509306078311</v>
      </c>
      <c r="Q63" s="933">
        <f t="shared" si="4"/>
        <v>0</v>
      </c>
      <c r="R63" s="933">
        <f t="shared" si="5"/>
        <v>0</v>
      </c>
      <c r="T63" s="385">
        <v>1990433.5789371545</v>
      </c>
      <c r="U63" s="385">
        <v>2000527.5672295825</v>
      </c>
      <c r="V63" s="385">
        <v>2001386.1702278401</v>
      </c>
      <c r="W63" s="385" t="e">
        <f>$L63-X63-#REF!</f>
        <v>#REF!</v>
      </c>
      <c r="X63" s="385">
        <f t="shared" si="6"/>
        <v>757.9050930607832</v>
      </c>
      <c r="Z63" s="385">
        <v>1800474.8105066242</v>
      </c>
      <c r="AA63" s="389">
        <f t="shared" si="15"/>
        <v>237.55940248870027</v>
      </c>
      <c r="AB63" s="385">
        <f t="shared" si="7"/>
        <v>-1793653.6646690771</v>
      </c>
      <c r="AC63" s="385">
        <f t="shared" si="8"/>
        <v>757.9050930607832</v>
      </c>
      <c r="AE63" s="385">
        <v>1801247.5532050561</v>
      </c>
      <c r="AF63" s="389">
        <f t="shared" si="9"/>
        <v>237.66136020154678</v>
      </c>
      <c r="AG63" s="385">
        <f t="shared" si="10"/>
        <v>-1794426.4073675091</v>
      </c>
      <c r="AH63" s="385">
        <f t="shared" si="11"/>
        <v>757.9050930607832</v>
      </c>
      <c r="AJ63" s="385">
        <f>+'Annex 9 - IPC 49'!W63</f>
        <v>1801247.5532050561</v>
      </c>
      <c r="AK63" s="389">
        <f t="shared" si="12"/>
        <v>237.66136020154678</v>
      </c>
      <c r="AL63" s="385">
        <f t="shared" si="13"/>
        <v>-1794426.4073675091</v>
      </c>
      <c r="AM63" s="385">
        <f t="shared" si="14"/>
        <v>757.9050930607832</v>
      </c>
      <c r="AO63" s="390"/>
      <c r="AP63" s="390"/>
      <c r="AQ63" s="390"/>
      <c r="AR63" s="390"/>
      <c r="AS63" s="390"/>
      <c r="AT63" s="390"/>
    </row>
    <row r="64" spans="1:46" s="64" customFormat="1" ht="18" customHeight="1">
      <c r="A64" s="19">
        <v>42</v>
      </c>
      <c r="B64" s="381" t="s">
        <v>109</v>
      </c>
      <c r="C64" s="382" t="s">
        <v>108</v>
      </c>
      <c r="D64" s="391" t="s">
        <v>190</v>
      </c>
      <c r="E64" s="384">
        <v>497164.17</v>
      </c>
      <c r="F64" s="384">
        <v>0</v>
      </c>
      <c r="G64" s="385">
        <v>-1.7358103068545461E-3</v>
      </c>
      <c r="H64" s="384"/>
      <c r="I64" s="386"/>
      <c r="J64" s="387"/>
      <c r="K64" s="752">
        <v>0</v>
      </c>
      <c r="L64" s="388">
        <f t="shared" si="2"/>
        <v>-1.7358103068545461E-3</v>
      </c>
      <c r="M64" s="613">
        <v>0</v>
      </c>
      <c r="N64" s="613">
        <v>1</v>
      </c>
      <c r="O64" s="613">
        <v>0</v>
      </c>
      <c r="P64" s="933">
        <f t="shared" si="3"/>
        <v>0</v>
      </c>
      <c r="Q64" s="933">
        <f t="shared" si="4"/>
        <v>-1.7358103068545461E-3</v>
      </c>
      <c r="R64" s="933">
        <f t="shared" si="5"/>
        <v>0</v>
      </c>
      <c r="T64" s="385">
        <v>497164.17173581029</v>
      </c>
      <c r="U64" s="385">
        <v>497164.17173581029</v>
      </c>
      <c r="V64" s="385">
        <v>497164.17173581029</v>
      </c>
      <c r="W64" s="385" t="e">
        <f>$L64-X64-#REF!</f>
        <v>#REF!</v>
      </c>
      <c r="X64" s="385">
        <f t="shared" si="6"/>
        <v>-1.7358103068545463E-4</v>
      </c>
      <c r="Z64" s="385">
        <v>447447.75456222927</v>
      </c>
      <c r="AA64" s="389">
        <f t="shared" si="15"/>
        <v>-257774569.4879801</v>
      </c>
      <c r="AB64" s="385">
        <f t="shared" si="7"/>
        <v>-447447.75612445857</v>
      </c>
      <c r="AC64" s="385">
        <f t="shared" si="8"/>
        <v>-1.7358103068545463E-4</v>
      </c>
      <c r="AE64" s="385">
        <v>447447.75456222927</v>
      </c>
      <c r="AF64" s="389">
        <f t="shared" si="9"/>
        <v>-257774569.4879801</v>
      </c>
      <c r="AG64" s="385">
        <f t="shared" si="10"/>
        <v>-447447.75612445857</v>
      </c>
      <c r="AH64" s="385">
        <f t="shared" si="11"/>
        <v>-1.7358103068545463E-4</v>
      </c>
      <c r="AJ64" s="385">
        <f>+'Annex 9 - IPC 49'!W64</f>
        <v>447447.75456222927</v>
      </c>
      <c r="AK64" s="389">
        <f t="shared" si="12"/>
        <v>-257774569.4879801</v>
      </c>
      <c r="AL64" s="385">
        <f t="shared" si="13"/>
        <v>-447447.75612445857</v>
      </c>
      <c r="AM64" s="385">
        <f t="shared" si="14"/>
        <v>-1.7358103068545463E-4</v>
      </c>
      <c r="AO64" s="390"/>
      <c r="AP64" s="390"/>
      <c r="AQ64" s="390"/>
      <c r="AR64" s="390"/>
      <c r="AS64" s="390"/>
      <c r="AT64" s="390"/>
    </row>
    <row r="65" spans="1:46" s="64" customFormat="1" ht="18" customHeight="1">
      <c r="A65" s="19">
        <v>43</v>
      </c>
      <c r="B65" s="381" t="s">
        <v>110</v>
      </c>
      <c r="C65" s="382" t="s">
        <v>108</v>
      </c>
      <c r="D65" s="391" t="s">
        <v>190</v>
      </c>
      <c r="E65" s="384">
        <v>3876246.9258182701</v>
      </c>
      <c r="F65" s="384">
        <v>0</v>
      </c>
      <c r="G65" s="385">
        <v>36981.566228121053</v>
      </c>
      <c r="H65" s="384"/>
      <c r="I65" s="386"/>
      <c r="J65" s="387"/>
      <c r="K65" s="752">
        <v>0</v>
      </c>
      <c r="L65" s="388">
        <f t="shared" si="2"/>
        <v>36981.566228121053</v>
      </c>
      <c r="M65" s="613">
        <v>1</v>
      </c>
      <c r="N65" s="613">
        <v>0</v>
      </c>
      <c r="O65" s="613">
        <v>0</v>
      </c>
      <c r="P65" s="933">
        <f t="shared" si="3"/>
        <v>36981.566228121053</v>
      </c>
      <c r="Q65" s="933">
        <f t="shared" si="4"/>
        <v>0</v>
      </c>
      <c r="R65" s="933">
        <f t="shared" si="5"/>
        <v>0</v>
      </c>
      <c r="T65" s="385">
        <v>3800719.9921230623</v>
      </c>
      <c r="U65" s="385">
        <v>3835383.5307262936</v>
      </c>
      <c r="V65" s="385">
        <v>3839265.359590149</v>
      </c>
      <c r="W65" s="385" t="e">
        <f>$L65-X65-#REF!</f>
        <v>#REF!</v>
      </c>
      <c r="X65" s="385">
        <f t="shared" si="6"/>
        <v>3698.1566228121055</v>
      </c>
      <c r="Z65" s="385">
        <v>3451845.1776536643</v>
      </c>
      <c r="AA65" s="389">
        <f t="shared" si="15"/>
        <v>93.339615644208592</v>
      </c>
      <c r="AB65" s="385">
        <f t="shared" si="7"/>
        <v>-3418561.7680483554</v>
      </c>
      <c r="AC65" s="385">
        <f t="shared" si="8"/>
        <v>3698.1566228121055</v>
      </c>
      <c r="AE65" s="385">
        <v>3455338.8236311339</v>
      </c>
      <c r="AF65" s="389">
        <f t="shared" si="9"/>
        <v>93.434085574333224</v>
      </c>
      <c r="AG65" s="385">
        <f t="shared" si="10"/>
        <v>-3422055.414025825</v>
      </c>
      <c r="AH65" s="385">
        <f t="shared" si="11"/>
        <v>3698.1566228121055</v>
      </c>
      <c r="AJ65" s="385">
        <f>+'Annex 9 - IPC 49'!W65</f>
        <v>3455338.8236311339</v>
      </c>
      <c r="AK65" s="389">
        <f t="shared" si="12"/>
        <v>93.434085574333224</v>
      </c>
      <c r="AL65" s="385">
        <f t="shared" si="13"/>
        <v>-3422055.414025825</v>
      </c>
      <c r="AM65" s="385">
        <f t="shared" si="14"/>
        <v>3698.1566228121055</v>
      </c>
      <c r="AO65" s="390"/>
      <c r="AP65" s="390"/>
      <c r="AQ65" s="390"/>
      <c r="AR65" s="390"/>
      <c r="AS65" s="390"/>
      <c r="AT65" s="390"/>
    </row>
    <row r="66" spans="1:46" s="64" customFormat="1" ht="18" customHeight="1">
      <c r="A66" s="19">
        <v>44</v>
      </c>
      <c r="B66" s="381" t="s">
        <v>111</v>
      </c>
      <c r="C66" s="382" t="s">
        <v>180</v>
      </c>
      <c r="D66" s="391" t="s">
        <v>190</v>
      </c>
      <c r="E66" s="384">
        <v>353378.60506666661</v>
      </c>
      <c r="F66" s="384">
        <v>0</v>
      </c>
      <c r="G66" s="385">
        <v>81793.857220899954</v>
      </c>
      <c r="H66" s="384"/>
      <c r="I66" s="386"/>
      <c r="J66" s="387"/>
      <c r="K66" s="752">
        <v>0</v>
      </c>
      <c r="L66" s="388">
        <f t="shared" si="2"/>
        <v>81793.857220899954</v>
      </c>
      <c r="M66" s="613">
        <v>0.51622056965846563</v>
      </c>
      <c r="N66" s="613">
        <v>0.44757930076701208</v>
      </c>
      <c r="O66" s="613">
        <v>3.6200129574522177E-2</v>
      </c>
      <c r="P66" s="933">
        <f t="shared" si="3"/>
        <v>42223.671569136175</v>
      </c>
      <c r="Q66" s="933">
        <f t="shared" si="4"/>
        <v>36609.23742196722</v>
      </c>
      <c r="R66" s="933">
        <f t="shared" si="5"/>
        <v>2960.9482297965446</v>
      </c>
      <c r="T66" s="385">
        <v>233676.33440396664</v>
      </c>
      <c r="U66" s="385">
        <v>237563.03844276667</v>
      </c>
      <c r="V66" s="385">
        <v>249817.30836516668</v>
      </c>
      <c r="W66" s="385" t="e">
        <f>$L66-X66-#REF!</f>
        <v>#REF!</v>
      </c>
      <c r="X66" s="385">
        <f t="shared" si="6"/>
        <v>8179.3857220899954</v>
      </c>
      <c r="Z66" s="385">
        <v>213806.73459849</v>
      </c>
      <c r="AA66" s="389">
        <f t="shared" si="15"/>
        <v>2.6139705579731252</v>
      </c>
      <c r="AB66" s="385">
        <f t="shared" si="7"/>
        <v>-140192.26309968004</v>
      </c>
      <c r="AC66" s="385">
        <f t="shared" si="8"/>
        <v>8179.3857220899954</v>
      </c>
      <c r="AE66" s="385">
        <v>224835.57752865</v>
      </c>
      <c r="AF66" s="389">
        <f t="shared" si="9"/>
        <v>2.7488076142617719</v>
      </c>
      <c r="AG66" s="385">
        <f t="shared" si="10"/>
        <v>-151221.10602984004</v>
      </c>
      <c r="AH66" s="385">
        <f t="shared" si="11"/>
        <v>8179.3857220899954</v>
      </c>
      <c r="AJ66" s="385">
        <f>+'Annex 9 - IPC 49'!W66</f>
        <v>244426.27306118998</v>
      </c>
      <c r="AK66" s="389">
        <f t="shared" si="12"/>
        <v>2.9883206559273772</v>
      </c>
      <c r="AL66" s="385">
        <f t="shared" si="13"/>
        <v>-170811.80156238002</v>
      </c>
      <c r="AM66" s="385">
        <f t="shared" si="14"/>
        <v>8179.3857220899954</v>
      </c>
      <c r="AO66" s="390"/>
      <c r="AP66" s="390"/>
      <c r="AQ66" s="390"/>
      <c r="AR66" s="390"/>
      <c r="AS66" s="390"/>
      <c r="AT66" s="390"/>
    </row>
    <row r="67" spans="1:46" s="64" customFormat="1" ht="18" customHeight="1">
      <c r="A67" s="78">
        <v>45</v>
      </c>
      <c r="B67" s="381" t="s">
        <v>112</v>
      </c>
      <c r="C67" s="408" t="s">
        <v>17</v>
      </c>
      <c r="D67" s="391" t="s">
        <v>190</v>
      </c>
      <c r="E67" s="384">
        <v>300000</v>
      </c>
      <c r="F67" s="384">
        <v>0</v>
      </c>
      <c r="G67" s="385">
        <v>102870</v>
      </c>
      <c r="H67" s="384"/>
      <c r="I67" s="386"/>
      <c r="J67" s="387"/>
      <c r="K67" s="752">
        <v>0</v>
      </c>
      <c r="L67" s="388">
        <f t="shared" si="2"/>
        <v>102870</v>
      </c>
      <c r="M67" s="613">
        <v>1</v>
      </c>
      <c r="N67" s="613">
        <v>0</v>
      </c>
      <c r="O67" s="613">
        <v>0</v>
      </c>
      <c r="P67" s="933">
        <f t="shared" si="3"/>
        <v>102870</v>
      </c>
      <c r="Q67" s="933">
        <f t="shared" si="4"/>
        <v>0</v>
      </c>
      <c r="R67" s="933">
        <f t="shared" si="5"/>
        <v>0</v>
      </c>
      <c r="T67" s="385">
        <v>197130</v>
      </c>
      <c r="U67" s="385">
        <v>197130</v>
      </c>
      <c r="V67" s="385">
        <v>197130</v>
      </c>
      <c r="W67" s="385" t="e">
        <f>$L67-X67-#REF!</f>
        <v>#REF!</v>
      </c>
      <c r="X67" s="385">
        <f t="shared" si="6"/>
        <v>10287</v>
      </c>
      <c r="Z67" s="385">
        <v>197991</v>
      </c>
      <c r="AA67" s="389">
        <f t="shared" si="15"/>
        <v>1.9246719160104986</v>
      </c>
      <c r="AB67" s="385">
        <f t="shared" si="7"/>
        <v>-105408</v>
      </c>
      <c r="AC67" s="385">
        <f t="shared" si="8"/>
        <v>10287</v>
      </c>
      <c r="AE67" s="385">
        <v>197991</v>
      </c>
      <c r="AF67" s="389">
        <f t="shared" si="9"/>
        <v>1.9246719160104986</v>
      </c>
      <c r="AG67" s="385">
        <f t="shared" si="10"/>
        <v>-105408</v>
      </c>
      <c r="AH67" s="385">
        <f t="shared" si="11"/>
        <v>10287</v>
      </c>
      <c r="AJ67" s="385">
        <f>+'Annex 9 - IPC 49'!W67</f>
        <v>197991</v>
      </c>
      <c r="AK67" s="389">
        <f t="shared" si="12"/>
        <v>1.9246719160104986</v>
      </c>
      <c r="AL67" s="385">
        <f t="shared" si="13"/>
        <v>-105408</v>
      </c>
      <c r="AM67" s="385">
        <f t="shared" si="14"/>
        <v>10287</v>
      </c>
      <c r="AO67" s="390"/>
      <c r="AP67" s="390"/>
      <c r="AQ67" s="390"/>
      <c r="AR67" s="390"/>
      <c r="AS67" s="390"/>
      <c r="AT67" s="390"/>
    </row>
    <row r="68" spans="1:46" s="64" customFormat="1" ht="18" customHeight="1">
      <c r="A68" s="19">
        <v>46</v>
      </c>
      <c r="B68" s="381" t="s">
        <v>113</v>
      </c>
      <c r="C68" s="382" t="s">
        <v>180</v>
      </c>
      <c r="D68" s="393" t="s">
        <v>195</v>
      </c>
      <c r="E68" s="384">
        <v>236349</v>
      </c>
      <c r="F68" s="384">
        <v>0</v>
      </c>
      <c r="G68" s="385">
        <v>206182.96</v>
      </c>
      <c r="H68" s="384"/>
      <c r="I68" s="386"/>
      <c r="J68" s="387"/>
      <c r="K68" s="752">
        <v>0</v>
      </c>
      <c r="L68" s="388">
        <f t="shared" si="2"/>
        <v>206182.96</v>
      </c>
      <c r="M68" s="613">
        <v>1</v>
      </c>
      <c r="N68" s="613">
        <v>0</v>
      </c>
      <c r="O68" s="613">
        <v>0</v>
      </c>
      <c r="P68" s="933">
        <f t="shared" si="3"/>
        <v>206182.96</v>
      </c>
      <c r="Q68" s="933">
        <f t="shared" si="4"/>
        <v>0</v>
      </c>
      <c r="R68" s="933">
        <f t="shared" si="5"/>
        <v>0</v>
      </c>
      <c r="T68" s="385">
        <v>0</v>
      </c>
      <c r="U68" s="385">
        <v>0</v>
      </c>
      <c r="V68" s="385">
        <v>0</v>
      </c>
      <c r="W68" s="385" t="e">
        <f>$L68-X68-#REF!</f>
        <v>#REF!</v>
      </c>
      <c r="X68" s="385">
        <f t="shared" si="6"/>
        <v>20618.296000000002</v>
      </c>
      <c r="Z68" s="385">
        <v>118174.55</v>
      </c>
      <c r="AA68" s="389">
        <f t="shared" si="15"/>
        <v>0.57315381445683</v>
      </c>
      <c r="AB68" s="385">
        <f t="shared" si="7"/>
        <v>67390.113999999987</v>
      </c>
      <c r="AC68" s="385">
        <f t="shared" si="8"/>
        <v>20618.296000000002</v>
      </c>
      <c r="AE68" s="385">
        <v>118174.55</v>
      </c>
      <c r="AF68" s="389">
        <f t="shared" si="9"/>
        <v>0.57315381445683</v>
      </c>
      <c r="AG68" s="385">
        <f t="shared" si="10"/>
        <v>67390.113999999987</v>
      </c>
      <c r="AH68" s="385">
        <f t="shared" si="11"/>
        <v>20618.296000000002</v>
      </c>
      <c r="AJ68" s="385">
        <f>+'Annex 9 - IPC 49'!W68</f>
        <v>145323.986</v>
      </c>
      <c r="AK68" s="389">
        <f t="shared" si="12"/>
        <v>0.70483024397360483</v>
      </c>
      <c r="AL68" s="385">
        <f t="shared" si="13"/>
        <v>40240.677999999985</v>
      </c>
      <c r="AM68" s="385">
        <f t="shared" si="14"/>
        <v>20618.296000000002</v>
      </c>
      <c r="AO68" s="390"/>
      <c r="AP68" s="390"/>
      <c r="AQ68" s="390"/>
      <c r="AR68" s="390"/>
      <c r="AS68" s="390"/>
      <c r="AT68" s="390"/>
    </row>
    <row r="69" spans="1:46" s="64" customFormat="1" ht="18" customHeight="1">
      <c r="A69" s="19" t="s">
        <v>114</v>
      </c>
      <c r="B69" s="381" t="s">
        <v>115</v>
      </c>
      <c r="C69" s="382" t="s">
        <v>180</v>
      </c>
      <c r="D69" s="393" t="s">
        <v>195</v>
      </c>
      <c r="E69" s="384">
        <v>2528753</v>
      </c>
      <c r="F69" s="384">
        <v>0</v>
      </c>
      <c r="G69" s="385">
        <v>2528753</v>
      </c>
      <c r="H69" s="384">
        <v>39169.120000000003</v>
      </c>
      <c r="I69" s="386"/>
      <c r="J69" s="387"/>
      <c r="K69" s="752">
        <v>0</v>
      </c>
      <c r="L69" s="388">
        <f t="shared" si="2"/>
        <v>2567922.12</v>
      </c>
      <c r="M69" s="613">
        <v>0.51622056965846563</v>
      </c>
      <c r="N69" s="613">
        <v>0.44757930076701208</v>
      </c>
      <c r="O69" s="613">
        <v>3.6200129574522177E-2</v>
      </c>
      <c r="P69" s="933">
        <f t="shared" si="3"/>
        <v>1325614.2196249748</v>
      </c>
      <c r="Q69" s="933">
        <f t="shared" si="4"/>
        <v>1149348.7868937433</v>
      </c>
      <c r="R69" s="933">
        <f t="shared" si="5"/>
        <v>92959.113481281689</v>
      </c>
      <c r="T69" s="385">
        <v>0</v>
      </c>
      <c r="U69" s="385">
        <v>0</v>
      </c>
      <c r="V69" s="385">
        <v>0</v>
      </c>
      <c r="W69" s="385" t="e">
        <f>$L69-X69-#REF!</f>
        <v>#REF!</v>
      </c>
      <c r="X69" s="385">
        <f t="shared" si="6"/>
        <v>256792.21200000003</v>
      </c>
      <c r="Z69" s="385">
        <v>1264376.5</v>
      </c>
      <c r="AA69" s="389">
        <f t="shared" si="15"/>
        <v>0.49237338241394951</v>
      </c>
      <c r="AB69" s="385">
        <f t="shared" si="7"/>
        <v>1046753.4080000003</v>
      </c>
      <c r="AC69" s="385">
        <f t="shared" si="8"/>
        <v>256792.21200000003</v>
      </c>
      <c r="AE69" s="385">
        <v>1264376.5</v>
      </c>
      <c r="AF69" s="389">
        <f t="shared" si="9"/>
        <v>0.49237338241394951</v>
      </c>
      <c r="AG69" s="385">
        <f t="shared" si="10"/>
        <v>1046753.4080000003</v>
      </c>
      <c r="AH69" s="385">
        <f t="shared" si="11"/>
        <v>256792.21200000003</v>
      </c>
      <c r="AJ69" s="385">
        <f>+'Annex 9 - IPC 49'!W69</f>
        <v>1264376.5</v>
      </c>
      <c r="AK69" s="389">
        <f t="shared" si="12"/>
        <v>0.49237338241394951</v>
      </c>
      <c r="AL69" s="385">
        <f t="shared" si="13"/>
        <v>1046753.4080000003</v>
      </c>
      <c r="AM69" s="385">
        <f t="shared" si="14"/>
        <v>256792.21200000003</v>
      </c>
      <c r="AO69" s="390"/>
      <c r="AP69" s="390"/>
      <c r="AQ69" s="390"/>
      <c r="AR69" s="390"/>
      <c r="AS69" s="390"/>
      <c r="AT69" s="390"/>
    </row>
    <row r="70" spans="1:46" s="64" customFormat="1" ht="18" customHeight="1">
      <c r="A70" s="78">
        <v>49</v>
      </c>
      <c r="B70" s="381" t="s">
        <v>116</v>
      </c>
      <c r="C70" s="382" t="s">
        <v>17</v>
      </c>
      <c r="D70" s="391" t="s">
        <v>190</v>
      </c>
      <c r="E70" s="384">
        <v>21500</v>
      </c>
      <c r="F70" s="384">
        <v>0</v>
      </c>
      <c r="G70" s="385">
        <v>4891.25</v>
      </c>
      <c r="H70" s="384"/>
      <c r="I70" s="386"/>
      <c r="J70" s="387"/>
      <c r="K70" s="752">
        <v>0</v>
      </c>
      <c r="L70" s="388">
        <f t="shared" si="2"/>
        <v>4891.25</v>
      </c>
      <c r="M70" s="613">
        <v>0.51622056965846563</v>
      </c>
      <c r="N70" s="613">
        <v>0.44757930076701208</v>
      </c>
      <c r="O70" s="613">
        <v>3.6200129574522177E-2</v>
      </c>
      <c r="P70" s="933">
        <f t="shared" si="3"/>
        <v>2524.9638613419702</v>
      </c>
      <c r="Q70" s="933">
        <f t="shared" si="4"/>
        <v>2189.2222548766476</v>
      </c>
      <c r="R70" s="933">
        <f t="shared" si="5"/>
        <v>177.06388378138161</v>
      </c>
      <c r="T70" s="385">
        <v>16608.75</v>
      </c>
      <c r="U70" s="385">
        <v>16608.75</v>
      </c>
      <c r="V70" s="385">
        <v>16608.75</v>
      </c>
      <c r="W70" s="385" t="e">
        <f>$L70-X70-#REF!</f>
        <v>#REF!</v>
      </c>
      <c r="X70" s="385">
        <f t="shared" si="6"/>
        <v>489.125</v>
      </c>
      <c r="Z70" s="385">
        <v>14947.875</v>
      </c>
      <c r="AA70" s="389">
        <f t="shared" si="15"/>
        <v>3.0560439560439558</v>
      </c>
      <c r="AB70" s="385">
        <f t="shared" si="7"/>
        <v>-10545.75</v>
      </c>
      <c r="AC70" s="385">
        <f t="shared" si="8"/>
        <v>489.125</v>
      </c>
      <c r="AE70" s="385">
        <v>14947.875</v>
      </c>
      <c r="AF70" s="389">
        <f t="shared" si="9"/>
        <v>3.0560439560439558</v>
      </c>
      <c r="AG70" s="385">
        <f t="shared" si="10"/>
        <v>-10545.75</v>
      </c>
      <c r="AH70" s="385">
        <f t="shared" si="11"/>
        <v>489.125</v>
      </c>
      <c r="AJ70" s="385">
        <f>+'Annex 9 - IPC 49'!W70</f>
        <v>14947.875</v>
      </c>
      <c r="AK70" s="389">
        <f t="shared" si="12"/>
        <v>3.0560439560439558</v>
      </c>
      <c r="AL70" s="385">
        <f t="shared" si="13"/>
        <v>-10545.75</v>
      </c>
      <c r="AM70" s="385">
        <f t="shared" si="14"/>
        <v>489.125</v>
      </c>
      <c r="AO70" s="390"/>
      <c r="AP70" s="390"/>
      <c r="AQ70" s="390"/>
      <c r="AR70" s="390"/>
      <c r="AS70" s="390"/>
      <c r="AT70" s="390"/>
    </row>
    <row r="71" spans="1:46" s="64" customFormat="1" ht="18" customHeight="1">
      <c r="A71" s="19">
        <v>50</v>
      </c>
      <c r="B71" s="381" t="s">
        <v>117</v>
      </c>
      <c r="C71" s="382" t="s">
        <v>49</v>
      </c>
      <c r="D71" s="407" t="s">
        <v>206</v>
      </c>
      <c r="E71" s="384">
        <v>620000</v>
      </c>
      <c r="F71" s="384">
        <v>0</v>
      </c>
      <c r="G71" s="385">
        <v>597488</v>
      </c>
      <c r="H71" s="384"/>
      <c r="I71" s="386"/>
      <c r="J71" s="387"/>
      <c r="K71" s="752">
        <v>0</v>
      </c>
      <c r="L71" s="388">
        <f t="shared" si="2"/>
        <v>597488</v>
      </c>
      <c r="M71" s="613">
        <v>1</v>
      </c>
      <c r="N71" s="613">
        <v>0</v>
      </c>
      <c r="O71" s="613">
        <v>0</v>
      </c>
      <c r="P71" s="933">
        <f t="shared" si="3"/>
        <v>597488</v>
      </c>
      <c r="Q71" s="933">
        <f t="shared" si="4"/>
        <v>0</v>
      </c>
      <c r="R71" s="933">
        <f t="shared" si="5"/>
        <v>0</v>
      </c>
      <c r="T71" s="385">
        <v>22512</v>
      </c>
      <c r="U71" s="385">
        <v>22512</v>
      </c>
      <c r="V71" s="385">
        <v>22512</v>
      </c>
      <c r="W71" s="385" t="e">
        <f>$L71-X71-#REF!</f>
        <v>#REF!</v>
      </c>
      <c r="X71" s="385">
        <f t="shared" si="6"/>
        <v>59748.800000000003</v>
      </c>
      <c r="Z71" s="385">
        <v>138587.19999999998</v>
      </c>
      <c r="AA71" s="389">
        <f t="shared" si="15"/>
        <v>0.2319497630077926</v>
      </c>
      <c r="AB71" s="385">
        <f t="shared" si="7"/>
        <v>399152</v>
      </c>
      <c r="AC71" s="385">
        <f t="shared" si="8"/>
        <v>59748.800000000003</v>
      </c>
      <c r="AE71" s="385">
        <v>138587.19999999998</v>
      </c>
      <c r="AF71" s="389">
        <f t="shared" si="9"/>
        <v>0.2319497630077926</v>
      </c>
      <c r="AG71" s="385">
        <f t="shared" si="10"/>
        <v>399152</v>
      </c>
      <c r="AH71" s="385">
        <f t="shared" si="11"/>
        <v>59748.800000000003</v>
      </c>
      <c r="AJ71" s="385">
        <f>+'Annex 9 - IPC 49'!W71</f>
        <v>138587.19999999998</v>
      </c>
      <c r="AK71" s="389">
        <f t="shared" si="12"/>
        <v>0.2319497630077926</v>
      </c>
      <c r="AL71" s="385">
        <f t="shared" si="13"/>
        <v>399152</v>
      </c>
      <c r="AM71" s="385">
        <f t="shared" si="14"/>
        <v>59748.800000000003</v>
      </c>
      <c r="AO71" s="390"/>
      <c r="AP71" s="390"/>
      <c r="AQ71" s="390"/>
      <c r="AR71" s="390"/>
      <c r="AS71" s="390"/>
      <c r="AT71" s="390"/>
    </row>
    <row r="72" spans="1:46" s="64" customFormat="1" ht="18" customHeight="1">
      <c r="A72" s="78">
        <v>51</v>
      </c>
      <c r="B72" s="381" t="s">
        <v>118</v>
      </c>
      <c r="C72" s="382" t="s">
        <v>17</v>
      </c>
      <c r="D72" s="398" t="s">
        <v>193</v>
      </c>
      <c r="E72" s="384">
        <v>216996.19</v>
      </c>
      <c r="F72" s="384">
        <v>0</v>
      </c>
      <c r="G72" s="385">
        <v>60370.989999999991</v>
      </c>
      <c r="H72" s="384"/>
      <c r="I72" s="386"/>
      <c r="J72" s="387"/>
      <c r="K72" s="752">
        <v>0</v>
      </c>
      <c r="L72" s="388">
        <f t="shared" ref="L72:L108" si="16">SUM(G72+H72+K72)</f>
        <v>60370.989999999991</v>
      </c>
      <c r="M72" s="613">
        <v>1</v>
      </c>
      <c r="N72" s="613">
        <v>0</v>
      </c>
      <c r="O72" s="613">
        <v>0</v>
      </c>
      <c r="P72" s="933">
        <f t="shared" ref="P72:P109" si="17">M72*$L72</f>
        <v>60370.989999999991</v>
      </c>
      <c r="Q72" s="933">
        <f t="shared" ref="Q72:Q109" si="18">N72*$L72</f>
        <v>0</v>
      </c>
      <c r="R72" s="933">
        <f t="shared" ref="R72:R109" si="19">O72*$L72</f>
        <v>0</v>
      </c>
      <c r="T72" s="385">
        <v>0</v>
      </c>
      <c r="U72" s="385">
        <v>156625.20000000001</v>
      </c>
      <c r="V72" s="385">
        <v>156625.20000000001</v>
      </c>
      <c r="W72" s="385" t="e">
        <f>$L72-X72-#REF!</f>
        <v>#REF!</v>
      </c>
      <c r="X72" s="385">
        <f t="shared" ref="X72:X74" si="20">$L72*0.1</f>
        <v>6037.0989999999993</v>
      </c>
      <c r="Z72" s="385">
        <v>153036.87800000003</v>
      </c>
      <c r="AA72" s="389">
        <f t="shared" si="15"/>
        <v>2.5349406726641397</v>
      </c>
      <c r="AB72" s="385">
        <f t="shared" ref="AB72:AB74" si="21">$L72-AC72-Z72</f>
        <v>-98702.987000000037</v>
      </c>
      <c r="AC72" s="385">
        <f t="shared" ref="AC72:AC74" si="22">$L72*0.1</f>
        <v>6037.0989999999993</v>
      </c>
      <c r="AE72" s="385">
        <v>153036.87800000003</v>
      </c>
      <c r="AF72" s="389">
        <f t="shared" ref="AF72:AF78" si="23">IFERROR(AE72/$L72,"")</f>
        <v>2.5349406726641397</v>
      </c>
      <c r="AG72" s="385">
        <f t="shared" ref="AG72:AG74" si="24">$L72-AH72-AE72</f>
        <v>-98702.987000000037</v>
      </c>
      <c r="AH72" s="385">
        <f t="shared" ref="AH72:AH74" si="25">$L72*0.1</f>
        <v>6037.0989999999993</v>
      </c>
      <c r="AJ72" s="385">
        <f>+'Annex 9 - IPC 49'!W72</f>
        <v>153036.87800000003</v>
      </c>
      <c r="AK72" s="389">
        <f t="shared" ref="AK72:AK78" si="26">IFERROR(AJ72/$L72,"")</f>
        <v>2.5349406726641397</v>
      </c>
      <c r="AL72" s="385">
        <f t="shared" ref="AL72:AL74" si="27">$L72-AM72-AJ72</f>
        <v>-98702.987000000037</v>
      </c>
      <c r="AM72" s="385">
        <f t="shared" ref="AM72:AM107" si="28">$L72*0.1</f>
        <v>6037.0989999999993</v>
      </c>
      <c r="AO72" s="390"/>
      <c r="AP72" s="390"/>
      <c r="AQ72" s="390"/>
      <c r="AR72" s="390"/>
      <c r="AS72" s="390"/>
      <c r="AT72" s="390"/>
    </row>
    <row r="73" spans="1:46" s="64" customFormat="1" ht="18" customHeight="1">
      <c r="A73" s="19">
        <v>52</v>
      </c>
      <c r="B73" s="381" t="s">
        <v>119</v>
      </c>
      <c r="C73" s="382">
        <v>0</v>
      </c>
      <c r="D73" s="397" t="s">
        <v>204</v>
      </c>
      <c r="E73" s="384">
        <v>-222939</v>
      </c>
      <c r="F73" s="384">
        <v>0</v>
      </c>
      <c r="G73" s="385">
        <v>-43301.40409507099</v>
      </c>
      <c r="H73" s="384"/>
      <c r="I73" s="386"/>
      <c r="J73" s="387"/>
      <c r="K73" s="752">
        <v>0</v>
      </c>
      <c r="L73" s="388">
        <f t="shared" si="16"/>
        <v>-43301.40409507099</v>
      </c>
      <c r="M73" s="613">
        <v>1</v>
      </c>
      <c r="N73" s="613">
        <v>0</v>
      </c>
      <c r="O73" s="613">
        <v>0</v>
      </c>
      <c r="P73" s="933">
        <f t="shared" si="17"/>
        <v>-43301.40409507099</v>
      </c>
      <c r="Q73" s="933">
        <f t="shared" si="18"/>
        <v>0</v>
      </c>
      <c r="R73" s="933">
        <f t="shared" si="19"/>
        <v>0</v>
      </c>
      <c r="T73" s="385">
        <v>0</v>
      </c>
      <c r="U73" s="385">
        <v>0</v>
      </c>
      <c r="V73" s="385">
        <v>0</v>
      </c>
      <c r="W73" s="385" t="e">
        <f>$L73-X73-#REF!</f>
        <v>#REF!</v>
      </c>
      <c r="X73" s="385">
        <f t="shared" si="20"/>
        <v>-4330.1404095070993</v>
      </c>
      <c r="Z73" s="385">
        <v>0</v>
      </c>
      <c r="AA73" s="389">
        <f t="shared" si="15"/>
        <v>0</v>
      </c>
      <c r="AB73" s="385">
        <f t="shared" si="21"/>
        <v>-38971.263685563892</v>
      </c>
      <c r="AC73" s="385">
        <f t="shared" si="22"/>
        <v>-4330.1404095070993</v>
      </c>
      <c r="AE73" s="385">
        <v>0</v>
      </c>
      <c r="AF73" s="389">
        <f t="shared" si="23"/>
        <v>0</v>
      </c>
      <c r="AG73" s="385">
        <f t="shared" si="24"/>
        <v>-38971.263685563892</v>
      </c>
      <c r="AH73" s="385">
        <f t="shared" si="25"/>
        <v>-4330.1404095070993</v>
      </c>
      <c r="AJ73" s="385">
        <f>+'Annex 9 - IPC 49'!W73</f>
        <v>-161673.83631443611</v>
      </c>
      <c r="AK73" s="389">
        <f t="shared" si="26"/>
        <v>3.7336857705461677</v>
      </c>
      <c r="AL73" s="385">
        <f t="shared" si="27"/>
        <v>122702.57262887221</v>
      </c>
      <c r="AM73" s="385">
        <f t="shared" si="28"/>
        <v>-4330.1404095070993</v>
      </c>
      <c r="AO73" s="390"/>
      <c r="AP73" s="390"/>
      <c r="AQ73" s="390"/>
      <c r="AR73" s="390"/>
      <c r="AS73" s="390"/>
      <c r="AT73" s="390"/>
    </row>
    <row r="74" spans="1:46" s="64" customFormat="1" ht="18" hidden="1" customHeight="1">
      <c r="A74" s="19"/>
      <c r="B74" s="381"/>
      <c r="C74" s="382">
        <v>0</v>
      </c>
      <c r="D74" s="382">
        <v>0</v>
      </c>
      <c r="E74" s="384">
        <v>0</v>
      </c>
      <c r="F74" s="384">
        <v>0</v>
      </c>
      <c r="G74" s="385">
        <v>0</v>
      </c>
      <c r="H74" s="384"/>
      <c r="I74" s="386"/>
      <c r="J74" s="387"/>
      <c r="K74" s="752">
        <v>0</v>
      </c>
      <c r="L74" s="388">
        <f t="shared" si="16"/>
        <v>0</v>
      </c>
      <c r="M74" s="613"/>
      <c r="N74" s="613"/>
      <c r="O74" s="613"/>
      <c r="P74" s="933">
        <f t="shared" si="17"/>
        <v>0</v>
      </c>
      <c r="Q74" s="933">
        <f t="shared" si="18"/>
        <v>0</v>
      </c>
      <c r="R74" s="933">
        <f t="shared" si="19"/>
        <v>0</v>
      </c>
      <c r="T74" s="385">
        <v>0</v>
      </c>
      <c r="U74" s="385">
        <v>0</v>
      </c>
      <c r="V74" s="385">
        <v>0</v>
      </c>
      <c r="W74" s="385" t="e">
        <f>$L74-X74-#REF!</f>
        <v>#REF!</v>
      </c>
      <c r="X74" s="385">
        <f t="shared" si="20"/>
        <v>0</v>
      </c>
      <c r="Z74" s="385">
        <v>0</v>
      </c>
      <c r="AA74" s="389" t="str">
        <f t="shared" si="15"/>
        <v/>
      </c>
      <c r="AB74" s="385">
        <f t="shared" si="21"/>
        <v>0</v>
      </c>
      <c r="AC74" s="385">
        <f t="shared" si="22"/>
        <v>0</v>
      </c>
      <c r="AE74" s="385">
        <v>0</v>
      </c>
      <c r="AF74" s="389" t="str">
        <f t="shared" si="23"/>
        <v/>
      </c>
      <c r="AG74" s="385">
        <f t="shared" si="24"/>
        <v>0</v>
      </c>
      <c r="AH74" s="385">
        <f t="shared" si="25"/>
        <v>0</v>
      </c>
      <c r="AJ74" s="385">
        <f>+'Annex 9 - IPC 49'!W74</f>
        <v>0</v>
      </c>
      <c r="AK74" s="389" t="str">
        <f t="shared" si="26"/>
        <v/>
      </c>
      <c r="AL74" s="385">
        <f t="shared" si="27"/>
        <v>0</v>
      </c>
      <c r="AM74" s="385">
        <f t="shared" si="28"/>
        <v>0</v>
      </c>
      <c r="AO74" s="390"/>
      <c r="AP74" s="390"/>
      <c r="AQ74" s="390"/>
      <c r="AR74" s="390"/>
      <c r="AS74" s="390"/>
      <c r="AT74" s="390"/>
    </row>
    <row r="75" spans="1:46" s="64" customFormat="1" ht="18" hidden="1" customHeight="1">
      <c r="A75" s="40"/>
      <c r="B75" s="41" t="s">
        <v>166</v>
      </c>
      <c r="C75" s="42"/>
      <c r="D75" s="409"/>
      <c r="E75" s="410"/>
      <c r="F75" s="410"/>
      <c r="G75" s="427"/>
      <c r="H75" s="427"/>
      <c r="I75" s="386"/>
      <c r="J75" s="387"/>
      <c r="K75" s="752">
        <v>0</v>
      </c>
      <c r="L75" s="388">
        <f t="shared" si="16"/>
        <v>0</v>
      </c>
      <c r="M75" s="899"/>
      <c r="N75" s="899"/>
      <c r="O75" s="899"/>
      <c r="P75" s="933">
        <f t="shared" si="17"/>
        <v>0</v>
      </c>
      <c r="Q75" s="933">
        <f t="shared" si="18"/>
        <v>0</v>
      </c>
      <c r="R75" s="933">
        <f t="shared" si="19"/>
        <v>0</v>
      </c>
      <c r="T75" s="410"/>
      <c r="U75" s="410"/>
      <c r="V75" s="410"/>
      <c r="W75" s="411"/>
      <c r="X75" s="411"/>
      <c r="Z75" s="411"/>
      <c r="AA75" s="50"/>
      <c r="AB75" s="411"/>
      <c r="AC75" s="411"/>
      <c r="AE75" s="411"/>
      <c r="AF75" s="50"/>
      <c r="AG75" s="411"/>
      <c r="AH75" s="411"/>
      <c r="AJ75" s="411"/>
      <c r="AK75" s="50"/>
      <c r="AL75" s="411"/>
      <c r="AM75" s="385">
        <f t="shared" si="28"/>
        <v>0</v>
      </c>
      <c r="AO75" s="26"/>
      <c r="AP75" s="26"/>
      <c r="AQ75" s="26"/>
      <c r="AR75" s="26"/>
      <c r="AS75" s="26"/>
      <c r="AT75" s="26"/>
    </row>
    <row r="76" spans="1:46" s="64" customFormat="1" ht="18" customHeight="1">
      <c r="A76" s="19">
        <v>53</v>
      </c>
      <c r="B76" s="381" t="s">
        <v>120</v>
      </c>
      <c r="C76" s="382" t="s">
        <v>181</v>
      </c>
      <c r="D76" s="412" t="s">
        <v>207</v>
      </c>
      <c r="E76" s="384">
        <v>2000000</v>
      </c>
      <c r="F76" s="384">
        <v>0</v>
      </c>
      <c r="G76" s="385">
        <v>2000000</v>
      </c>
      <c r="H76" s="384"/>
      <c r="I76" s="386"/>
      <c r="J76" s="387"/>
      <c r="K76" s="752">
        <v>0</v>
      </c>
      <c r="L76" s="388">
        <f t="shared" si="16"/>
        <v>2000000</v>
      </c>
      <c r="M76" s="613">
        <v>0.51622056965846563</v>
      </c>
      <c r="N76" s="613">
        <v>0.44757930076701208</v>
      </c>
      <c r="O76" s="613">
        <v>3.6200129574522177E-2</v>
      </c>
      <c r="P76" s="933">
        <f t="shared" si="17"/>
        <v>1032441.1393169313</v>
      </c>
      <c r="Q76" s="933">
        <f t="shared" si="18"/>
        <v>895158.60153402411</v>
      </c>
      <c r="R76" s="933">
        <f t="shared" si="19"/>
        <v>72400.259149044359</v>
      </c>
      <c r="T76" s="385">
        <v>0</v>
      </c>
      <c r="U76" s="385">
        <v>0</v>
      </c>
      <c r="V76" s="385">
        <v>0</v>
      </c>
      <c r="W76" s="385" t="e">
        <f>$L76-X76-#REF!</f>
        <v>#REF!</v>
      </c>
      <c r="X76" s="385">
        <f t="shared" ref="X76:X78" si="29">$L76*0.1</f>
        <v>200000</v>
      </c>
      <c r="Z76" s="385">
        <v>400000</v>
      </c>
      <c r="AA76" s="389">
        <f t="shared" si="15"/>
        <v>0.2</v>
      </c>
      <c r="AB76" s="385">
        <f t="shared" ref="AB76:AB78" si="30">$L76-AC76-Z76</f>
        <v>1400000</v>
      </c>
      <c r="AC76" s="385">
        <f t="shared" ref="AC76:AC78" si="31">$L76*0.1</f>
        <v>200000</v>
      </c>
      <c r="AE76" s="385">
        <v>400000</v>
      </c>
      <c r="AF76" s="389">
        <f t="shared" si="23"/>
        <v>0.2</v>
      </c>
      <c r="AG76" s="385">
        <f t="shared" ref="AG76:AG78" si="32">$L76-AH76-AE76</f>
        <v>1400000</v>
      </c>
      <c r="AH76" s="385">
        <f t="shared" ref="AH76:AH78" si="33">$L76*0.1</f>
        <v>200000</v>
      </c>
      <c r="AJ76" s="385">
        <f>+'Annex 9 - IPC 49'!W76</f>
        <v>400000</v>
      </c>
      <c r="AK76" s="389">
        <f t="shared" si="26"/>
        <v>0.2</v>
      </c>
      <c r="AL76" s="385">
        <f t="shared" ref="AL76:AL78" si="34">$L76-AM76-AJ76</f>
        <v>1400000</v>
      </c>
      <c r="AM76" s="385">
        <f t="shared" si="28"/>
        <v>200000</v>
      </c>
      <c r="AO76" s="390"/>
      <c r="AP76" s="390"/>
      <c r="AQ76" s="390"/>
      <c r="AR76" s="390"/>
      <c r="AS76" s="390"/>
      <c r="AT76" s="390"/>
    </row>
    <row r="77" spans="1:46" s="64" customFormat="1" ht="18" customHeight="1">
      <c r="A77" s="19">
        <v>54</v>
      </c>
      <c r="B77" s="381" t="s">
        <v>121</v>
      </c>
      <c r="C77" s="382" t="s">
        <v>83</v>
      </c>
      <c r="D77" s="398" t="s">
        <v>193</v>
      </c>
      <c r="E77" s="384">
        <v>75000</v>
      </c>
      <c r="F77" s="384">
        <v>0</v>
      </c>
      <c r="G77" s="385">
        <v>75000</v>
      </c>
      <c r="H77" s="384"/>
      <c r="I77" s="386"/>
      <c r="J77" s="387"/>
      <c r="K77" s="752">
        <v>0</v>
      </c>
      <c r="L77" s="388">
        <f t="shared" si="16"/>
        <v>75000</v>
      </c>
      <c r="M77" s="613">
        <v>1</v>
      </c>
      <c r="N77" s="613">
        <v>0</v>
      </c>
      <c r="O77" s="613">
        <v>0</v>
      </c>
      <c r="P77" s="933">
        <f t="shared" si="17"/>
        <v>75000</v>
      </c>
      <c r="Q77" s="933">
        <f t="shared" si="18"/>
        <v>0</v>
      </c>
      <c r="R77" s="933">
        <f t="shared" si="19"/>
        <v>0</v>
      </c>
      <c r="T77" s="385">
        <v>0</v>
      </c>
      <c r="U77" s="385">
        <v>0</v>
      </c>
      <c r="V77" s="385">
        <v>0</v>
      </c>
      <c r="W77" s="385" t="e">
        <f>$L77-X77-#REF!</f>
        <v>#REF!</v>
      </c>
      <c r="X77" s="385">
        <f t="shared" si="29"/>
        <v>7500</v>
      </c>
      <c r="Z77" s="385">
        <v>0</v>
      </c>
      <c r="AA77" s="389">
        <f t="shared" si="15"/>
        <v>0</v>
      </c>
      <c r="AB77" s="385">
        <f t="shared" si="30"/>
        <v>67500</v>
      </c>
      <c r="AC77" s="385">
        <f t="shared" si="31"/>
        <v>7500</v>
      </c>
      <c r="AE77" s="385">
        <v>0</v>
      </c>
      <c r="AF77" s="389">
        <f t="shared" si="23"/>
        <v>0</v>
      </c>
      <c r="AG77" s="385">
        <f t="shared" si="32"/>
        <v>67500</v>
      </c>
      <c r="AH77" s="385">
        <f t="shared" si="33"/>
        <v>7500</v>
      </c>
      <c r="AJ77" s="385">
        <f>+'Annex 9 - IPC 49'!W77</f>
        <v>0</v>
      </c>
      <c r="AK77" s="389">
        <f t="shared" si="26"/>
        <v>0</v>
      </c>
      <c r="AL77" s="385">
        <f t="shared" si="34"/>
        <v>67500</v>
      </c>
      <c r="AM77" s="385">
        <f t="shared" si="28"/>
        <v>7500</v>
      </c>
      <c r="AO77" s="390"/>
      <c r="AP77" s="390"/>
      <c r="AQ77" s="390"/>
      <c r="AR77" s="390"/>
      <c r="AS77" s="390"/>
      <c r="AT77" s="390"/>
    </row>
    <row r="78" spans="1:46" s="64" customFormat="1" ht="18" customHeight="1">
      <c r="A78" s="19">
        <v>55</v>
      </c>
      <c r="B78" s="381" t="s">
        <v>122</v>
      </c>
      <c r="C78" s="382" t="s">
        <v>182</v>
      </c>
      <c r="D78" s="397" t="s">
        <v>204</v>
      </c>
      <c r="E78" s="384">
        <v>200000</v>
      </c>
      <c r="F78" s="384">
        <v>0</v>
      </c>
      <c r="G78" s="385">
        <v>200000</v>
      </c>
      <c r="H78" s="384"/>
      <c r="I78" s="386"/>
      <c r="J78" s="387"/>
      <c r="K78" s="752">
        <v>0</v>
      </c>
      <c r="L78" s="388">
        <f t="shared" si="16"/>
        <v>200000</v>
      </c>
      <c r="M78" s="613">
        <v>1</v>
      </c>
      <c r="N78" s="613">
        <v>0</v>
      </c>
      <c r="O78" s="613">
        <v>0</v>
      </c>
      <c r="P78" s="933">
        <f t="shared" si="17"/>
        <v>200000</v>
      </c>
      <c r="Q78" s="933">
        <f t="shared" si="18"/>
        <v>0</v>
      </c>
      <c r="R78" s="933">
        <f t="shared" si="19"/>
        <v>0</v>
      </c>
      <c r="T78" s="385">
        <v>0</v>
      </c>
      <c r="U78" s="385">
        <v>0</v>
      </c>
      <c r="V78" s="385">
        <v>0</v>
      </c>
      <c r="W78" s="385" t="e">
        <f>$L78-X78-#REF!</f>
        <v>#REF!</v>
      </c>
      <c r="X78" s="385">
        <f t="shared" si="29"/>
        <v>20000</v>
      </c>
      <c r="Z78" s="385">
        <v>40000</v>
      </c>
      <c r="AA78" s="389">
        <f t="shared" si="15"/>
        <v>0.2</v>
      </c>
      <c r="AB78" s="385">
        <f t="shared" si="30"/>
        <v>140000</v>
      </c>
      <c r="AC78" s="385">
        <f t="shared" si="31"/>
        <v>20000</v>
      </c>
      <c r="AE78" s="385">
        <v>40000</v>
      </c>
      <c r="AF78" s="389">
        <f t="shared" si="23"/>
        <v>0.2</v>
      </c>
      <c r="AG78" s="385">
        <f t="shared" si="32"/>
        <v>140000</v>
      </c>
      <c r="AH78" s="385">
        <f t="shared" si="33"/>
        <v>20000</v>
      </c>
      <c r="AJ78" s="385">
        <f>+'Annex 9 - IPC 49'!W78</f>
        <v>40000</v>
      </c>
      <c r="AK78" s="389">
        <f t="shared" si="26"/>
        <v>0.2</v>
      </c>
      <c r="AL78" s="385">
        <f t="shared" si="34"/>
        <v>140000</v>
      </c>
      <c r="AM78" s="385">
        <f t="shared" si="28"/>
        <v>20000</v>
      </c>
      <c r="AO78" s="390"/>
      <c r="AP78" s="390"/>
      <c r="AQ78" s="390"/>
      <c r="AR78" s="390"/>
      <c r="AS78" s="390"/>
      <c r="AT78" s="390"/>
    </row>
    <row r="79" spans="1:46" s="64" customFormat="1" ht="18" hidden="1" customHeight="1">
      <c r="A79" s="54"/>
      <c r="B79" s="55" t="s">
        <v>123</v>
      </c>
      <c r="C79" s="56"/>
      <c r="D79" s="413"/>
      <c r="E79" s="414"/>
      <c r="F79" s="414"/>
      <c r="G79" s="410"/>
      <c r="H79" s="427"/>
      <c r="I79" s="386"/>
      <c r="J79" s="387"/>
      <c r="K79" s="752">
        <v>0</v>
      </c>
      <c r="L79" s="388">
        <f t="shared" si="16"/>
        <v>0</v>
      </c>
      <c r="M79" s="900"/>
      <c r="N79" s="900"/>
      <c r="O79" s="900"/>
      <c r="P79" s="933">
        <f t="shared" si="17"/>
        <v>0</v>
      </c>
      <c r="Q79" s="933">
        <f t="shared" si="18"/>
        <v>0</v>
      </c>
      <c r="R79" s="933">
        <f t="shared" si="19"/>
        <v>0</v>
      </c>
      <c r="T79" s="410"/>
      <c r="U79" s="410"/>
      <c r="V79" s="410"/>
      <c r="W79" s="411"/>
      <c r="X79" s="411"/>
      <c r="Z79" s="411"/>
      <c r="AA79" s="50"/>
      <c r="AB79" s="411"/>
      <c r="AC79" s="411"/>
      <c r="AE79" s="411"/>
      <c r="AF79" s="50"/>
      <c r="AG79" s="411"/>
      <c r="AH79" s="411"/>
      <c r="AJ79" s="411"/>
      <c r="AK79" s="50"/>
      <c r="AL79" s="411"/>
      <c r="AM79" s="385">
        <f t="shared" si="28"/>
        <v>0</v>
      </c>
      <c r="AO79" s="26"/>
      <c r="AP79" s="26"/>
      <c r="AQ79" s="26"/>
      <c r="AR79" s="26"/>
      <c r="AS79" s="26"/>
      <c r="AT79" s="26"/>
    </row>
    <row r="80" spans="1:46" s="64" customFormat="1" ht="7.5" hidden="1" customHeight="1">
      <c r="A80" s="19"/>
      <c r="B80" s="415"/>
      <c r="C80" s="382">
        <v>0</v>
      </c>
      <c r="D80" s="382">
        <v>0</v>
      </c>
      <c r="E80" s="384">
        <v>0</v>
      </c>
      <c r="F80" s="384">
        <v>0</v>
      </c>
      <c r="G80" s="385">
        <v>0</v>
      </c>
      <c r="H80" s="384"/>
      <c r="I80" s="386"/>
      <c r="J80" s="387"/>
      <c r="K80" s="752">
        <v>0</v>
      </c>
      <c r="L80" s="388">
        <f t="shared" si="16"/>
        <v>0</v>
      </c>
      <c r="M80" s="613"/>
      <c r="N80" s="613"/>
      <c r="O80" s="613"/>
      <c r="P80" s="933">
        <f t="shared" si="17"/>
        <v>0</v>
      </c>
      <c r="Q80" s="933">
        <f t="shared" si="18"/>
        <v>0</v>
      </c>
      <c r="R80" s="933">
        <f t="shared" si="19"/>
        <v>0</v>
      </c>
      <c r="T80" s="385">
        <v>0</v>
      </c>
      <c r="U80" s="385">
        <v>0</v>
      </c>
      <c r="V80" s="385">
        <v>0</v>
      </c>
      <c r="W80" s="385" t="e">
        <f>G80-X80-#REF!</f>
        <v>#REF!</v>
      </c>
      <c r="X80" s="385">
        <f>G80*0.1</f>
        <v>0</v>
      </c>
      <c r="Z80" s="385">
        <v>0</v>
      </c>
      <c r="AA80" s="389" t="str">
        <f>IFERROR(Z80/L80,"")</f>
        <v/>
      </c>
      <c r="AB80" s="385">
        <f>L80-AC80-Z80</f>
        <v>0</v>
      </c>
      <c r="AC80" s="385">
        <f>L80*0.1</f>
        <v>0</v>
      </c>
      <c r="AE80" s="385"/>
      <c r="AF80" s="389" t="str">
        <f>IFERROR(AE80/#REF!,"")</f>
        <v/>
      </c>
      <c r="AG80" s="385"/>
      <c r="AH80" s="385" t="e">
        <f>#REF!*0.1</f>
        <v>#REF!</v>
      </c>
      <c r="AJ80" s="385"/>
      <c r="AK80" s="389" t="str">
        <f>IFERROR(AJ80/AB80,"")</f>
        <v/>
      </c>
      <c r="AL80" s="385">
        <f>AB80-AM80-AJ80</f>
        <v>0</v>
      </c>
      <c r="AM80" s="385">
        <f t="shared" si="28"/>
        <v>0</v>
      </c>
      <c r="AO80" s="390"/>
      <c r="AP80" s="390"/>
      <c r="AQ80" s="390"/>
      <c r="AR80" s="390"/>
      <c r="AS80" s="390"/>
      <c r="AT80" s="390"/>
    </row>
    <row r="81" spans="1:46" s="64" customFormat="1" ht="18" customHeight="1">
      <c r="A81" s="19">
        <v>56</v>
      </c>
      <c r="B81" s="381" t="s">
        <v>124</v>
      </c>
      <c r="C81" s="382" t="s">
        <v>125</v>
      </c>
      <c r="D81" s="416" t="s">
        <v>215</v>
      </c>
      <c r="E81" s="384">
        <v>4000000</v>
      </c>
      <c r="F81" s="384">
        <v>0</v>
      </c>
      <c r="G81" s="385">
        <v>1612611.1999999993</v>
      </c>
      <c r="H81" s="384">
        <f>965277.42-H109</f>
        <v>542277.42000000004</v>
      </c>
      <c r="I81" s="386"/>
      <c r="J81" s="387"/>
      <c r="K81" s="752">
        <v>0</v>
      </c>
      <c r="L81" s="388">
        <f t="shared" si="16"/>
        <v>2154888.6199999992</v>
      </c>
      <c r="M81" s="613">
        <v>0</v>
      </c>
      <c r="N81" s="613">
        <v>1</v>
      </c>
      <c r="O81" s="613">
        <v>0</v>
      </c>
      <c r="P81" s="933">
        <f t="shared" si="17"/>
        <v>0</v>
      </c>
      <c r="Q81" s="933">
        <f t="shared" si="18"/>
        <v>2154888.6199999992</v>
      </c>
      <c r="R81" s="933">
        <f t="shared" si="19"/>
        <v>0</v>
      </c>
      <c r="T81" s="385">
        <v>1997171.7333333334</v>
      </c>
      <c r="U81" s="385">
        <v>2203550.4000000004</v>
      </c>
      <c r="V81" s="385">
        <v>2350230.4000000004</v>
      </c>
      <c r="W81" s="385" t="e">
        <f>$L81-X81-#REF!</f>
        <v>#REF!</v>
      </c>
      <c r="X81" s="385">
        <f t="shared" ref="X81:X83" si="35">$L81*0.1</f>
        <v>215488.86199999994</v>
      </c>
      <c r="Z81" s="385">
        <v>2252662.8000000003</v>
      </c>
      <c r="AA81" s="389">
        <f t="shared" ref="AA81:AA83" si="36">IFERROR(Z81/$L81,"")</f>
        <v>1.0453731942767424</v>
      </c>
      <c r="AB81" s="385">
        <f t="shared" ref="AB81:AB83" si="37">$L81-AC81-Z81</f>
        <v>-313263.04200000106</v>
      </c>
      <c r="AC81" s="385">
        <f t="shared" ref="AC81:AC83" si="38">$L81*0.1</f>
        <v>215488.86199999994</v>
      </c>
      <c r="AE81" s="385">
        <v>2362672.8000000003</v>
      </c>
      <c r="AF81" s="389">
        <f t="shared" ref="AF81:AF83" si="39">IFERROR(AE81/$L81,"")</f>
        <v>1.0964245567364874</v>
      </c>
      <c r="AG81" s="385">
        <f t="shared" ref="AG81:AG83" si="40">$L81-AH81-AE81</f>
        <v>-423273.04200000106</v>
      </c>
      <c r="AH81" s="385">
        <f t="shared" ref="AH81:AH83" si="41">$L81*0.1</f>
        <v>215488.86199999994</v>
      </c>
      <c r="AJ81" s="385">
        <f>+'Annex 9 - IPC 49'!W81</f>
        <v>2390541.6000000006</v>
      </c>
      <c r="AK81" s="389">
        <f t="shared" ref="AK81:AK83" si="42">IFERROR(AJ81/$L81,"")</f>
        <v>1.1093573829351799</v>
      </c>
      <c r="AL81" s="385">
        <f t="shared" ref="AL81:AL83" si="43">$L81-AM81-AJ81</f>
        <v>-451141.84200000134</v>
      </c>
      <c r="AM81" s="385">
        <f t="shared" si="28"/>
        <v>215488.86199999994</v>
      </c>
      <c r="AO81" s="390"/>
      <c r="AP81" s="390"/>
      <c r="AQ81" s="390"/>
      <c r="AR81" s="390"/>
      <c r="AS81" s="390"/>
      <c r="AT81" s="390"/>
    </row>
    <row r="82" spans="1:46" s="64" customFormat="1" ht="18" customHeight="1">
      <c r="A82" s="19">
        <v>57</v>
      </c>
      <c r="B82" s="381" t="s">
        <v>126</v>
      </c>
      <c r="C82" s="382" t="s">
        <v>17</v>
      </c>
      <c r="D82" s="392" t="s">
        <v>192</v>
      </c>
      <c r="E82" s="384">
        <v>371516</v>
      </c>
      <c r="F82" s="384">
        <v>0</v>
      </c>
      <c r="G82" s="385">
        <v>282673.25880000001</v>
      </c>
      <c r="H82" s="384"/>
      <c r="I82" s="386"/>
      <c r="J82" s="387"/>
      <c r="K82" s="752">
        <v>0</v>
      </c>
      <c r="L82" s="388">
        <f t="shared" si="16"/>
        <v>282673.25880000001</v>
      </c>
      <c r="M82" s="613">
        <v>0</v>
      </c>
      <c r="N82" s="613">
        <v>1</v>
      </c>
      <c r="O82" s="613">
        <v>0</v>
      </c>
      <c r="P82" s="933">
        <f t="shared" si="17"/>
        <v>0</v>
      </c>
      <c r="Q82" s="933">
        <f t="shared" si="18"/>
        <v>282673.25880000001</v>
      </c>
      <c r="R82" s="933">
        <f t="shared" si="19"/>
        <v>0</v>
      </c>
      <c r="T82" s="385">
        <v>59851.227599999998</v>
      </c>
      <c r="U82" s="385">
        <v>65126.754800000002</v>
      </c>
      <c r="V82" s="385">
        <v>88842.741200000004</v>
      </c>
      <c r="W82" s="385" t="e">
        <f>$L82-X82-#REF!</f>
        <v>#REF!</v>
      </c>
      <c r="X82" s="385">
        <f t="shared" si="35"/>
        <v>28267.325880000004</v>
      </c>
      <c r="Z82" s="385">
        <v>58614.079320000004</v>
      </c>
      <c r="AA82" s="389">
        <f t="shared" si="36"/>
        <v>0.20735629386673346</v>
      </c>
      <c r="AB82" s="385">
        <f t="shared" si="37"/>
        <v>195791.85359999997</v>
      </c>
      <c r="AC82" s="385">
        <f t="shared" si="38"/>
        <v>28267.325880000004</v>
      </c>
      <c r="AE82" s="385">
        <v>79958.467080000002</v>
      </c>
      <c r="AF82" s="389">
        <f t="shared" si="39"/>
        <v>0.28286533865792046</v>
      </c>
      <c r="AG82" s="385">
        <f t="shared" si="40"/>
        <v>174447.46583999999</v>
      </c>
      <c r="AH82" s="385">
        <f t="shared" si="41"/>
        <v>28267.325880000004</v>
      </c>
      <c r="AJ82" s="385">
        <f>+'Annex 9 - IPC 49'!W82</f>
        <v>79958.467080000002</v>
      </c>
      <c r="AK82" s="389">
        <f t="shared" si="42"/>
        <v>0.28286533865792046</v>
      </c>
      <c r="AL82" s="385">
        <f t="shared" si="43"/>
        <v>174447.46583999999</v>
      </c>
      <c r="AM82" s="385">
        <f t="shared" si="28"/>
        <v>28267.325880000004</v>
      </c>
      <c r="AO82" s="390"/>
      <c r="AP82" s="390"/>
      <c r="AQ82" s="390"/>
      <c r="AR82" s="390"/>
      <c r="AS82" s="390"/>
      <c r="AT82" s="390"/>
    </row>
    <row r="83" spans="1:46" s="64" customFormat="1" ht="18" customHeight="1">
      <c r="A83" s="19">
        <v>58</v>
      </c>
      <c r="B83" s="381" t="s">
        <v>127</v>
      </c>
      <c r="C83" s="382" t="s">
        <v>128</v>
      </c>
      <c r="D83" s="391" t="s">
        <v>190</v>
      </c>
      <c r="E83" s="384">
        <v>322543</v>
      </c>
      <c r="F83" s="384">
        <v>0</v>
      </c>
      <c r="G83" s="385">
        <v>36221.578900000022</v>
      </c>
      <c r="H83" s="384"/>
      <c r="I83" s="386"/>
      <c r="J83" s="387"/>
      <c r="K83" s="752">
        <v>0</v>
      </c>
      <c r="L83" s="388">
        <f t="shared" si="16"/>
        <v>36221.578900000022</v>
      </c>
      <c r="M83" s="613">
        <v>0</v>
      </c>
      <c r="N83" s="613">
        <v>1</v>
      </c>
      <c r="O83" s="613">
        <v>0</v>
      </c>
      <c r="P83" s="933">
        <f t="shared" si="17"/>
        <v>0</v>
      </c>
      <c r="Q83" s="933">
        <f t="shared" si="18"/>
        <v>36221.578900000022</v>
      </c>
      <c r="R83" s="933">
        <f t="shared" si="19"/>
        <v>0</v>
      </c>
      <c r="T83" s="385">
        <v>286321.42109999998</v>
      </c>
      <c r="U83" s="385">
        <v>286321.42109999998</v>
      </c>
      <c r="V83" s="385">
        <v>286321.42109999998</v>
      </c>
      <c r="W83" s="385" t="e">
        <f>$L83-X83-#REF!</f>
        <v>#REF!</v>
      </c>
      <c r="X83" s="385">
        <f t="shared" si="35"/>
        <v>3622.1578900000022</v>
      </c>
      <c r="Z83" s="385">
        <v>264933.59476999997</v>
      </c>
      <c r="AA83" s="389">
        <f t="shared" si="36"/>
        <v>7.3142475512021319</v>
      </c>
      <c r="AB83" s="385">
        <f t="shared" si="37"/>
        <v>-232334.17375999995</v>
      </c>
      <c r="AC83" s="385">
        <f t="shared" si="38"/>
        <v>3622.1578900000022</v>
      </c>
      <c r="AE83" s="385">
        <v>264933.59476999997</v>
      </c>
      <c r="AF83" s="389">
        <f t="shared" si="39"/>
        <v>7.3142475512021319</v>
      </c>
      <c r="AG83" s="385">
        <f t="shared" si="40"/>
        <v>-232334.17375999995</v>
      </c>
      <c r="AH83" s="385">
        <f t="shared" si="41"/>
        <v>3622.1578900000022</v>
      </c>
      <c r="AJ83" s="385">
        <f>+'Annex 9 - IPC 49'!W83</f>
        <v>264933.59476999997</v>
      </c>
      <c r="AK83" s="389">
        <f t="shared" si="42"/>
        <v>7.3142475512021319</v>
      </c>
      <c r="AL83" s="385">
        <f t="shared" si="43"/>
        <v>-232334.17375999995</v>
      </c>
      <c r="AM83" s="385">
        <f t="shared" si="28"/>
        <v>3622.1578900000022</v>
      </c>
      <c r="AO83" s="390"/>
      <c r="AP83" s="390"/>
      <c r="AQ83" s="390"/>
      <c r="AR83" s="390"/>
      <c r="AS83" s="390"/>
      <c r="AT83" s="390"/>
    </row>
    <row r="84" spans="1:46" s="64" customFormat="1" ht="18" hidden="1" customHeight="1">
      <c r="A84" s="54"/>
      <c r="B84" s="55" t="s">
        <v>129</v>
      </c>
      <c r="C84" s="56"/>
      <c r="D84" s="413"/>
      <c r="E84" s="414"/>
      <c r="F84" s="414"/>
      <c r="G84" s="410"/>
      <c r="H84" s="427"/>
      <c r="I84" s="386"/>
      <c r="J84" s="387"/>
      <c r="K84" s="752">
        <v>0</v>
      </c>
      <c r="L84" s="388">
        <f t="shared" si="16"/>
        <v>0</v>
      </c>
      <c r="M84" s="900"/>
      <c r="N84" s="900"/>
      <c r="O84" s="900"/>
      <c r="P84" s="933">
        <f t="shared" si="17"/>
        <v>0</v>
      </c>
      <c r="Q84" s="933">
        <f t="shared" si="18"/>
        <v>0</v>
      </c>
      <c r="R84" s="933">
        <f t="shared" si="19"/>
        <v>0</v>
      </c>
      <c r="T84" s="410"/>
      <c r="U84" s="410"/>
      <c r="V84" s="410"/>
      <c r="W84" s="411"/>
      <c r="X84" s="411"/>
      <c r="Z84" s="411"/>
      <c r="AA84" s="50"/>
      <c r="AB84" s="411"/>
      <c r="AC84" s="411"/>
      <c r="AE84" s="411"/>
      <c r="AF84" s="50"/>
      <c r="AG84" s="411"/>
      <c r="AH84" s="411"/>
      <c r="AJ84" s="411"/>
      <c r="AK84" s="50"/>
      <c r="AL84" s="411"/>
      <c r="AM84" s="385">
        <f t="shared" si="28"/>
        <v>0</v>
      </c>
      <c r="AO84" s="26"/>
      <c r="AP84" s="26"/>
      <c r="AQ84" s="26"/>
      <c r="AR84" s="26"/>
      <c r="AS84" s="26"/>
      <c r="AT84" s="26"/>
    </row>
    <row r="85" spans="1:46" s="64" customFormat="1" ht="7.5" hidden="1" customHeight="1">
      <c r="A85" s="19"/>
      <c r="B85" s="415"/>
      <c r="C85" s="382">
        <v>0</v>
      </c>
      <c r="D85" s="382">
        <v>0</v>
      </c>
      <c r="E85" s="384">
        <v>0</v>
      </c>
      <c r="F85" s="384">
        <v>0</v>
      </c>
      <c r="G85" s="385">
        <v>0</v>
      </c>
      <c r="H85" s="384"/>
      <c r="I85" s="386"/>
      <c r="J85" s="387"/>
      <c r="K85" s="752">
        <v>0</v>
      </c>
      <c r="L85" s="388">
        <f t="shared" si="16"/>
        <v>0</v>
      </c>
      <c r="M85" s="613"/>
      <c r="N85" s="613"/>
      <c r="O85" s="613"/>
      <c r="P85" s="933">
        <f t="shared" si="17"/>
        <v>0</v>
      </c>
      <c r="Q85" s="933">
        <f t="shared" si="18"/>
        <v>0</v>
      </c>
      <c r="R85" s="933">
        <f t="shared" si="19"/>
        <v>0</v>
      </c>
      <c r="T85" s="385">
        <v>0</v>
      </c>
      <c r="U85" s="385">
        <v>0</v>
      </c>
      <c r="V85" s="385">
        <v>0</v>
      </c>
      <c r="W85" s="385" t="e">
        <f>G85-X85-#REF!</f>
        <v>#REF!</v>
      </c>
      <c r="X85" s="385">
        <f>G85*0.1</f>
        <v>0</v>
      </c>
      <c r="Z85" s="385">
        <v>0</v>
      </c>
      <c r="AA85" s="389" t="str">
        <f>IFERROR(Z85/L85,"")</f>
        <v/>
      </c>
      <c r="AB85" s="385">
        <f>L85-AC85-Z85</f>
        <v>0</v>
      </c>
      <c r="AC85" s="385">
        <f>L85*0.1</f>
        <v>0</v>
      </c>
      <c r="AE85" s="385"/>
      <c r="AF85" s="389" t="str">
        <f>IFERROR(AE85/#REF!,"")</f>
        <v/>
      </c>
      <c r="AG85" s="385"/>
      <c r="AH85" s="385" t="e">
        <f>#REF!*0.1</f>
        <v>#REF!</v>
      </c>
      <c r="AJ85" s="385"/>
      <c r="AK85" s="389" t="str">
        <f>IFERROR(AJ85/AB85,"")</f>
        <v/>
      </c>
      <c r="AL85" s="385"/>
      <c r="AM85" s="385">
        <f t="shared" si="28"/>
        <v>0</v>
      </c>
      <c r="AO85" s="390"/>
      <c r="AP85" s="390"/>
      <c r="AQ85" s="390"/>
      <c r="AR85" s="390"/>
      <c r="AS85" s="390"/>
      <c r="AT85" s="390"/>
    </row>
    <row r="86" spans="1:46" s="64" customFormat="1" ht="18" customHeight="1">
      <c r="A86" s="19">
        <v>59</v>
      </c>
      <c r="B86" s="381" t="s">
        <v>130</v>
      </c>
      <c r="C86" s="382" t="s">
        <v>125</v>
      </c>
      <c r="D86" s="397" t="s">
        <v>204</v>
      </c>
      <c r="E86" s="384">
        <v>712815</v>
      </c>
      <c r="F86" s="384">
        <v>0</v>
      </c>
      <c r="G86" s="385">
        <v>712815</v>
      </c>
      <c r="H86" s="384"/>
      <c r="I86" s="386"/>
      <c r="J86" s="387"/>
      <c r="K86" s="752">
        <v>0</v>
      </c>
      <c r="L86" s="388">
        <f t="shared" si="16"/>
        <v>712815</v>
      </c>
      <c r="M86" s="648">
        <v>0.51622056965846563</v>
      </c>
      <c r="N86" s="648">
        <v>0.44757930076701208</v>
      </c>
      <c r="O86" s="648">
        <v>3.6200129574522177E-2</v>
      </c>
      <c r="P86" s="933">
        <f t="shared" si="17"/>
        <v>367969.76536109915</v>
      </c>
      <c r="Q86" s="933">
        <f t="shared" si="18"/>
        <v>319041.23927623773</v>
      </c>
      <c r="R86" s="933">
        <f t="shared" si="19"/>
        <v>25803.995362663027</v>
      </c>
      <c r="T86" s="385">
        <v>0</v>
      </c>
      <c r="U86" s="385">
        <v>0</v>
      </c>
      <c r="V86" s="385">
        <v>0</v>
      </c>
      <c r="W86" s="385" t="e">
        <f>$L86-X86-#REF!</f>
        <v>#REF!</v>
      </c>
      <c r="X86" s="385">
        <f t="shared" ref="X86:X90" si="44">$L86*0.1</f>
        <v>71281.5</v>
      </c>
      <c r="Z86" s="385">
        <v>169959.2</v>
      </c>
      <c r="AA86" s="389">
        <f t="shared" ref="AA86:AA90" si="45">IFERROR(Z86/$L86,"")</f>
        <v>0.23843381522554943</v>
      </c>
      <c r="AB86" s="385">
        <f t="shared" ref="AB86:AB90" si="46">$L86-AC86-Z86</f>
        <v>471574.3</v>
      </c>
      <c r="AC86" s="385">
        <f t="shared" ref="AC86:AC90" si="47">$L86*0.1</f>
        <v>71281.5</v>
      </c>
      <c r="AE86" s="385">
        <v>169959.2</v>
      </c>
      <c r="AF86" s="389">
        <f t="shared" ref="AF86:AF90" si="48">IFERROR(AE86/$L86,"")</f>
        <v>0.23843381522554943</v>
      </c>
      <c r="AG86" s="385">
        <f t="shared" ref="AG86:AG90" si="49">$L86-AH86-AE86</f>
        <v>471574.3</v>
      </c>
      <c r="AH86" s="385">
        <f t="shared" ref="AH86:AH90" si="50">$L86*0.1</f>
        <v>71281.5</v>
      </c>
      <c r="AJ86" s="385">
        <f>+'Annex 9 - IPC 49'!W86</f>
        <v>169959.2</v>
      </c>
      <c r="AK86" s="389">
        <f t="shared" ref="AK86:AK90" si="51">IFERROR(AJ86/$L86,"")</f>
        <v>0.23843381522554943</v>
      </c>
      <c r="AL86" s="385">
        <f t="shared" ref="AL86:AL90" si="52">$L86-AM86-AJ86</f>
        <v>471574.3</v>
      </c>
      <c r="AM86" s="385">
        <f t="shared" si="28"/>
        <v>71281.5</v>
      </c>
      <c r="AO86" s="390"/>
      <c r="AP86" s="390"/>
      <c r="AQ86" s="390"/>
      <c r="AR86" s="390"/>
      <c r="AS86" s="390"/>
      <c r="AT86" s="390"/>
    </row>
    <row r="87" spans="1:46" s="64" customFormat="1" ht="18" customHeight="1">
      <c r="A87" s="19">
        <v>60</v>
      </c>
      <c r="B87" s="381" t="s">
        <v>131</v>
      </c>
      <c r="C87" s="382" t="s">
        <v>188</v>
      </c>
      <c r="D87" s="417" t="s">
        <v>197</v>
      </c>
      <c r="E87" s="384">
        <v>1735122</v>
      </c>
      <c r="F87" s="384">
        <v>487988</v>
      </c>
      <c r="G87" s="385">
        <v>2223110</v>
      </c>
      <c r="H87" s="384">
        <v>208941.9</v>
      </c>
      <c r="I87" s="386"/>
      <c r="J87" s="387"/>
      <c r="K87" s="752">
        <v>0</v>
      </c>
      <c r="L87" s="388">
        <f t="shared" si="16"/>
        <v>2432051.9</v>
      </c>
      <c r="M87" s="613">
        <v>1</v>
      </c>
      <c r="N87" s="613">
        <v>0</v>
      </c>
      <c r="O87" s="613">
        <v>0</v>
      </c>
      <c r="P87" s="933">
        <f t="shared" si="17"/>
        <v>2432051.9</v>
      </c>
      <c r="Q87" s="933">
        <f t="shared" si="18"/>
        <v>0</v>
      </c>
      <c r="R87" s="933">
        <f t="shared" si="19"/>
        <v>0</v>
      </c>
      <c r="T87" s="385">
        <v>0</v>
      </c>
      <c r="U87" s="385">
        <v>0</v>
      </c>
      <c r="V87" s="385">
        <v>0</v>
      </c>
      <c r="W87" s="385" t="e">
        <f>$L87-X87-#REF!</f>
        <v>#REF!</v>
      </c>
      <c r="X87" s="385">
        <f t="shared" si="44"/>
        <v>243205.19</v>
      </c>
      <c r="Z87" s="385">
        <v>670398</v>
      </c>
      <c r="AA87" s="389">
        <f t="shared" si="45"/>
        <v>0.27565118984508513</v>
      </c>
      <c r="AB87" s="385">
        <f t="shared" si="46"/>
        <v>1518448.71</v>
      </c>
      <c r="AC87" s="385">
        <f t="shared" si="47"/>
        <v>243205.19</v>
      </c>
      <c r="AE87" s="385">
        <v>670398</v>
      </c>
      <c r="AF87" s="389">
        <f t="shared" si="48"/>
        <v>0.27565118984508513</v>
      </c>
      <c r="AG87" s="385">
        <f t="shared" si="49"/>
        <v>1518448.71</v>
      </c>
      <c r="AH87" s="385">
        <f t="shared" si="50"/>
        <v>243205.19</v>
      </c>
      <c r="AJ87" s="385">
        <f>+'Annex 9 - IPC 49'!W87</f>
        <v>670398</v>
      </c>
      <c r="AK87" s="389">
        <f t="shared" si="51"/>
        <v>0.27565118984508513</v>
      </c>
      <c r="AL87" s="385">
        <f t="shared" si="52"/>
        <v>1518448.71</v>
      </c>
      <c r="AM87" s="385">
        <f t="shared" si="28"/>
        <v>243205.19</v>
      </c>
      <c r="AO87" s="390"/>
      <c r="AP87" s="390"/>
      <c r="AQ87" s="390"/>
      <c r="AR87" s="390"/>
      <c r="AS87" s="390"/>
      <c r="AT87" s="390"/>
    </row>
    <row r="88" spans="1:46" s="64" customFormat="1" ht="18" customHeight="1">
      <c r="A88" s="19">
        <v>61</v>
      </c>
      <c r="B88" s="381" t="s">
        <v>132</v>
      </c>
      <c r="C88" s="382" t="s">
        <v>17</v>
      </c>
      <c r="D88" s="397" t="s">
        <v>204</v>
      </c>
      <c r="E88" s="384">
        <v>580000</v>
      </c>
      <c r="F88" s="384">
        <v>0</v>
      </c>
      <c r="G88" s="385">
        <v>580000</v>
      </c>
      <c r="H88" s="384"/>
      <c r="I88" s="386"/>
      <c r="J88" s="387"/>
      <c r="K88" s="752">
        <v>0</v>
      </c>
      <c r="L88" s="388">
        <f t="shared" si="16"/>
        <v>580000</v>
      </c>
      <c r="M88" s="648">
        <v>0.51622056965846563</v>
      </c>
      <c r="N88" s="648">
        <v>0.44757930076701208</v>
      </c>
      <c r="O88" s="648">
        <v>3.6200129574522177E-2</v>
      </c>
      <c r="P88" s="933">
        <f t="shared" si="17"/>
        <v>299407.9304019101</v>
      </c>
      <c r="Q88" s="933">
        <f t="shared" si="18"/>
        <v>259595.99444486701</v>
      </c>
      <c r="R88" s="933">
        <f t="shared" si="19"/>
        <v>20996.075153222864</v>
      </c>
      <c r="T88" s="385">
        <v>0</v>
      </c>
      <c r="U88" s="385">
        <v>0</v>
      </c>
      <c r="V88" s="385">
        <v>0</v>
      </c>
      <c r="W88" s="385" t="e">
        <f>$L88-X88-#REF!</f>
        <v>#REF!</v>
      </c>
      <c r="X88" s="385">
        <f t="shared" si="44"/>
        <v>58000</v>
      </c>
      <c r="Z88" s="385">
        <v>116000</v>
      </c>
      <c r="AA88" s="389">
        <f t="shared" si="45"/>
        <v>0.2</v>
      </c>
      <c r="AB88" s="385">
        <f t="shared" si="46"/>
        <v>406000</v>
      </c>
      <c r="AC88" s="385">
        <f t="shared" si="47"/>
        <v>58000</v>
      </c>
      <c r="AE88" s="385">
        <v>116000</v>
      </c>
      <c r="AF88" s="389">
        <f t="shared" si="48"/>
        <v>0.2</v>
      </c>
      <c r="AG88" s="385">
        <f t="shared" si="49"/>
        <v>406000</v>
      </c>
      <c r="AH88" s="385">
        <f t="shared" si="50"/>
        <v>58000</v>
      </c>
      <c r="AJ88" s="385">
        <f>+'Annex 9 - IPC 49'!W88</f>
        <v>116000</v>
      </c>
      <c r="AK88" s="389">
        <f t="shared" si="51"/>
        <v>0.2</v>
      </c>
      <c r="AL88" s="385">
        <f t="shared" si="52"/>
        <v>406000</v>
      </c>
      <c r="AM88" s="385">
        <f t="shared" si="28"/>
        <v>58000</v>
      </c>
      <c r="AO88" s="390"/>
      <c r="AP88" s="390"/>
      <c r="AQ88" s="390"/>
      <c r="AR88" s="390"/>
      <c r="AS88" s="390"/>
      <c r="AT88" s="390"/>
    </row>
    <row r="89" spans="1:46" s="64" customFormat="1" ht="18" customHeight="1">
      <c r="A89" s="19">
        <v>62</v>
      </c>
      <c r="B89" s="381" t="s">
        <v>133</v>
      </c>
      <c r="C89" s="382" t="s">
        <v>17</v>
      </c>
      <c r="D89" s="397" t="s">
        <v>204</v>
      </c>
      <c r="E89" s="384">
        <v>300000</v>
      </c>
      <c r="F89" s="384">
        <v>0</v>
      </c>
      <c r="G89" s="385">
        <v>300000</v>
      </c>
      <c r="H89" s="384"/>
      <c r="I89" s="386"/>
      <c r="J89" s="387"/>
      <c r="K89" s="752">
        <v>0</v>
      </c>
      <c r="L89" s="388">
        <f t="shared" si="16"/>
        <v>300000</v>
      </c>
      <c r="M89" s="648">
        <v>0.51622056965846563</v>
      </c>
      <c r="N89" s="648">
        <v>0.44757930076701208</v>
      </c>
      <c r="O89" s="648">
        <v>3.6200129574522177E-2</v>
      </c>
      <c r="P89" s="933">
        <f t="shared" si="17"/>
        <v>154866.17089753968</v>
      </c>
      <c r="Q89" s="933">
        <f t="shared" si="18"/>
        <v>134273.79023010362</v>
      </c>
      <c r="R89" s="933">
        <f t="shared" si="19"/>
        <v>10860.038872356654</v>
      </c>
      <c r="T89" s="385">
        <v>0</v>
      </c>
      <c r="U89" s="385">
        <v>0</v>
      </c>
      <c r="V89" s="385">
        <v>0</v>
      </c>
      <c r="W89" s="385" t="e">
        <f>$L89-X89-#REF!</f>
        <v>#REF!</v>
      </c>
      <c r="X89" s="385">
        <f t="shared" si="44"/>
        <v>30000</v>
      </c>
      <c r="Z89" s="385">
        <v>60000</v>
      </c>
      <c r="AA89" s="389">
        <f t="shared" si="45"/>
        <v>0.2</v>
      </c>
      <c r="AB89" s="385">
        <f t="shared" si="46"/>
        <v>210000</v>
      </c>
      <c r="AC89" s="385">
        <f t="shared" si="47"/>
        <v>30000</v>
      </c>
      <c r="AE89" s="385">
        <v>60000</v>
      </c>
      <c r="AF89" s="389">
        <f t="shared" si="48"/>
        <v>0.2</v>
      </c>
      <c r="AG89" s="385">
        <f t="shared" si="49"/>
        <v>210000</v>
      </c>
      <c r="AH89" s="385">
        <f t="shared" si="50"/>
        <v>30000</v>
      </c>
      <c r="AJ89" s="385">
        <f>+'Annex 9 - IPC 49'!W89</f>
        <v>60000</v>
      </c>
      <c r="AK89" s="389">
        <f t="shared" si="51"/>
        <v>0.2</v>
      </c>
      <c r="AL89" s="385">
        <f t="shared" si="52"/>
        <v>210000</v>
      </c>
      <c r="AM89" s="385">
        <f t="shared" si="28"/>
        <v>30000</v>
      </c>
      <c r="AO89" s="390"/>
      <c r="AP89" s="390"/>
      <c r="AQ89" s="390"/>
      <c r="AR89" s="390"/>
      <c r="AS89" s="390"/>
      <c r="AT89" s="390"/>
    </row>
    <row r="90" spans="1:46" s="64" customFormat="1" ht="18" customHeight="1">
      <c r="A90" s="19">
        <v>63</v>
      </c>
      <c r="B90" s="381" t="s">
        <v>134</v>
      </c>
      <c r="C90" s="382" t="s">
        <v>189</v>
      </c>
      <c r="D90" s="397" t="s">
        <v>204</v>
      </c>
      <c r="E90" s="384">
        <v>2000000</v>
      </c>
      <c r="F90" s="384">
        <v>0</v>
      </c>
      <c r="G90" s="385">
        <v>2000000</v>
      </c>
      <c r="H90" s="384"/>
      <c r="I90" s="386"/>
      <c r="J90" s="387"/>
      <c r="K90" s="752">
        <v>0</v>
      </c>
      <c r="L90" s="388">
        <f t="shared" si="16"/>
        <v>2000000</v>
      </c>
      <c r="M90" s="613">
        <v>1</v>
      </c>
      <c r="N90" s="613">
        <v>0</v>
      </c>
      <c r="O90" s="613">
        <v>0</v>
      </c>
      <c r="P90" s="933">
        <f t="shared" si="17"/>
        <v>2000000</v>
      </c>
      <c r="Q90" s="933">
        <f t="shared" si="18"/>
        <v>0</v>
      </c>
      <c r="R90" s="933">
        <f t="shared" si="19"/>
        <v>0</v>
      </c>
      <c r="T90" s="385">
        <v>0</v>
      </c>
      <c r="U90" s="385">
        <v>0</v>
      </c>
      <c r="V90" s="385">
        <v>0</v>
      </c>
      <c r="W90" s="385" t="e">
        <f>$L90-X90-#REF!</f>
        <v>#REF!</v>
      </c>
      <c r="X90" s="385">
        <f t="shared" si="44"/>
        <v>200000</v>
      </c>
      <c r="Z90" s="385">
        <v>1188454.5950000002</v>
      </c>
      <c r="AA90" s="389">
        <f t="shared" si="45"/>
        <v>0.59422729750000014</v>
      </c>
      <c r="AB90" s="385">
        <f t="shared" si="46"/>
        <v>611545.4049999998</v>
      </c>
      <c r="AC90" s="385">
        <f t="shared" si="47"/>
        <v>200000</v>
      </c>
      <c r="AE90" s="385">
        <v>1188454.5950000002</v>
      </c>
      <c r="AF90" s="389">
        <f t="shared" si="48"/>
        <v>0.59422729750000014</v>
      </c>
      <c r="AG90" s="385">
        <f t="shared" si="49"/>
        <v>611545.4049999998</v>
      </c>
      <c r="AH90" s="385">
        <f t="shared" si="50"/>
        <v>200000</v>
      </c>
      <c r="AJ90" s="385">
        <f>+'Annex 9 - IPC 49'!W90</f>
        <v>1188454.5950000002</v>
      </c>
      <c r="AK90" s="389">
        <f t="shared" si="51"/>
        <v>0.59422729750000014</v>
      </c>
      <c r="AL90" s="385">
        <f t="shared" si="52"/>
        <v>611545.4049999998</v>
      </c>
      <c r="AM90" s="385">
        <f t="shared" si="28"/>
        <v>200000</v>
      </c>
      <c r="AO90" s="390"/>
      <c r="AP90" s="390"/>
      <c r="AQ90" s="390"/>
      <c r="AR90" s="390"/>
      <c r="AS90" s="390"/>
      <c r="AT90" s="390"/>
    </row>
    <row r="91" spans="1:46" s="64" customFormat="1" ht="18" hidden="1" customHeight="1">
      <c r="A91" s="54"/>
      <c r="B91" s="55" t="s">
        <v>135</v>
      </c>
      <c r="C91" s="56"/>
      <c r="D91" s="413"/>
      <c r="E91" s="414"/>
      <c r="F91" s="414"/>
      <c r="G91" s="410"/>
      <c r="H91" s="427"/>
      <c r="I91" s="386"/>
      <c r="J91" s="387"/>
      <c r="K91" s="752">
        <v>0</v>
      </c>
      <c r="L91" s="388">
        <f t="shared" si="16"/>
        <v>0</v>
      </c>
      <c r="M91" s="900"/>
      <c r="N91" s="900"/>
      <c r="O91" s="900"/>
      <c r="P91" s="933">
        <f t="shared" si="17"/>
        <v>0</v>
      </c>
      <c r="Q91" s="933">
        <f t="shared" si="18"/>
        <v>0</v>
      </c>
      <c r="R91" s="933">
        <f t="shared" si="19"/>
        <v>0</v>
      </c>
      <c r="T91" s="410"/>
      <c r="U91" s="410"/>
      <c r="V91" s="410"/>
      <c r="W91" s="411"/>
      <c r="X91" s="411"/>
      <c r="Z91" s="411"/>
      <c r="AA91" s="50"/>
      <c r="AB91" s="411"/>
      <c r="AC91" s="411"/>
      <c r="AE91" s="411"/>
      <c r="AF91" s="50"/>
      <c r="AG91" s="411"/>
      <c r="AH91" s="411"/>
      <c r="AJ91" s="411"/>
      <c r="AK91" s="50"/>
      <c r="AL91" s="411"/>
      <c r="AM91" s="385">
        <f t="shared" si="28"/>
        <v>0</v>
      </c>
      <c r="AO91" s="26"/>
      <c r="AP91" s="26"/>
      <c r="AQ91" s="26"/>
      <c r="AR91" s="26"/>
      <c r="AS91" s="26"/>
      <c r="AT91" s="26"/>
    </row>
    <row r="92" spans="1:46" s="64" customFormat="1" ht="3.75" hidden="1" customHeight="1">
      <c r="A92" s="19"/>
      <c r="B92" s="415"/>
      <c r="C92" s="382">
        <v>0</v>
      </c>
      <c r="D92" s="382">
        <v>0</v>
      </c>
      <c r="E92" s="384">
        <v>0</v>
      </c>
      <c r="F92" s="384">
        <v>0</v>
      </c>
      <c r="G92" s="385">
        <v>0</v>
      </c>
      <c r="H92" s="384"/>
      <c r="I92" s="386"/>
      <c r="J92" s="387"/>
      <c r="K92" s="752">
        <v>0</v>
      </c>
      <c r="L92" s="388">
        <f t="shared" si="16"/>
        <v>0</v>
      </c>
      <c r="M92" s="613"/>
      <c r="N92" s="613"/>
      <c r="O92" s="613"/>
      <c r="P92" s="933">
        <f t="shared" si="17"/>
        <v>0</v>
      </c>
      <c r="Q92" s="933">
        <f t="shared" si="18"/>
        <v>0</v>
      </c>
      <c r="R92" s="933">
        <f t="shared" si="19"/>
        <v>0</v>
      </c>
      <c r="T92" s="385">
        <v>0</v>
      </c>
      <c r="U92" s="385">
        <v>0</v>
      </c>
      <c r="V92" s="385">
        <v>0</v>
      </c>
      <c r="W92" s="385" t="e">
        <f>G92-X92-#REF!</f>
        <v>#REF!</v>
      </c>
      <c r="X92" s="385">
        <f>G92*0.1</f>
        <v>0</v>
      </c>
      <c r="Z92" s="385">
        <v>0</v>
      </c>
      <c r="AA92" s="389" t="str">
        <f>IFERROR(Z92/L92,"")</f>
        <v/>
      </c>
      <c r="AB92" s="385">
        <f>L92-AC92-Z92</f>
        <v>0</v>
      </c>
      <c r="AC92" s="385">
        <f>L92*0.1</f>
        <v>0</v>
      </c>
      <c r="AE92" s="385"/>
      <c r="AF92" s="389" t="str">
        <f>IFERROR(AE92/#REF!,"")</f>
        <v/>
      </c>
      <c r="AG92" s="385"/>
      <c r="AH92" s="385" t="e">
        <f>#REF!*0.1</f>
        <v>#REF!</v>
      </c>
      <c r="AJ92" s="385"/>
      <c r="AK92" s="389" t="str">
        <f>IFERROR(AJ92/AB92,"")</f>
        <v/>
      </c>
      <c r="AL92" s="385"/>
      <c r="AM92" s="385">
        <f t="shared" si="28"/>
        <v>0</v>
      </c>
      <c r="AO92" s="390"/>
      <c r="AP92" s="390"/>
      <c r="AQ92" s="390"/>
      <c r="AR92" s="390"/>
      <c r="AS92" s="390"/>
      <c r="AT92" s="390"/>
    </row>
    <row r="93" spans="1:46" s="64" customFormat="1" ht="18" customHeight="1">
      <c r="A93" s="19">
        <v>64</v>
      </c>
      <c r="B93" s="381" t="s">
        <v>137</v>
      </c>
      <c r="C93" s="382" t="s">
        <v>185</v>
      </c>
      <c r="D93" s="418" t="s">
        <v>198</v>
      </c>
      <c r="E93" s="30">
        <v>5000000</v>
      </c>
      <c r="F93" s="419">
        <v>0</v>
      </c>
      <c r="G93" s="385">
        <v>4742695.1879021097</v>
      </c>
      <c r="H93" s="384"/>
      <c r="I93" s="386"/>
      <c r="J93" s="387"/>
      <c r="K93" s="752">
        <v>0</v>
      </c>
      <c r="L93" s="388">
        <f t="shared" si="16"/>
        <v>4742695.1879021097</v>
      </c>
      <c r="M93" s="901">
        <v>1</v>
      </c>
      <c r="N93" s="901">
        <v>0</v>
      </c>
      <c r="O93" s="901">
        <v>0</v>
      </c>
      <c r="P93" s="933">
        <f t="shared" si="17"/>
        <v>4742695.1879021097</v>
      </c>
      <c r="Q93" s="933">
        <f t="shared" si="18"/>
        <v>0</v>
      </c>
      <c r="R93" s="933">
        <f t="shared" si="19"/>
        <v>0</v>
      </c>
      <c r="T93" s="385">
        <v>95000</v>
      </c>
      <c r="U93" s="385">
        <v>95000</v>
      </c>
      <c r="V93" s="385">
        <v>125000</v>
      </c>
      <c r="W93" s="385" t="e">
        <f>$L93-X93-#REF!</f>
        <v>#REF!</v>
      </c>
      <c r="X93" s="385">
        <f t="shared" ref="X93:X108" si="53">$L93*0.1</f>
        <v>474269.518790211</v>
      </c>
      <c r="Z93" s="385">
        <v>1385387.8</v>
      </c>
      <c r="AA93" s="389">
        <f t="shared" ref="AA93:AA108" si="54">IFERROR(Z93/$L93,"")</f>
        <v>0.29210981206085362</v>
      </c>
      <c r="AB93" s="385">
        <f t="shared" ref="AB93:AB108" si="55">$L93-AC93-Z93</f>
        <v>2883037.8691118993</v>
      </c>
      <c r="AC93" s="385">
        <f t="shared" ref="AC93:AC108" si="56">$L93*0.1</f>
        <v>474269.518790211</v>
      </c>
      <c r="AE93" s="385">
        <v>1373112.9603016048</v>
      </c>
      <c r="AF93" s="389">
        <f t="shared" ref="AF93:AF109" si="57">IFERROR(AE93/$L93,"")</f>
        <v>0.28952165507161542</v>
      </c>
      <c r="AG93" s="385">
        <f t="shared" ref="AG93:AG108" si="58">$L93-AH93-AE93</f>
        <v>2895312.708810294</v>
      </c>
      <c r="AH93" s="385">
        <f t="shared" ref="AH93:AH108" si="59">$L93*0.1</f>
        <v>474269.518790211</v>
      </c>
      <c r="AJ93" s="385">
        <f>+'Annex 9 - IPC 49'!W93</f>
        <v>1434539.7432235871</v>
      </c>
      <c r="AK93" s="389">
        <f t="shared" ref="AK93:AK109" si="60">IFERROR(AJ93/$L93,"")</f>
        <v>0.30247352747502698</v>
      </c>
      <c r="AL93" s="385">
        <f t="shared" ref="AL93:AL108" si="61">$L93-AM93-AJ93</f>
        <v>2833885.925888312</v>
      </c>
      <c r="AM93" s="385">
        <f t="shared" si="28"/>
        <v>474269.518790211</v>
      </c>
      <c r="AO93" s="390"/>
      <c r="AP93" s="390"/>
      <c r="AQ93" s="390"/>
      <c r="AR93" s="390"/>
      <c r="AS93" s="390"/>
      <c r="AT93" s="390"/>
    </row>
    <row r="94" spans="1:46" s="64" customFormat="1" ht="18" customHeight="1">
      <c r="A94" s="19">
        <v>65</v>
      </c>
      <c r="B94" s="381" t="s">
        <v>139</v>
      </c>
      <c r="C94" s="382" t="s">
        <v>186</v>
      </c>
      <c r="D94" s="418" t="s">
        <v>198</v>
      </c>
      <c r="E94" s="384">
        <v>1000000</v>
      </c>
      <c r="F94" s="419">
        <v>594439</v>
      </c>
      <c r="G94" s="385">
        <v>1272131.8737753194</v>
      </c>
      <c r="H94" s="384"/>
      <c r="I94" s="386"/>
      <c r="J94" s="387"/>
      <c r="K94" s="752">
        <v>0</v>
      </c>
      <c r="L94" s="388">
        <f t="shared" si="16"/>
        <v>1272131.8737753194</v>
      </c>
      <c r="M94" s="901">
        <v>1</v>
      </c>
      <c r="N94" s="901">
        <v>0</v>
      </c>
      <c r="O94" s="901">
        <v>0</v>
      </c>
      <c r="P94" s="933">
        <f t="shared" si="17"/>
        <v>1272131.8737753194</v>
      </c>
      <c r="Q94" s="933">
        <f t="shared" si="18"/>
        <v>0</v>
      </c>
      <c r="R94" s="933">
        <f t="shared" si="19"/>
        <v>0</v>
      </c>
      <c r="T94" s="385">
        <v>0</v>
      </c>
      <c r="U94" s="385">
        <v>0</v>
      </c>
      <c r="V94" s="385">
        <v>166374.19849197564</v>
      </c>
      <c r="W94" s="385" t="e">
        <f>$L94-X94-#REF!</f>
        <v>#REF!</v>
      </c>
      <c r="X94" s="385">
        <f t="shared" si="53"/>
        <v>127213.18737753195</v>
      </c>
      <c r="Z94" s="385">
        <v>0</v>
      </c>
      <c r="AA94" s="389">
        <f t="shared" si="54"/>
        <v>0</v>
      </c>
      <c r="AB94" s="385">
        <f t="shared" si="55"/>
        <v>1144918.6863977874</v>
      </c>
      <c r="AC94" s="385">
        <f t="shared" si="56"/>
        <v>127213.18737753195</v>
      </c>
      <c r="AE94" s="385">
        <v>149736.77864277808</v>
      </c>
      <c r="AF94" s="389">
        <f t="shared" si="57"/>
        <v>0.11770539024260325</v>
      </c>
      <c r="AG94" s="385">
        <f t="shared" si="58"/>
        <v>995181.90775500936</v>
      </c>
      <c r="AH94" s="385">
        <f t="shared" si="59"/>
        <v>127213.18737753195</v>
      </c>
      <c r="AJ94" s="385">
        <f>+'Annex 9 - IPC 49'!W94</f>
        <v>290076.41360221256</v>
      </c>
      <c r="AK94" s="389">
        <f t="shared" si="60"/>
        <v>0.22802385474498776</v>
      </c>
      <c r="AL94" s="385">
        <f t="shared" si="61"/>
        <v>854842.27279557486</v>
      </c>
      <c r="AM94" s="385">
        <f t="shared" si="28"/>
        <v>127213.18737753195</v>
      </c>
      <c r="AO94" s="390"/>
      <c r="AP94" s="390"/>
      <c r="AQ94" s="390"/>
      <c r="AR94" s="390"/>
      <c r="AS94" s="390"/>
      <c r="AT94" s="390"/>
    </row>
    <row r="95" spans="1:46" s="64" customFormat="1" ht="18" customHeight="1">
      <c r="A95" s="19">
        <v>65</v>
      </c>
      <c r="B95" s="381" t="s">
        <v>141</v>
      </c>
      <c r="C95" s="382" t="s">
        <v>183</v>
      </c>
      <c r="D95" s="420" t="s">
        <v>199</v>
      </c>
      <c r="E95" s="384">
        <v>1718372.7909260064</v>
      </c>
      <c r="F95" s="419">
        <v>0</v>
      </c>
      <c r="G95" s="385">
        <v>1664536.4693988457</v>
      </c>
      <c r="H95" s="384"/>
      <c r="I95" s="386"/>
      <c r="J95" s="387"/>
      <c r="K95" s="752">
        <v>0</v>
      </c>
      <c r="L95" s="388">
        <f t="shared" si="16"/>
        <v>1664536.4693988457</v>
      </c>
      <c r="M95" s="901">
        <v>1</v>
      </c>
      <c r="N95" s="901">
        <v>0</v>
      </c>
      <c r="O95" s="901">
        <v>0</v>
      </c>
      <c r="P95" s="933">
        <f t="shared" si="17"/>
        <v>1664536.4693988457</v>
      </c>
      <c r="Q95" s="933">
        <f t="shared" si="18"/>
        <v>0</v>
      </c>
      <c r="R95" s="933">
        <f t="shared" si="19"/>
        <v>0</v>
      </c>
      <c r="T95" s="385">
        <v>17269.48756118297</v>
      </c>
      <c r="U95" s="385">
        <v>0</v>
      </c>
      <c r="V95" s="385">
        <v>0</v>
      </c>
      <c r="W95" s="385" t="e">
        <f>$L95-X95-#REF!</f>
        <v>#REF!</v>
      </c>
      <c r="X95" s="385">
        <f t="shared" si="53"/>
        <v>166453.64693988458</v>
      </c>
      <c r="Z95" s="385">
        <v>343674.55818520131</v>
      </c>
      <c r="AA95" s="389">
        <f t="shared" si="54"/>
        <v>0.20646862625324203</v>
      </c>
      <c r="AB95" s="385">
        <f t="shared" si="55"/>
        <v>1154408.2642737597</v>
      </c>
      <c r="AC95" s="385">
        <f t="shared" si="56"/>
        <v>166453.64693988458</v>
      </c>
      <c r="AE95" s="385">
        <v>343674.55818520131</v>
      </c>
      <c r="AF95" s="389">
        <f t="shared" si="57"/>
        <v>0.20646862625324203</v>
      </c>
      <c r="AG95" s="385">
        <f t="shared" si="58"/>
        <v>1154408.2642737597</v>
      </c>
      <c r="AH95" s="385">
        <f t="shared" si="59"/>
        <v>166453.64693988458</v>
      </c>
      <c r="AJ95" s="385">
        <f>+'Annex 9 - IPC 49'!W95</f>
        <v>381359.98325421388</v>
      </c>
      <c r="AK95" s="389">
        <f t="shared" si="60"/>
        <v>0.22910881813958911</v>
      </c>
      <c r="AL95" s="385">
        <f t="shared" si="61"/>
        <v>1116722.8392047472</v>
      </c>
      <c r="AM95" s="385">
        <f t="shared" si="28"/>
        <v>166453.64693988458</v>
      </c>
      <c r="AO95" s="390"/>
      <c r="AP95" s="390"/>
      <c r="AQ95" s="390"/>
      <c r="AR95" s="390"/>
      <c r="AS95" s="390"/>
      <c r="AT95" s="390"/>
    </row>
    <row r="96" spans="1:46" s="64" customFormat="1" ht="18" customHeight="1">
      <c r="A96" s="19">
        <v>65</v>
      </c>
      <c r="B96" s="381" t="s">
        <v>143</v>
      </c>
      <c r="C96" s="382" t="s">
        <v>183</v>
      </c>
      <c r="D96" s="420" t="s">
        <v>199</v>
      </c>
      <c r="E96" s="384">
        <v>1829208.4190739938</v>
      </c>
      <c r="F96" s="419">
        <v>0</v>
      </c>
      <c r="G96" s="385">
        <v>1765759.6940013736</v>
      </c>
      <c r="H96" s="384"/>
      <c r="I96" s="386"/>
      <c r="J96" s="387"/>
      <c r="K96" s="752">
        <v>0</v>
      </c>
      <c r="L96" s="388">
        <f t="shared" si="16"/>
        <v>1765759.6940013736</v>
      </c>
      <c r="M96" s="901">
        <v>1</v>
      </c>
      <c r="N96" s="901">
        <v>0</v>
      </c>
      <c r="O96" s="901">
        <v>0</v>
      </c>
      <c r="P96" s="933">
        <f t="shared" si="17"/>
        <v>1765759.6940013736</v>
      </c>
      <c r="Q96" s="933">
        <f t="shared" si="18"/>
        <v>0</v>
      </c>
      <c r="R96" s="933">
        <f t="shared" si="19"/>
        <v>0</v>
      </c>
      <c r="T96" s="385">
        <v>6951.0590562885782</v>
      </c>
      <c r="U96" s="385">
        <v>0</v>
      </c>
      <c r="V96" s="385">
        <v>0</v>
      </c>
      <c r="W96" s="385" t="e">
        <f>$L96-X96-#REF!</f>
        <v>#REF!</v>
      </c>
      <c r="X96" s="385">
        <f t="shared" si="53"/>
        <v>176575.96940013737</v>
      </c>
      <c r="Z96" s="385">
        <v>365841.68381479877</v>
      </c>
      <c r="AA96" s="389">
        <f t="shared" si="54"/>
        <v>0.20718656398015742</v>
      </c>
      <c r="AB96" s="385">
        <f t="shared" si="55"/>
        <v>1223342.0407864375</v>
      </c>
      <c r="AC96" s="385">
        <f t="shared" si="56"/>
        <v>176575.96940013737</v>
      </c>
      <c r="AE96" s="385">
        <v>365841.68381479877</v>
      </c>
      <c r="AF96" s="389">
        <f t="shared" si="57"/>
        <v>0.20718656398015742</v>
      </c>
      <c r="AG96" s="385">
        <f t="shared" si="58"/>
        <v>1223342.0407864375</v>
      </c>
      <c r="AH96" s="385">
        <f t="shared" si="59"/>
        <v>176575.96940013737</v>
      </c>
      <c r="AJ96" s="385">
        <f>+'Annex 9 - IPC 49'!W96</f>
        <v>410255.7913656329</v>
      </c>
      <c r="AK96" s="389">
        <f t="shared" si="60"/>
        <v>0.23233953791070835</v>
      </c>
      <c r="AL96" s="385">
        <f t="shared" si="61"/>
        <v>1178927.9332356034</v>
      </c>
      <c r="AM96" s="385">
        <f t="shared" si="28"/>
        <v>176575.96940013737</v>
      </c>
      <c r="AO96" s="390"/>
      <c r="AP96" s="390"/>
      <c r="AQ96" s="390"/>
      <c r="AR96" s="390"/>
      <c r="AS96" s="390"/>
      <c r="AT96" s="390"/>
    </row>
    <row r="97" spans="1:46" s="64" customFormat="1" ht="18" customHeight="1">
      <c r="A97" s="19">
        <v>65</v>
      </c>
      <c r="B97" s="381" t="s">
        <v>145</v>
      </c>
      <c r="C97" s="382" t="s">
        <v>184</v>
      </c>
      <c r="D97" s="420" t="s">
        <v>199</v>
      </c>
      <c r="E97" s="384">
        <v>412877.79</v>
      </c>
      <c r="F97" s="419">
        <v>0</v>
      </c>
      <c r="G97" s="385">
        <v>264151.41189600789</v>
      </c>
      <c r="H97" s="384"/>
      <c r="I97" s="386"/>
      <c r="J97" s="387"/>
      <c r="K97" s="752">
        <v>0</v>
      </c>
      <c r="L97" s="388">
        <f t="shared" si="16"/>
        <v>264151.41189600789</v>
      </c>
      <c r="M97" s="901">
        <v>1</v>
      </c>
      <c r="N97" s="901">
        <v>0</v>
      </c>
      <c r="O97" s="901">
        <v>0</v>
      </c>
      <c r="P97" s="933">
        <f t="shared" si="17"/>
        <v>264151.41189600789</v>
      </c>
      <c r="Q97" s="933">
        <f t="shared" si="18"/>
        <v>0</v>
      </c>
      <c r="R97" s="933">
        <f t="shared" si="19"/>
        <v>0</v>
      </c>
      <c r="T97" s="385">
        <v>0</v>
      </c>
      <c r="U97" s="385">
        <v>106216.9402554</v>
      </c>
      <c r="V97" s="385">
        <v>106216.9402554</v>
      </c>
      <c r="W97" s="385" t="e">
        <f>$L97-X97-#REF!</f>
        <v>#REF!</v>
      </c>
      <c r="X97" s="385">
        <f t="shared" si="53"/>
        <v>26415.141189600792</v>
      </c>
      <c r="Z97" s="385">
        <v>156927.41617878</v>
      </c>
      <c r="AA97" s="389">
        <f t="shared" si="54"/>
        <v>0.59408130758187949</v>
      </c>
      <c r="AB97" s="385">
        <f t="shared" si="55"/>
        <v>80808.854527627089</v>
      </c>
      <c r="AC97" s="385">
        <f t="shared" si="56"/>
        <v>26415.141189600792</v>
      </c>
      <c r="AE97" s="385">
        <v>156927.41617878</v>
      </c>
      <c r="AF97" s="389">
        <f t="shared" si="57"/>
        <v>0.59408130758187949</v>
      </c>
      <c r="AG97" s="385">
        <f t="shared" si="58"/>
        <v>80808.854527627089</v>
      </c>
      <c r="AH97" s="385">
        <f t="shared" si="59"/>
        <v>26415.141189600792</v>
      </c>
      <c r="AJ97" s="385">
        <f>+'Annex 9 - IPC 49'!W97</f>
        <v>186684.0226727945</v>
      </c>
      <c r="AK97" s="389">
        <f t="shared" si="60"/>
        <v>0.70673111808423328</v>
      </c>
      <c r="AL97" s="385">
        <f t="shared" si="61"/>
        <v>51052.248033612588</v>
      </c>
      <c r="AM97" s="385">
        <f t="shared" si="28"/>
        <v>26415.141189600792</v>
      </c>
      <c r="AO97" s="390"/>
      <c r="AP97" s="390"/>
      <c r="AQ97" s="390"/>
      <c r="AR97" s="390"/>
      <c r="AS97" s="390"/>
      <c r="AT97" s="390"/>
    </row>
    <row r="98" spans="1:46" s="64" customFormat="1" ht="18" customHeight="1">
      <c r="A98" s="19">
        <v>65</v>
      </c>
      <c r="B98" s="381" t="s">
        <v>147</v>
      </c>
      <c r="C98" s="382" t="s">
        <v>183</v>
      </c>
      <c r="D98" s="420" t="s">
        <v>199</v>
      </c>
      <c r="E98" s="384">
        <v>413000</v>
      </c>
      <c r="F98" s="419">
        <v>1466</v>
      </c>
      <c r="G98" s="385">
        <v>383761.33129519306</v>
      </c>
      <c r="H98" s="384"/>
      <c r="I98" s="386"/>
      <c r="J98" s="387"/>
      <c r="K98" s="752">
        <v>0</v>
      </c>
      <c r="L98" s="388">
        <f t="shared" si="16"/>
        <v>383761.33129519306</v>
      </c>
      <c r="M98" s="901">
        <v>1</v>
      </c>
      <c r="N98" s="901">
        <v>0</v>
      </c>
      <c r="O98" s="901">
        <v>0</v>
      </c>
      <c r="P98" s="933">
        <f t="shared" si="17"/>
        <v>383761.33129519306</v>
      </c>
      <c r="Q98" s="933">
        <f t="shared" si="18"/>
        <v>0</v>
      </c>
      <c r="R98" s="933">
        <f t="shared" si="19"/>
        <v>0</v>
      </c>
      <c r="T98" s="385">
        <v>0</v>
      </c>
      <c r="U98" s="385">
        <v>0</v>
      </c>
      <c r="V98" s="385">
        <v>0</v>
      </c>
      <c r="W98" s="385" t="e">
        <f>$L98-X98-#REF!</f>
        <v>#REF!</v>
      </c>
      <c r="X98" s="385">
        <f t="shared" si="53"/>
        <v>38376.133129519309</v>
      </c>
      <c r="Z98" s="385">
        <v>82600</v>
      </c>
      <c r="AA98" s="389">
        <f t="shared" si="54"/>
        <v>0.21523794417020942</v>
      </c>
      <c r="AB98" s="385">
        <f t="shared" si="55"/>
        <v>262785.19816567376</v>
      </c>
      <c r="AC98" s="385">
        <f t="shared" si="56"/>
        <v>38376.133129519309</v>
      </c>
      <c r="AE98" s="385">
        <v>82600</v>
      </c>
      <c r="AF98" s="389">
        <f t="shared" si="57"/>
        <v>0.21523794417020942</v>
      </c>
      <c r="AG98" s="385">
        <f t="shared" si="58"/>
        <v>262785.19816567376</v>
      </c>
      <c r="AH98" s="385">
        <f t="shared" si="59"/>
        <v>38376.133129519309</v>
      </c>
      <c r="AJ98" s="385">
        <f>+'Annex 9 - IPC 49'!W98</f>
        <v>110234.20183432625</v>
      </c>
      <c r="AK98" s="389">
        <f t="shared" si="60"/>
        <v>0.2872467673131272</v>
      </c>
      <c r="AL98" s="385">
        <f t="shared" si="61"/>
        <v>235150.9963313475</v>
      </c>
      <c r="AM98" s="385">
        <f t="shared" si="28"/>
        <v>38376.133129519309</v>
      </c>
      <c r="AO98" s="390"/>
      <c r="AP98" s="390"/>
      <c r="AQ98" s="390"/>
      <c r="AR98" s="390"/>
      <c r="AS98" s="390"/>
      <c r="AT98" s="390"/>
    </row>
    <row r="99" spans="1:46" s="64" customFormat="1" ht="18" customHeight="1">
      <c r="A99" s="19">
        <v>65</v>
      </c>
      <c r="B99" s="381" t="s">
        <v>149</v>
      </c>
      <c r="C99" s="382" t="s">
        <v>187</v>
      </c>
      <c r="D99" s="420" t="s">
        <v>199</v>
      </c>
      <c r="E99" s="384">
        <v>150000</v>
      </c>
      <c r="F99" s="419">
        <v>0</v>
      </c>
      <c r="G99" s="385">
        <v>112750.70576602001</v>
      </c>
      <c r="H99" s="384"/>
      <c r="I99" s="386"/>
      <c r="J99" s="387"/>
      <c r="K99" s="752">
        <v>0</v>
      </c>
      <c r="L99" s="388">
        <f>SUM(G99+H99+K99)</f>
        <v>112750.70576602001</v>
      </c>
      <c r="M99" s="901">
        <v>1</v>
      </c>
      <c r="N99" s="901">
        <v>0</v>
      </c>
      <c r="O99" s="901">
        <v>0</v>
      </c>
      <c r="P99" s="933">
        <f t="shared" si="17"/>
        <v>112750.70576602001</v>
      </c>
      <c r="Q99" s="933">
        <f t="shared" si="18"/>
        <v>0</v>
      </c>
      <c r="R99" s="933">
        <f t="shared" si="19"/>
        <v>0</v>
      </c>
      <c r="T99" s="385">
        <v>0</v>
      </c>
      <c r="U99" s="385">
        <v>28575.584233979996</v>
      </c>
      <c r="V99" s="385">
        <v>30033.034233979997</v>
      </c>
      <c r="W99" s="385" t="e">
        <f>$L99-X99-#REF!</f>
        <v>#REF!</v>
      </c>
      <c r="X99" s="385">
        <f t="shared" si="53"/>
        <v>11275.070576602002</v>
      </c>
      <c r="Z99" s="385">
        <v>50002.908963786002</v>
      </c>
      <c r="AA99" s="389">
        <f t="shared" si="54"/>
        <v>0.4434820041619244</v>
      </c>
      <c r="AB99" s="385">
        <f t="shared" si="55"/>
        <v>51472.72622563201</v>
      </c>
      <c r="AC99" s="385">
        <f t="shared" si="56"/>
        <v>11275.070576602002</v>
      </c>
      <c r="AE99" s="385">
        <v>51023.123963785998</v>
      </c>
      <c r="AF99" s="389">
        <f t="shared" si="57"/>
        <v>0.45253041758930596</v>
      </c>
      <c r="AG99" s="385">
        <f t="shared" si="58"/>
        <v>50452.511225632014</v>
      </c>
      <c r="AH99" s="385">
        <f t="shared" si="59"/>
        <v>11275.070576602002</v>
      </c>
      <c r="AJ99" s="385">
        <f>+'Annex 9 - IPC 49'!W99</f>
        <v>56074.505963785996</v>
      </c>
      <c r="AK99" s="389">
        <f t="shared" si="60"/>
        <v>0.4973317513431062</v>
      </c>
      <c r="AL99" s="385">
        <f t="shared" si="61"/>
        <v>45401.129225632016</v>
      </c>
      <c r="AM99" s="385">
        <f t="shared" si="28"/>
        <v>11275.070576602002</v>
      </c>
      <c r="AO99" s="390"/>
      <c r="AP99" s="390"/>
      <c r="AQ99" s="390"/>
      <c r="AR99" s="390"/>
      <c r="AS99" s="390"/>
      <c r="AT99" s="390"/>
    </row>
    <row r="100" spans="1:46" s="64" customFormat="1" ht="18" customHeight="1">
      <c r="A100" s="19">
        <v>65</v>
      </c>
      <c r="B100" s="381" t="s">
        <v>150</v>
      </c>
      <c r="C100" s="382" t="s">
        <v>183</v>
      </c>
      <c r="D100" s="420" t="s">
        <v>199</v>
      </c>
      <c r="E100" s="384">
        <v>358982.55954977032</v>
      </c>
      <c r="F100" s="419">
        <v>392324.87045022973</v>
      </c>
      <c r="G100" s="385">
        <v>751307.43</v>
      </c>
      <c r="H100" s="384"/>
      <c r="I100" s="386"/>
      <c r="J100" s="387"/>
      <c r="K100" s="752">
        <v>0</v>
      </c>
      <c r="L100" s="388">
        <f t="shared" si="16"/>
        <v>751307.43</v>
      </c>
      <c r="M100" s="901">
        <v>1</v>
      </c>
      <c r="N100" s="901">
        <v>0</v>
      </c>
      <c r="O100" s="901">
        <v>0</v>
      </c>
      <c r="P100" s="933">
        <f t="shared" si="17"/>
        <v>751307.43</v>
      </c>
      <c r="Q100" s="933">
        <f t="shared" si="18"/>
        <v>0</v>
      </c>
      <c r="R100" s="933">
        <f t="shared" si="19"/>
        <v>0</v>
      </c>
      <c r="T100" s="385">
        <v>0</v>
      </c>
      <c r="U100" s="385">
        <v>0</v>
      </c>
      <c r="V100" s="385">
        <v>0</v>
      </c>
      <c r="W100" s="385" t="e">
        <f>$L100-X100-#REF!</f>
        <v>#REF!</v>
      </c>
      <c r="X100" s="385">
        <f t="shared" si="53"/>
        <v>75130.743000000002</v>
      </c>
      <c r="Z100" s="385">
        <v>150261.486</v>
      </c>
      <c r="AA100" s="389">
        <f t="shared" si="54"/>
        <v>0.19999999999999998</v>
      </c>
      <c r="AB100" s="385">
        <f t="shared" si="55"/>
        <v>525915.201</v>
      </c>
      <c r="AC100" s="385">
        <f t="shared" si="56"/>
        <v>75130.743000000002</v>
      </c>
      <c r="AE100" s="385">
        <v>150261.486</v>
      </c>
      <c r="AF100" s="389">
        <f t="shared" si="57"/>
        <v>0.19999999999999998</v>
      </c>
      <c r="AG100" s="385">
        <f t="shared" si="58"/>
        <v>525915.201</v>
      </c>
      <c r="AH100" s="385">
        <f t="shared" si="59"/>
        <v>75130.743000000002</v>
      </c>
      <c r="AJ100" s="385">
        <f>+'Annex 9 - IPC 49'!W100</f>
        <v>150261.486</v>
      </c>
      <c r="AK100" s="389">
        <f t="shared" si="60"/>
        <v>0.19999999999999998</v>
      </c>
      <c r="AL100" s="385">
        <f t="shared" si="61"/>
        <v>525915.201</v>
      </c>
      <c r="AM100" s="385">
        <f t="shared" si="28"/>
        <v>75130.743000000002</v>
      </c>
      <c r="AO100" s="390"/>
      <c r="AP100" s="390"/>
      <c r="AQ100" s="390"/>
      <c r="AR100" s="390"/>
      <c r="AS100" s="390"/>
      <c r="AT100" s="390"/>
    </row>
    <row r="101" spans="1:46" s="64" customFormat="1" ht="18" customHeight="1">
      <c r="A101" s="19">
        <v>65</v>
      </c>
      <c r="B101" s="381" t="s">
        <v>151</v>
      </c>
      <c r="C101" s="382" t="s">
        <v>183</v>
      </c>
      <c r="D101" s="420" t="s">
        <v>199</v>
      </c>
      <c r="E101" s="384">
        <v>513931.25003921037</v>
      </c>
      <c r="F101" s="419">
        <v>561665.19996078964</v>
      </c>
      <c r="G101" s="385">
        <v>1075596.45</v>
      </c>
      <c r="H101" s="384"/>
      <c r="I101" s="386"/>
      <c r="J101" s="387"/>
      <c r="K101" s="752">
        <v>0</v>
      </c>
      <c r="L101" s="388">
        <f>SUM(G101+H101+K101)</f>
        <v>1075596.45</v>
      </c>
      <c r="M101" s="901">
        <v>1</v>
      </c>
      <c r="N101" s="901">
        <v>0</v>
      </c>
      <c r="O101" s="901">
        <v>0</v>
      </c>
      <c r="P101" s="933">
        <f t="shared" si="17"/>
        <v>1075596.45</v>
      </c>
      <c r="Q101" s="933">
        <f t="shared" si="18"/>
        <v>0</v>
      </c>
      <c r="R101" s="933">
        <f t="shared" si="19"/>
        <v>0</v>
      </c>
      <c r="T101" s="385">
        <v>0</v>
      </c>
      <c r="U101" s="385">
        <v>0</v>
      </c>
      <c r="V101" s="385">
        <v>0</v>
      </c>
      <c r="W101" s="385" t="e">
        <f>$L101-X101-#REF!</f>
        <v>#REF!</v>
      </c>
      <c r="X101" s="385">
        <f t="shared" si="53"/>
        <v>107559.645</v>
      </c>
      <c r="Z101" s="385">
        <v>215119.29</v>
      </c>
      <c r="AA101" s="389">
        <f t="shared" si="54"/>
        <v>0.2</v>
      </c>
      <c r="AB101" s="385">
        <f t="shared" si="55"/>
        <v>752917.5149999999</v>
      </c>
      <c r="AC101" s="385">
        <f t="shared" si="56"/>
        <v>107559.645</v>
      </c>
      <c r="AE101" s="385">
        <v>215119.29</v>
      </c>
      <c r="AF101" s="389">
        <f t="shared" si="57"/>
        <v>0.2</v>
      </c>
      <c r="AG101" s="385">
        <f t="shared" si="58"/>
        <v>752917.5149999999</v>
      </c>
      <c r="AH101" s="385">
        <f t="shared" si="59"/>
        <v>107559.645</v>
      </c>
      <c r="AJ101" s="385">
        <f>+'Annex 9 - IPC 49'!W101</f>
        <v>215119.29</v>
      </c>
      <c r="AK101" s="389">
        <f t="shared" si="60"/>
        <v>0.2</v>
      </c>
      <c r="AL101" s="385">
        <f t="shared" si="61"/>
        <v>752917.5149999999</v>
      </c>
      <c r="AM101" s="385">
        <f t="shared" si="28"/>
        <v>107559.645</v>
      </c>
      <c r="AO101" s="390"/>
      <c r="AP101" s="390"/>
      <c r="AQ101" s="390"/>
      <c r="AR101" s="390"/>
      <c r="AS101" s="390"/>
      <c r="AT101" s="390"/>
    </row>
    <row r="102" spans="1:46" s="64" customFormat="1" ht="18" customHeight="1">
      <c r="A102" s="19">
        <v>65</v>
      </c>
      <c r="B102" s="381" t="s">
        <v>153</v>
      </c>
      <c r="C102" s="382" t="s">
        <v>184</v>
      </c>
      <c r="D102" s="420" t="s">
        <v>199</v>
      </c>
      <c r="E102" s="384">
        <v>127086.19041101943</v>
      </c>
      <c r="F102" s="419">
        <v>138889.95958898059</v>
      </c>
      <c r="G102" s="385">
        <v>208994.14364273756</v>
      </c>
      <c r="H102" s="384"/>
      <c r="I102" s="386"/>
      <c r="J102" s="387"/>
      <c r="K102" s="752">
        <v>0</v>
      </c>
      <c r="L102" s="388">
        <f t="shared" si="16"/>
        <v>208994.14364273756</v>
      </c>
      <c r="M102" s="901">
        <v>1</v>
      </c>
      <c r="N102" s="901">
        <v>0</v>
      </c>
      <c r="O102" s="901">
        <v>0</v>
      </c>
      <c r="P102" s="933">
        <f t="shared" si="17"/>
        <v>208994.14364273756</v>
      </c>
      <c r="Q102" s="933">
        <f t="shared" si="18"/>
        <v>0</v>
      </c>
      <c r="R102" s="933">
        <f t="shared" si="19"/>
        <v>0</v>
      </c>
      <c r="T102" s="385">
        <v>0</v>
      </c>
      <c r="U102" s="385">
        <v>52404.598078922463</v>
      </c>
      <c r="V102" s="385">
        <v>54272.624498922465</v>
      </c>
      <c r="W102" s="385" t="e">
        <f>$L102-X102-#REF!</f>
        <v>#REF!</v>
      </c>
      <c r="X102" s="385">
        <f t="shared" si="53"/>
        <v>20899.414364273758</v>
      </c>
      <c r="Z102" s="385">
        <v>47164.138271030213</v>
      </c>
      <c r="AA102" s="389">
        <f t="shared" si="54"/>
        <v>0.22567205687664801</v>
      </c>
      <c r="AB102" s="385">
        <f t="shared" si="55"/>
        <v>140930.5910074336</v>
      </c>
      <c r="AC102" s="385">
        <f t="shared" si="56"/>
        <v>20899.414364273758</v>
      </c>
      <c r="AE102" s="385">
        <v>48845.36204903022</v>
      </c>
      <c r="AF102" s="389">
        <f t="shared" si="57"/>
        <v>0.23371641519548184</v>
      </c>
      <c r="AG102" s="385">
        <f t="shared" si="58"/>
        <v>139249.36722943358</v>
      </c>
      <c r="AH102" s="385">
        <f t="shared" si="59"/>
        <v>20899.414364273758</v>
      </c>
      <c r="AJ102" s="385">
        <f>+'Annex 9 - IPC 49'!W102</f>
        <v>51283.805721536221</v>
      </c>
      <c r="AK102" s="389">
        <f t="shared" si="60"/>
        <v>0.24538393673462297</v>
      </c>
      <c r="AL102" s="385">
        <f t="shared" si="61"/>
        <v>136810.92355692759</v>
      </c>
      <c r="AM102" s="385">
        <f>$L102*0.1</f>
        <v>20899.414364273758</v>
      </c>
      <c r="AO102" s="390"/>
      <c r="AP102" s="390"/>
      <c r="AQ102" s="390"/>
      <c r="AR102" s="390"/>
      <c r="AS102" s="390"/>
      <c r="AT102" s="390"/>
    </row>
    <row r="103" spans="1:46" s="64" customFormat="1" ht="18" customHeight="1">
      <c r="A103" s="19">
        <v>65</v>
      </c>
      <c r="B103" s="381" t="s">
        <v>154</v>
      </c>
      <c r="C103" s="382">
        <v>0</v>
      </c>
      <c r="D103" s="382">
        <v>0</v>
      </c>
      <c r="E103" s="384" t="s">
        <v>155</v>
      </c>
      <c r="F103" s="419">
        <v>0</v>
      </c>
      <c r="G103" s="385">
        <v>0</v>
      </c>
      <c r="H103" s="384"/>
      <c r="I103" s="386"/>
      <c r="J103" s="387"/>
      <c r="K103" s="752">
        <v>0</v>
      </c>
      <c r="L103" s="388">
        <f t="shared" si="16"/>
        <v>0</v>
      </c>
      <c r="M103" s="901"/>
      <c r="N103" s="901"/>
      <c r="O103" s="901"/>
      <c r="P103" s="933">
        <f t="shared" si="17"/>
        <v>0</v>
      </c>
      <c r="Q103" s="933">
        <f t="shared" si="18"/>
        <v>0</v>
      </c>
      <c r="R103" s="933">
        <f t="shared" si="19"/>
        <v>0</v>
      </c>
      <c r="T103" s="385">
        <v>0</v>
      </c>
      <c r="U103" s="385">
        <v>0</v>
      </c>
      <c r="V103" s="385">
        <v>0</v>
      </c>
      <c r="W103" s="385" t="e">
        <f>$L103-X103-#REF!</f>
        <v>#REF!</v>
      </c>
      <c r="X103" s="385">
        <f t="shared" si="53"/>
        <v>0</v>
      </c>
      <c r="Z103" s="385">
        <v>0</v>
      </c>
      <c r="AA103" s="389" t="str">
        <f t="shared" si="54"/>
        <v/>
      </c>
      <c r="AB103" s="385">
        <f t="shared" si="55"/>
        <v>0</v>
      </c>
      <c r="AC103" s="385">
        <f t="shared" si="56"/>
        <v>0</v>
      </c>
      <c r="AE103" s="385">
        <v>0</v>
      </c>
      <c r="AF103" s="389" t="str">
        <f t="shared" si="57"/>
        <v/>
      </c>
      <c r="AG103" s="385">
        <f t="shared" si="58"/>
        <v>0</v>
      </c>
      <c r="AH103" s="385">
        <f t="shared" si="59"/>
        <v>0</v>
      </c>
      <c r="AJ103" s="385">
        <f>+'Annex 9 - IPC 49'!W103</f>
        <v>0</v>
      </c>
      <c r="AK103" s="389" t="str">
        <f t="shared" si="60"/>
        <v/>
      </c>
      <c r="AL103" s="385">
        <f t="shared" si="61"/>
        <v>0</v>
      </c>
      <c r="AM103" s="385">
        <f t="shared" si="28"/>
        <v>0</v>
      </c>
      <c r="AO103" s="390"/>
      <c r="AP103" s="390"/>
      <c r="AQ103" s="390"/>
      <c r="AR103" s="390"/>
      <c r="AS103" s="390"/>
      <c r="AT103" s="390"/>
    </row>
    <row r="104" spans="1:46" s="64" customFormat="1" ht="18" customHeight="1">
      <c r="A104" s="19">
        <v>65</v>
      </c>
      <c r="B104" s="381" t="s">
        <v>156</v>
      </c>
      <c r="C104" s="382">
        <v>0</v>
      </c>
      <c r="D104" s="382">
        <v>0</v>
      </c>
      <c r="E104" s="384" t="s">
        <v>155</v>
      </c>
      <c r="F104" s="419">
        <v>0</v>
      </c>
      <c r="G104" s="385">
        <v>0</v>
      </c>
      <c r="H104" s="384"/>
      <c r="I104" s="386"/>
      <c r="J104" s="387"/>
      <c r="K104" s="752">
        <v>0</v>
      </c>
      <c r="L104" s="388">
        <f t="shared" si="16"/>
        <v>0</v>
      </c>
      <c r="M104" s="901"/>
      <c r="N104" s="901"/>
      <c r="O104" s="901"/>
      <c r="P104" s="933">
        <f t="shared" si="17"/>
        <v>0</v>
      </c>
      <c r="Q104" s="933">
        <f t="shared" si="18"/>
        <v>0</v>
      </c>
      <c r="R104" s="933">
        <f t="shared" si="19"/>
        <v>0</v>
      </c>
      <c r="T104" s="385">
        <v>0</v>
      </c>
      <c r="U104" s="385">
        <v>0</v>
      </c>
      <c r="V104" s="385">
        <v>0</v>
      </c>
      <c r="W104" s="385" t="e">
        <f>$L104-X104-#REF!</f>
        <v>#REF!</v>
      </c>
      <c r="X104" s="385">
        <f t="shared" si="53"/>
        <v>0</v>
      </c>
      <c r="Z104" s="385">
        <v>0</v>
      </c>
      <c r="AA104" s="389" t="str">
        <f t="shared" si="54"/>
        <v/>
      </c>
      <c r="AB104" s="385">
        <f t="shared" si="55"/>
        <v>0</v>
      </c>
      <c r="AC104" s="385">
        <f t="shared" si="56"/>
        <v>0</v>
      </c>
      <c r="AE104" s="385">
        <v>0</v>
      </c>
      <c r="AF104" s="389" t="str">
        <f t="shared" si="57"/>
        <v/>
      </c>
      <c r="AG104" s="385">
        <f t="shared" si="58"/>
        <v>0</v>
      </c>
      <c r="AH104" s="385">
        <f t="shared" si="59"/>
        <v>0</v>
      </c>
      <c r="AJ104" s="385">
        <f>+'Annex 9 - IPC 49'!W104</f>
        <v>0</v>
      </c>
      <c r="AK104" s="389" t="str">
        <f t="shared" si="60"/>
        <v/>
      </c>
      <c r="AL104" s="385">
        <f t="shared" si="61"/>
        <v>0</v>
      </c>
      <c r="AM104" s="385">
        <f t="shared" si="28"/>
        <v>0</v>
      </c>
      <c r="AO104" s="390"/>
      <c r="AP104" s="390"/>
      <c r="AQ104" s="390"/>
      <c r="AR104" s="390"/>
      <c r="AS104" s="390"/>
      <c r="AT104" s="390"/>
    </row>
    <row r="105" spans="1:46" s="64" customFormat="1" ht="18" customHeight="1">
      <c r="A105" s="19">
        <v>65</v>
      </c>
      <c r="B105" s="381" t="s">
        <v>157</v>
      </c>
      <c r="C105" s="382">
        <v>0</v>
      </c>
      <c r="D105" s="382">
        <v>0</v>
      </c>
      <c r="E105" s="384" t="s">
        <v>155</v>
      </c>
      <c r="F105" s="419">
        <v>0</v>
      </c>
      <c r="G105" s="385">
        <v>0</v>
      </c>
      <c r="H105" s="384"/>
      <c r="I105" s="386"/>
      <c r="J105" s="387"/>
      <c r="K105" s="752">
        <v>0</v>
      </c>
      <c r="L105" s="388">
        <f t="shared" si="16"/>
        <v>0</v>
      </c>
      <c r="M105" s="901"/>
      <c r="N105" s="901"/>
      <c r="O105" s="901"/>
      <c r="P105" s="933">
        <f t="shared" si="17"/>
        <v>0</v>
      </c>
      <c r="Q105" s="933">
        <f t="shared" si="18"/>
        <v>0</v>
      </c>
      <c r="R105" s="933">
        <f t="shared" si="19"/>
        <v>0</v>
      </c>
      <c r="T105" s="385">
        <v>0</v>
      </c>
      <c r="U105" s="385">
        <v>0</v>
      </c>
      <c r="V105" s="385">
        <v>0</v>
      </c>
      <c r="W105" s="385" t="e">
        <f>$L105-X105-#REF!</f>
        <v>#REF!</v>
      </c>
      <c r="X105" s="385">
        <f t="shared" si="53"/>
        <v>0</v>
      </c>
      <c r="Z105" s="385">
        <v>0</v>
      </c>
      <c r="AA105" s="389" t="str">
        <f t="shared" si="54"/>
        <v/>
      </c>
      <c r="AB105" s="385">
        <f t="shared" si="55"/>
        <v>0</v>
      </c>
      <c r="AC105" s="385">
        <f t="shared" si="56"/>
        <v>0</v>
      </c>
      <c r="AE105" s="385">
        <v>0</v>
      </c>
      <c r="AF105" s="389" t="str">
        <f t="shared" si="57"/>
        <v/>
      </c>
      <c r="AG105" s="385">
        <f t="shared" si="58"/>
        <v>0</v>
      </c>
      <c r="AH105" s="385">
        <f t="shared" si="59"/>
        <v>0</v>
      </c>
      <c r="AJ105" s="385">
        <f>+'Annex 9 - IPC 49'!W105</f>
        <v>0</v>
      </c>
      <c r="AK105" s="389" t="str">
        <f t="shared" si="60"/>
        <v/>
      </c>
      <c r="AL105" s="385">
        <f t="shared" si="61"/>
        <v>0</v>
      </c>
      <c r="AM105" s="385">
        <f t="shared" si="28"/>
        <v>0</v>
      </c>
      <c r="AO105" s="390"/>
      <c r="AP105" s="390"/>
      <c r="AQ105" s="390"/>
      <c r="AR105" s="390"/>
      <c r="AS105" s="390"/>
      <c r="AT105" s="390"/>
    </row>
    <row r="106" spans="1:46" s="64" customFormat="1" ht="18" customHeight="1">
      <c r="A106" s="19">
        <v>65</v>
      </c>
      <c r="B106" s="381" t="s">
        <v>158</v>
      </c>
      <c r="C106" s="382">
        <v>0</v>
      </c>
      <c r="D106" s="382">
        <v>0</v>
      </c>
      <c r="E106" s="384" t="s">
        <v>155</v>
      </c>
      <c r="F106" s="384">
        <v>0</v>
      </c>
      <c r="G106" s="385">
        <v>0</v>
      </c>
      <c r="H106" s="384"/>
      <c r="I106" s="386"/>
      <c r="J106" s="387"/>
      <c r="K106" s="752">
        <v>0</v>
      </c>
      <c r="L106" s="388">
        <f t="shared" si="16"/>
        <v>0</v>
      </c>
      <c r="M106" s="613"/>
      <c r="N106" s="613"/>
      <c r="O106" s="613"/>
      <c r="P106" s="933">
        <f t="shared" si="17"/>
        <v>0</v>
      </c>
      <c r="Q106" s="933">
        <f t="shared" si="18"/>
        <v>0</v>
      </c>
      <c r="R106" s="933">
        <f t="shared" si="19"/>
        <v>0</v>
      </c>
      <c r="T106" s="385">
        <v>0</v>
      </c>
      <c r="U106" s="385">
        <v>0</v>
      </c>
      <c r="V106" s="385">
        <v>0</v>
      </c>
      <c r="W106" s="385" t="e">
        <f>$L106-X106-#REF!</f>
        <v>#REF!</v>
      </c>
      <c r="X106" s="385">
        <f t="shared" si="53"/>
        <v>0</v>
      </c>
      <c r="Z106" s="385">
        <v>0</v>
      </c>
      <c r="AA106" s="389" t="str">
        <f t="shared" si="54"/>
        <v/>
      </c>
      <c r="AB106" s="385">
        <f t="shared" si="55"/>
        <v>0</v>
      </c>
      <c r="AC106" s="385">
        <f t="shared" si="56"/>
        <v>0</v>
      </c>
      <c r="AE106" s="385">
        <v>0</v>
      </c>
      <c r="AF106" s="389" t="str">
        <f t="shared" si="57"/>
        <v/>
      </c>
      <c r="AG106" s="385">
        <f t="shared" si="58"/>
        <v>0</v>
      </c>
      <c r="AH106" s="385">
        <f t="shared" si="59"/>
        <v>0</v>
      </c>
      <c r="AJ106" s="385">
        <f>+'Annex 9 - IPC 49'!W106</f>
        <v>0</v>
      </c>
      <c r="AK106" s="389" t="str">
        <f t="shared" si="60"/>
        <v/>
      </c>
      <c r="AL106" s="385">
        <f t="shared" si="61"/>
        <v>0</v>
      </c>
      <c r="AM106" s="385">
        <f t="shared" si="28"/>
        <v>0</v>
      </c>
      <c r="AO106" s="390"/>
      <c r="AP106" s="390"/>
      <c r="AQ106" s="390"/>
      <c r="AR106" s="390"/>
      <c r="AS106" s="390"/>
      <c r="AT106" s="390"/>
    </row>
    <row r="107" spans="1:46" s="64" customFormat="1" ht="18" customHeight="1">
      <c r="A107" s="19">
        <v>65</v>
      </c>
      <c r="B107" s="381" t="s">
        <v>159</v>
      </c>
      <c r="C107" s="382">
        <v>0</v>
      </c>
      <c r="D107" s="382">
        <v>0</v>
      </c>
      <c r="E107" s="384" t="s">
        <v>155</v>
      </c>
      <c r="F107" s="384">
        <v>0</v>
      </c>
      <c r="G107" s="385">
        <v>0</v>
      </c>
      <c r="H107" s="384"/>
      <c r="I107" s="386"/>
      <c r="J107" s="387"/>
      <c r="K107" s="752">
        <v>0</v>
      </c>
      <c r="L107" s="388">
        <f t="shared" si="16"/>
        <v>0</v>
      </c>
      <c r="M107" s="613"/>
      <c r="N107" s="613"/>
      <c r="O107" s="613"/>
      <c r="P107" s="933">
        <f t="shared" si="17"/>
        <v>0</v>
      </c>
      <c r="Q107" s="933">
        <f t="shared" si="18"/>
        <v>0</v>
      </c>
      <c r="R107" s="933">
        <f t="shared" si="19"/>
        <v>0</v>
      </c>
      <c r="T107" s="385">
        <v>0</v>
      </c>
      <c r="U107" s="385">
        <v>0</v>
      </c>
      <c r="V107" s="385">
        <v>0</v>
      </c>
      <c r="W107" s="385" t="e">
        <f>$L107-X107-#REF!</f>
        <v>#REF!</v>
      </c>
      <c r="X107" s="385">
        <f t="shared" si="53"/>
        <v>0</v>
      </c>
      <c r="Z107" s="385">
        <v>0</v>
      </c>
      <c r="AA107" s="389" t="str">
        <f t="shared" si="54"/>
        <v/>
      </c>
      <c r="AB107" s="385">
        <f t="shared" si="55"/>
        <v>0</v>
      </c>
      <c r="AC107" s="385">
        <f t="shared" si="56"/>
        <v>0</v>
      </c>
      <c r="AE107" s="385">
        <v>0</v>
      </c>
      <c r="AF107" s="389" t="str">
        <f t="shared" si="57"/>
        <v/>
      </c>
      <c r="AG107" s="385">
        <f t="shared" si="58"/>
        <v>0</v>
      </c>
      <c r="AH107" s="385">
        <f t="shared" si="59"/>
        <v>0</v>
      </c>
      <c r="AJ107" s="385">
        <f>+'Annex 9 - IPC 49'!W107</f>
        <v>0</v>
      </c>
      <c r="AK107" s="389" t="str">
        <f t="shared" si="60"/>
        <v/>
      </c>
      <c r="AL107" s="385">
        <f t="shared" si="61"/>
        <v>0</v>
      </c>
      <c r="AM107" s="385">
        <f t="shared" si="28"/>
        <v>0</v>
      </c>
      <c r="AO107" s="390"/>
      <c r="AP107" s="390"/>
      <c r="AQ107" s="390"/>
      <c r="AR107" s="390"/>
      <c r="AS107" s="390"/>
      <c r="AT107" s="390"/>
    </row>
    <row r="108" spans="1:46" s="64" customFormat="1" ht="18" customHeight="1">
      <c r="A108" s="19">
        <v>65</v>
      </c>
      <c r="B108" s="381" t="s">
        <v>160</v>
      </c>
      <c r="C108" s="382">
        <v>0</v>
      </c>
      <c r="D108" s="382">
        <v>0</v>
      </c>
      <c r="E108" s="384" t="s">
        <v>155</v>
      </c>
      <c r="F108" s="384">
        <v>0</v>
      </c>
      <c r="G108" s="385">
        <v>0</v>
      </c>
      <c r="H108" s="384"/>
      <c r="I108" s="386"/>
      <c r="J108" s="387"/>
      <c r="K108" s="752">
        <v>0</v>
      </c>
      <c r="L108" s="388">
        <f t="shared" si="16"/>
        <v>0</v>
      </c>
      <c r="M108" s="613"/>
      <c r="N108" s="613"/>
      <c r="O108" s="613"/>
      <c r="P108" s="933">
        <f t="shared" si="17"/>
        <v>0</v>
      </c>
      <c r="Q108" s="933">
        <f t="shared" si="18"/>
        <v>0</v>
      </c>
      <c r="R108" s="933">
        <f t="shared" si="19"/>
        <v>0</v>
      </c>
      <c r="T108" s="385">
        <v>0</v>
      </c>
      <c r="U108" s="385">
        <v>0</v>
      </c>
      <c r="V108" s="385">
        <v>0</v>
      </c>
      <c r="W108" s="385" t="e">
        <f>$L108-X108-#REF!</f>
        <v>#REF!</v>
      </c>
      <c r="X108" s="385">
        <f t="shared" si="53"/>
        <v>0</v>
      </c>
      <c r="Z108" s="385">
        <v>0</v>
      </c>
      <c r="AA108" s="389" t="str">
        <f t="shared" si="54"/>
        <v/>
      </c>
      <c r="AB108" s="385">
        <f t="shared" si="55"/>
        <v>0</v>
      </c>
      <c r="AC108" s="385">
        <f t="shared" si="56"/>
        <v>0</v>
      </c>
      <c r="AE108" s="385">
        <v>0</v>
      </c>
      <c r="AF108" s="389" t="str">
        <f t="shared" si="57"/>
        <v/>
      </c>
      <c r="AG108" s="385">
        <f t="shared" si="58"/>
        <v>0</v>
      </c>
      <c r="AH108" s="385">
        <f t="shared" si="59"/>
        <v>0</v>
      </c>
      <c r="AJ108" s="385">
        <f>+'Annex 9 - IPC 49'!W108</f>
        <v>0</v>
      </c>
      <c r="AK108" s="389" t="str">
        <f t="shared" si="60"/>
        <v/>
      </c>
      <c r="AL108" s="385">
        <f t="shared" si="61"/>
        <v>0</v>
      </c>
      <c r="AM108" s="385">
        <f>$L108*0.1</f>
        <v>0</v>
      </c>
      <c r="AO108" s="390"/>
      <c r="AP108" s="390"/>
      <c r="AQ108" s="390"/>
      <c r="AR108" s="390"/>
      <c r="AS108" s="390"/>
      <c r="AT108" s="390"/>
    </row>
    <row r="109" spans="1:46" s="64" customFormat="1" ht="18" customHeight="1">
      <c r="A109" s="19">
        <v>66</v>
      </c>
      <c r="B109" s="408" t="s">
        <v>884</v>
      </c>
      <c r="C109" s="52"/>
      <c r="D109" s="51"/>
      <c r="E109" s="421"/>
      <c r="F109" s="421"/>
      <c r="G109" s="421"/>
      <c r="H109" s="384">
        <v>423000</v>
      </c>
      <c r="I109" s="386"/>
      <c r="J109" s="387"/>
      <c r="K109" s="752">
        <v>0</v>
      </c>
      <c r="L109" s="388">
        <f>SUM(G109+H109+K109)</f>
        <v>423000</v>
      </c>
      <c r="M109" s="934">
        <v>1</v>
      </c>
      <c r="N109" s="934">
        <v>0</v>
      </c>
      <c r="O109" s="934">
        <v>0</v>
      </c>
      <c r="P109" s="933">
        <f t="shared" si="17"/>
        <v>423000</v>
      </c>
      <c r="Q109" s="933">
        <f t="shared" si="18"/>
        <v>0</v>
      </c>
      <c r="R109" s="933">
        <f t="shared" si="19"/>
        <v>0</v>
      </c>
      <c r="T109" s="421"/>
      <c r="U109" s="421"/>
      <c r="V109" s="421"/>
      <c r="W109" s="421"/>
      <c r="X109" s="421"/>
      <c r="Z109" s="421"/>
      <c r="AA109" s="47"/>
      <c r="AB109" s="421"/>
      <c r="AC109" s="421"/>
      <c r="AE109" s="421"/>
      <c r="AF109" s="389">
        <f t="shared" si="57"/>
        <v>0</v>
      </c>
      <c r="AG109" s="421"/>
      <c r="AH109" s="421"/>
      <c r="AJ109" s="421"/>
      <c r="AK109" s="389">
        <f t="shared" si="60"/>
        <v>0</v>
      </c>
      <c r="AL109" s="421"/>
      <c r="AM109" s="385">
        <f>$L109*0.1</f>
        <v>42300</v>
      </c>
      <c r="AO109" s="26"/>
      <c r="AP109" s="26"/>
      <c r="AQ109" s="26"/>
      <c r="AR109" s="26"/>
      <c r="AS109" s="26"/>
      <c r="AT109" s="26"/>
    </row>
    <row r="110" spans="1:46" s="64" customFormat="1" ht="30" customHeight="1">
      <c r="A110" s="66"/>
      <c r="B110" s="71" t="s">
        <v>167</v>
      </c>
      <c r="C110" s="72"/>
      <c r="D110" s="72"/>
      <c r="E110" s="73">
        <f>SUM(E7:E109)</f>
        <v>254685032.72204337</v>
      </c>
      <c r="F110" s="73">
        <f>SUM(F7:F109)</f>
        <v>2176773.0300000003</v>
      </c>
      <c r="G110" s="73">
        <f>SUM(G7:G109)</f>
        <v>91512169.631185979</v>
      </c>
      <c r="H110" s="73">
        <f>SUM(H7:H109)</f>
        <v>5004306.8899992006</v>
      </c>
      <c r="I110" s="73">
        <f t="shared" ref="I110:K110" si="62">SUM(I7:I109)</f>
        <v>0</v>
      </c>
      <c r="J110" s="73">
        <f t="shared" si="62"/>
        <v>0</v>
      </c>
      <c r="K110" s="73">
        <f t="shared" si="62"/>
        <v>1921464.25</v>
      </c>
      <c r="L110" s="73">
        <f>SUM(L7:L109)</f>
        <v>98437940.771185145</v>
      </c>
      <c r="M110" s="1028"/>
      <c r="N110" s="1028"/>
      <c r="O110" s="1028"/>
      <c r="P110" s="73">
        <f>SUM(P7:P109)</f>
        <v>69431612.147815615</v>
      </c>
      <c r="Q110" s="73">
        <f t="shared" ref="Q110:R110" si="63">SUM(Q7:Q109)</f>
        <v>27020957.785415851</v>
      </c>
      <c r="R110" s="73">
        <f t="shared" si="63"/>
        <v>1985370.8379537023</v>
      </c>
      <c r="T110" s="73">
        <f>SUM(T7:T109)</f>
        <v>157829596.83826301</v>
      </c>
      <c r="U110" s="73">
        <f>SUM(U7:U109)</f>
        <v>162406612.91707617</v>
      </c>
      <c r="V110" s="73">
        <f>SUM(V7:V109)</f>
        <v>166909017.30214921</v>
      </c>
      <c r="W110" s="73" t="e">
        <f>SUM(W7:W109)</f>
        <v>#REF!</v>
      </c>
      <c r="X110" s="73">
        <f>SUM(X7:X109)</f>
        <v>9801494.0771185178</v>
      </c>
      <c r="Z110" s="73">
        <f>SUM(Z7:Z109)</f>
        <v>167472128.30205208</v>
      </c>
      <c r="AA110" s="74"/>
      <c r="AB110" s="73">
        <f>SUM(AB7:AB109)</f>
        <v>-79258681.607985497</v>
      </c>
      <c r="AC110" s="73">
        <f>SUM(AC7:AC109)</f>
        <v>9801494.0771185178</v>
      </c>
      <c r="AE110" s="73">
        <f>SUM(AE7:AE109)</f>
        <v>171643352.58160529</v>
      </c>
      <c r="AF110" s="74"/>
      <c r="AG110" s="73">
        <f>SUM(AG7:AG109)</f>
        <v>-83429905.887538731</v>
      </c>
      <c r="AH110" s="73" t="e">
        <f>SUM(AH7:AH109)</f>
        <v>#REF!</v>
      </c>
      <c r="AJ110" s="73">
        <f>SUM(AJ7:AJ109)</f>
        <v>173760212.62541071</v>
      </c>
      <c r="AK110" s="74"/>
      <c r="AL110" s="73">
        <f>SUM(AL7:AL109)</f>
        <v>-85546765.931344196</v>
      </c>
      <c r="AM110" s="73">
        <f>SUM(AM7:AM109)</f>
        <v>9843794.0771185178</v>
      </c>
      <c r="AO110" s="65">
        <f t="shared" ref="AO110:AT110" si="64">SUM(AO6:AO109)</f>
        <v>0</v>
      </c>
      <c r="AP110" s="65">
        <f t="shared" si="64"/>
        <v>0</v>
      </c>
      <c r="AQ110" s="65">
        <f t="shared" si="64"/>
        <v>0</v>
      </c>
      <c r="AR110" s="65">
        <f t="shared" si="64"/>
        <v>0</v>
      </c>
      <c r="AS110" s="65">
        <f t="shared" si="64"/>
        <v>0</v>
      </c>
      <c r="AT110" s="65">
        <f t="shared" si="64"/>
        <v>0</v>
      </c>
    </row>
    <row r="111" spans="1:46" s="64" customFormat="1" ht="30" customHeight="1">
      <c r="A111" s="28"/>
      <c r="C111" s="422"/>
      <c r="D111" s="423" t="s">
        <v>191</v>
      </c>
      <c r="E111" s="422"/>
      <c r="F111" s="422"/>
      <c r="G111" s="422"/>
      <c r="H111" s="422"/>
      <c r="I111" s="386"/>
      <c r="J111" s="424" t="s">
        <v>170</v>
      </c>
      <c r="K111" s="424"/>
      <c r="L111" s="395"/>
      <c r="M111" s="395"/>
      <c r="N111" s="395"/>
      <c r="O111" s="395"/>
      <c r="P111" s="395"/>
      <c r="Q111" s="395"/>
      <c r="R111" s="395"/>
      <c r="U111" s="959" t="s">
        <v>171</v>
      </c>
      <c r="V111" s="960"/>
      <c r="W111" s="422"/>
      <c r="X111" s="422"/>
      <c r="Z111" s="422"/>
      <c r="AA111" s="425"/>
      <c r="AB111" s="422"/>
      <c r="AC111" s="422"/>
      <c r="AE111" s="422"/>
      <c r="AF111" s="425"/>
      <c r="AG111" s="422"/>
      <c r="AH111" s="422"/>
      <c r="AJ111" s="422"/>
      <c r="AK111" s="425"/>
      <c r="AL111" s="422"/>
      <c r="AM111" s="422"/>
      <c r="AO111" s="426"/>
      <c r="AP111" s="426"/>
      <c r="AQ111" s="426"/>
      <c r="AR111" s="426"/>
      <c r="AS111" s="426"/>
      <c r="AT111" s="426"/>
    </row>
    <row r="112" spans="1:46" ht="30" customHeight="1">
      <c r="C112" s="956" t="s">
        <v>14</v>
      </c>
      <c r="D112" s="79" t="s">
        <v>190</v>
      </c>
      <c r="E112" s="35">
        <f>SUM(E9+E10+E63+E64+E65+E66+E67+E70+E83)</f>
        <v>9986424.922043385</v>
      </c>
      <c r="F112" s="4">
        <f>SUM(F9+F10+F63+F64+F65+F66+F67+F70+F83)</f>
        <v>0</v>
      </c>
      <c r="G112" s="89">
        <f>SUM(G9+G10+G63+G64+G65+G66+G67+G70+G83)</f>
        <v>456205.12912623573</v>
      </c>
      <c r="H112" s="4">
        <f>SUM(H9+H10+H63+H64+H65+H66+H67+H70+H83)</f>
        <v>0</v>
      </c>
      <c r="I112" s="4" t="e">
        <f>SUM(#REF!+#REF!+#REF!+#REF!+#REF!+#REF!+#REF!+#REF!+#REF!)</f>
        <v>#REF!</v>
      </c>
      <c r="J112" s="4" t="e">
        <f>SUM(#REF!+#REF!+#REF!+#REF!+#REF!+#REF!+#REF!+#REF!+#REF!)</f>
        <v>#REF!</v>
      </c>
      <c r="K112" s="4"/>
      <c r="L112" s="4">
        <f>SUM(L9+L10+L63+L64+L65+L66+L67+L70+L83)</f>
        <v>456205.12912623573</v>
      </c>
      <c r="M112" s="4"/>
      <c r="N112" s="4"/>
      <c r="O112" s="4"/>
      <c r="P112" s="4"/>
      <c r="Q112" s="4"/>
      <c r="R112" s="4"/>
      <c r="S112" s="4">
        <f>SUM(S9+S10+S63+S64+S65+S66+S67+S70+S83)</f>
        <v>0</v>
      </c>
      <c r="T112" s="4">
        <f>SUM(T9+T10+T63+T64+T65+T66+T67+T70+T83)</f>
        <v>9221811.3007175773</v>
      </c>
      <c r="U112" s="4">
        <f>SUM(U9+U10+U63+U64+U65+U66+U67+U70+U83)</f>
        <v>9270455.5316520352</v>
      </c>
      <c r="V112" s="4">
        <f>SUM(V9+V10+V63+V64+V65+V66+V67+V70+V83)</f>
        <v>9508452.3534365483</v>
      </c>
    </row>
    <row r="113" spans="3:22" ht="30" customHeight="1">
      <c r="C113" s="957"/>
      <c r="D113" s="82" t="s">
        <v>194</v>
      </c>
      <c r="E113" s="35">
        <f>SUM(E11+E20+E36+E37+E56+E82)</f>
        <v>5251961.24</v>
      </c>
      <c r="F113" s="4">
        <f>SUM(F11+F20+F36+F37+F56+F82)</f>
        <v>0</v>
      </c>
      <c r="G113" s="89">
        <f>SUM(G11+G20+G36+G37+G56+G82)</f>
        <v>1665664.2611499995</v>
      </c>
      <c r="H113" s="4">
        <f>SUM(H11+H20+H36+H37+H56+H82)</f>
        <v>413216.7</v>
      </c>
      <c r="I113" s="4" t="e">
        <f>SUM(#REF!+#REF!+#REF!+#REF!+#REF!+#REF!)</f>
        <v>#REF!</v>
      </c>
      <c r="J113" s="4" t="e">
        <f>SUM(#REF!+#REF!+#REF!+#REF!+#REF!+#REF!)</f>
        <v>#REF!</v>
      </c>
      <c r="K113" s="4"/>
      <c r="L113" s="4">
        <f>SUM(L11+L20+L36+L37+L56+L82)</f>
        <v>2078880.9611499992</v>
      </c>
      <c r="M113" s="4"/>
      <c r="N113" s="4"/>
      <c r="O113" s="4"/>
      <c r="P113" s="4"/>
      <c r="Q113" s="4"/>
      <c r="R113" s="4"/>
      <c r="S113" s="4">
        <f>SUM(S11+S20+S36+S37+S56+S82)</f>
        <v>0</v>
      </c>
      <c r="T113" s="4">
        <f>SUM(T11+T20+T36+T37+T56+T82)</f>
        <v>3960945.4614499998</v>
      </c>
      <c r="U113" s="4">
        <f>SUM(U11+U20+U36+U37+U56+U82)</f>
        <v>3970785.5924500003</v>
      </c>
      <c r="V113" s="4">
        <f>SUM(V11+V20+V36+V37+V56+V82)</f>
        <v>3993499.2788500004</v>
      </c>
    </row>
    <row r="114" spans="3:22" ht="30" customHeight="1">
      <c r="C114" s="957"/>
      <c r="D114" s="83" t="s">
        <v>193</v>
      </c>
      <c r="E114" s="35">
        <f>SUM(E15+E16+E17+E18+E19+E72+E77)</f>
        <v>4635198.2500000009</v>
      </c>
      <c r="F114" s="4">
        <f>SUM(F15+F16+F17+F18+F19+F72+F77)</f>
        <v>0</v>
      </c>
      <c r="G114" s="89">
        <f>SUM(G15+G16+G17+G18+G19+G72+G77)</f>
        <v>787143.09100000025</v>
      </c>
      <c r="H114" s="4">
        <f>SUM(H15+H16+H17+H18+H19+H72+H77)</f>
        <v>0</v>
      </c>
      <c r="I114" s="4" t="e">
        <f>SUM(#REF!+#REF!+#REF!+#REF!+#REF!+#REF!+#REF!)</f>
        <v>#REF!</v>
      </c>
      <c r="J114" s="4" t="e">
        <f>SUM(#REF!+#REF!+#REF!+#REF!+#REF!+#REF!+#REF!)</f>
        <v>#REF!</v>
      </c>
      <c r="K114" s="4"/>
      <c r="L114" s="4">
        <f>SUM(L15+L16+L17+L18+L19+L72+L77)</f>
        <v>787143.09100000025</v>
      </c>
      <c r="M114" s="4"/>
      <c r="N114" s="4"/>
      <c r="O114" s="4"/>
      <c r="P114" s="4"/>
      <c r="Q114" s="4"/>
      <c r="R114" s="4"/>
      <c r="S114" s="4">
        <f>SUM(S15+S16+S17+S18+S19+S72+S77)</f>
        <v>0</v>
      </c>
      <c r="T114" s="4">
        <f>SUM(T15+T16+T17+T18+T19+T72+T77)</f>
        <v>3388873.1729999995</v>
      </c>
      <c r="U114" s="4">
        <f>SUM(U15+U16+U17+U18+U19+U72+U77)</f>
        <v>3547406.0974999997</v>
      </c>
      <c r="V114" s="4">
        <f>SUM(V15+V16+V17+V18+V19+V72+V77)</f>
        <v>3548564.159</v>
      </c>
    </row>
    <row r="115" spans="3:22" ht="30" customHeight="1">
      <c r="C115" s="957"/>
      <c r="D115" s="81" t="s">
        <v>195</v>
      </c>
      <c r="E115" s="35">
        <f>SUM(E12+E58+E59+E60+E61+E62+E68+E69)</f>
        <v>6183623.2000000002</v>
      </c>
      <c r="F115" s="4">
        <f>SUM(F12+F58+F59+F60+F61+F62+F68+F69)</f>
        <v>0</v>
      </c>
      <c r="G115" s="89">
        <f>SUM(G12+G58+G59+G60+G61+G62+G68+G69)</f>
        <v>4268723.0580000002</v>
      </c>
      <c r="H115" s="4">
        <f>SUM(H12+H58+H59+H60+H61+H62+H68+H69)</f>
        <v>39169.120000000003</v>
      </c>
      <c r="I115" s="4" t="e">
        <f>SUM(#REF!+#REF!+#REF!+#REF!+#REF!+#REF!+#REF!+#REF!)</f>
        <v>#REF!</v>
      </c>
      <c r="J115" s="4" t="e">
        <f>SUM(#REF!+#REF!+#REF!+#REF!+#REF!+#REF!+#REF!+#REF!)</f>
        <v>#REF!</v>
      </c>
      <c r="K115" s="4"/>
      <c r="L115" s="4">
        <f>SUM(L12+L58+L59+L60+L61+L62+L68+L69)</f>
        <v>4307892.1780000003</v>
      </c>
      <c r="M115" s="4"/>
      <c r="N115" s="4"/>
      <c r="O115" s="4"/>
      <c r="P115" s="4"/>
      <c r="Q115" s="4"/>
      <c r="R115" s="4"/>
      <c r="S115" s="4">
        <f>SUM(S12+S58+S59+S60+S61+S62+S68+S69)</f>
        <v>0</v>
      </c>
      <c r="T115" s="4">
        <f>SUM(T12+T58+T59+T60+T61+T62+T68+T69)</f>
        <v>512308</v>
      </c>
      <c r="U115" s="4">
        <f>SUM(U12+U58+U59+U60+U61+U62+U68+U69)</f>
        <v>512308</v>
      </c>
      <c r="V115" s="4">
        <f>SUM(V12+V58+V59+V60+V61+V62+V68+V69)</f>
        <v>512308</v>
      </c>
    </row>
    <row r="116" spans="3:22" ht="30" customHeight="1">
      <c r="C116" s="957"/>
      <c r="D116" s="84" t="s">
        <v>196</v>
      </c>
      <c r="E116" s="35">
        <f>E30</f>
        <v>13988719</v>
      </c>
      <c r="F116" s="4">
        <f>F30</f>
        <v>0</v>
      </c>
      <c r="G116" s="89">
        <f>G30</f>
        <v>914370.94108333439</v>
      </c>
      <c r="H116" s="4">
        <f>H30</f>
        <v>576000</v>
      </c>
      <c r="I116" s="4" t="e">
        <f>#REF!</f>
        <v>#REF!</v>
      </c>
      <c r="J116" s="4" t="e">
        <f>#REF!</f>
        <v>#REF!</v>
      </c>
      <c r="K116" s="4"/>
      <c r="L116" s="4">
        <f>L30</f>
        <v>1780711.6910833344</v>
      </c>
      <c r="M116" s="4"/>
      <c r="N116" s="4"/>
      <c r="O116" s="4"/>
      <c r="P116" s="4"/>
      <c r="Q116" s="4"/>
      <c r="R116" s="4"/>
      <c r="S116" s="4">
        <f>S30</f>
        <v>0</v>
      </c>
      <c r="T116" s="4">
        <f>T30</f>
        <v>13211055.697599996</v>
      </c>
      <c r="U116" s="4">
        <f>U30</f>
        <v>13275588.826773334</v>
      </c>
      <c r="V116" s="4">
        <f>V30</f>
        <v>13498736.765583333</v>
      </c>
    </row>
    <row r="117" spans="3:22" ht="30" customHeight="1">
      <c r="C117" s="957"/>
      <c r="D117" s="85" t="s">
        <v>23</v>
      </c>
      <c r="E117" s="35">
        <f>SUM(E33+E34)</f>
        <v>2100228</v>
      </c>
      <c r="F117" s="4">
        <f>SUM(F33+F34)</f>
        <v>0</v>
      </c>
      <c r="G117" s="89">
        <f>SUM(G33+G34)</f>
        <v>205792.41979160905</v>
      </c>
      <c r="H117" s="4">
        <f>SUM(H33+H34)</f>
        <v>0</v>
      </c>
      <c r="I117" s="4" t="e">
        <f>SUM(#REF!+#REF!)</f>
        <v>#REF!</v>
      </c>
      <c r="J117" s="4" t="e">
        <f>SUM(#REF!+#REF!)</f>
        <v>#REF!</v>
      </c>
      <c r="K117" s="4"/>
      <c r="L117" s="4">
        <f>SUM(L33+L34)</f>
        <v>205792.41979160905</v>
      </c>
      <c r="M117" s="4"/>
      <c r="N117" s="4"/>
      <c r="O117" s="4"/>
      <c r="P117" s="4"/>
      <c r="Q117" s="4"/>
      <c r="R117" s="4"/>
      <c r="S117" s="4">
        <f>SUM(S33+S34)</f>
        <v>0</v>
      </c>
      <c r="T117" s="4">
        <f>SUM(T33+T34)</f>
        <v>1948435.580208391</v>
      </c>
      <c r="U117" s="4">
        <f>SUM(U33+U34)</f>
        <v>1948435.580208391</v>
      </c>
      <c r="V117" s="4">
        <f>SUM(V33+V34)</f>
        <v>1948435.580208391</v>
      </c>
    </row>
    <row r="118" spans="3:22" ht="30" customHeight="1">
      <c r="C118" s="958"/>
      <c r="D118" s="100" t="s">
        <v>197</v>
      </c>
      <c r="E118" s="35">
        <f>E87</f>
        <v>1735122</v>
      </c>
      <c r="F118" s="35">
        <f>F87</f>
        <v>487988</v>
      </c>
      <c r="G118" s="89">
        <f>G87</f>
        <v>2223110</v>
      </c>
      <c r="H118" s="35">
        <f>H87</f>
        <v>208941.9</v>
      </c>
      <c r="I118" s="35" t="e">
        <f>#REF!</f>
        <v>#REF!</v>
      </c>
      <c r="J118" s="35" t="e">
        <f>#REF!</f>
        <v>#REF!</v>
      </c>
      <c r="K118" s="35"/>
      <c r="L118" s="35">
        <f>L87</f>
        <v>2432051.9</v>
      </c>
      <c r="M118" s="35"/>
      <c r="N118" s="35"/>
      <c r="O118" s="35"/>
      <c r="P118" s="35"/>
      <c r="Q118" s="35"/>
      <c r="R118" s="35"/>
      <c r="S118" s="35">
        <f>S87</f>
        <v>0</v>
      </c>
      <c r="T118" s="35">
        <f>T87</f>
        <v>0</v>
      </c>
      <c r="U118" s="35">
        <f>U87</f>
        <v>0</v>
      </c>
      <c r="V118" s="35">
        <f>V87</f>
        <v>0</v>
      </c>
    </row>
    <row r="119" spans="3:22" ht="30" customHeight="1">
      <c r="C119" s="953" t="s">
        <v>203</v>
      </c>
      <c r="D119" s="86" t="s">
        <v>61</v>
      </c>
      <c r="E119" s="35">
        <f>SUM(E28+E29)</f>
        <v>58250000</v>
      </c>
      <c r="F119" s="4">
        <f>SUM(F28+F29)</f>
        <v>0</v>
      </c>
      <c r="G119" s="89">
        <f>SUM(G28+G29)</f>
        <v>12659930.805959251</v>
      </c>
      <c r="H119" s="4">
        <f>SUM(H28+H29)</f>
        <v>996483.4</v>
      </c>
      <c r="I119" s="4" t="e">
        <f>SUM(#REF!+#REF!)</f>
        <v>#REF!</v>
      </c>
      <c r="J119" s="4" t="e">
        <f>SUM(#REF!+#REF!)</f>
        <v>#REF!</v>
      </c>
      <c r="K119" s="4"/>
      <c r="L119" s="4">
        <f>SUM(L28+L29)</f>
        <v>15017414.205959251</v>
      </c>
      <c r="M119" s="4"/>
      <c r="N119" s="4"/>
      <c r="O119" s="4"/>
      <c r="P119" s="4"/>
      <c r="Q119" s="4"/>
      <c r="R119" s="4"/>
      <c r="S119" s="4">
        <f>SUM(S28+S29)</f>
        <v>0</v>
      </c>
      <c r="T119" s="4">
        <f>SUM(T28+T29)</f>
        <v>49238381.11450021</v>
      </c>
      <c r="U119" s="4">
        <f>SUM(U28+U29)</f>
        <v>49627038.832543679</v>
      </c>
      <c r="V119" s="4">
        <f>SUM(V28+V29)</f>
        <v>49841254.717267886</v>
      </c>
    </row>
    <row r="120" spans="3:22" ht="30" customHeight="1">
      <c r="C120" s="954"/>
      <c r="D120" s="87" t="s">
        <v>58</v>
      </c>
      <c r="E120" s="35">
        <f>SUM(E27+E42+E49+E50+E51+E52+E53)</f>
        <v>21550000</v>
      </c>
      <c r="F120" s="4">
        <f>SUM(F27+F42+F49+F50+F51+F52+F53)</f>
        <v>0</v>
      </c>
      <c r="G120" s="89">
        <f>SUM(G27+G42+G49+G50+G51+G52+G53)</f>
        <v>3841451.4454172677</v>
      </c>
      <c r="H120" s="4">
        <f>SUM(H27+H42+H49+H50+H51+H52+H53)</f>
        <v>170448</v>
      </c>
      <c r="I120" s="4" t="e">
        <f>SUM(#REF!+#REF!+#REF!+#REF!+#REF!+#REF!+#REF!)</f>
        <v>#REF!</v>
      </c>
      <c r="J120" s="4" t="e">
        <f>SUM(#REF!+#REF!+#REF!+#REF!+#REF!+#REF!+#REF!)</f>
        <v>#REF!</v>
      </c>
      <c r="K120" s="4"/>
      <c r="L120" s="4">
        <f>SUM(L27+L42+L49+L50+L51+L52+L53)</f>
        <v>4160822.9454172677</v>
      </c>
      <c r="M120" s="4"/>
      <c r="N120" s="4"/>
      <c r="O120" s="4"/>
      <c r="P120" s="4"/>
      <c r="Q120" s="4"/>
      <c r="R120" s="4"/>
      <c r="S120" s="4">
        <f>SUM(S27+S42+S49+S50+S51+S52+S53)</f>
        <v>0</v>
      </c>
      <c r="T120" s="4">
        <f>SUM(T27+T42+T49+T50+T51+T52+T53)</f>
        <v>16674918.296455277</v>
      </c>
      <c r="U120" s="4">
        <f>SUM(U27+U42+U49+U50+U51+U52+U53)</f>
        <v>17096638.257925767</v>
      </c>
      <c r="V120" s="4">
        <f>SUM(V27+V42+V49+V50+V51+V52+V53)</f>
        <v>17688463.748709295</v>
      </c>
    </row>
    <row r="121" spans="3:22" ht="30" customHeight="1">
      <c r="C121" s="954"/>
      <c r="D121" s="88" t="s">
        <v>67</v>
      </c>
      <c r="E121" s="35">
        <f>E31</f>
        <v>9063400</v>
      </c>
      <c r="F121" s="4">
        <f>F31</f>
        <v>0</v>
      </c>
      <c r="G121" s="89">
        <f>G31</f>
        <v>1322126.0375894997</v>
      </c>
      <c r="H121" s="4">
        <f>H31</f>
        <v>0</v>
      </c>
      <c r="I121" s="4" t="e">
        <f>#REF!</f>
        <v>#REF!</v>
      </c>
      <c r="J121" s="4" t="e">
        <f>#REF!</f>
        <v>#REF!</v>
      </c>
      <c r="K121" s="4"/>
      <c r="L121" s="4">
        <f>L31</f>
        <v>1443326.0375894997</v>
      </c>
      <c r="M121" s="4"/>
      <c r="N121" s="4"/>
      <c r="O121" s="4"/>
      <c r="P121" s="4"/>
      <c r="Q121" s="4"/>
      <c r="R121" s="4"/>
      <c r="S121" s="4">
        <f>S31</f>
        <v>0</v>
      </c>
      <c r="T121" s="4">
        <f>T31</f>
        <v>7934080.6062424099</v>
      </c>
      <c r="U121" s="4">
        <f>U31</f>
        <v>7956481.3071401902</v>
      </c>
      <c r="V121" s="4">
        <f>V31</f>
        <v>8083920.8889915096</v>
      </c>
    </row>
    <row r="122" spans="3:22" ht="30" customHeight="1">
      <c r="C122" s="954"/>
      <c r="D122" s="90" t="s">
        <v>30</v>
      </c>
      <c r="E122" s="35">
        <f>E13</f>
        <v>2111400</v>
      </c>
      <c r="F122" s="4">
        <f>F13</f>
        <v>0</v>
      </c>
      <c r="G122" s="89">
        <f>G13</f>
        <v>828861.06949999998</v>
      </c>
      <c r="H122" s="4">
        <f>H13</f>
        <v>0</v>
      </c>
      <c r="I122" s="4" t="e">
        <f>#REF!</f>
        <v>#REF!</v>
      </c>
      <c r="J122" s="4" t="e">
        <f>#REF!</f>
        <v>#REF!</v>
      </c>
      <c r="K122" s="4"/>
      <c r="L122" s="4">
        <f>L13</f>
        <v>828861.06949999998</v>
      </c>
      <c r="M122" s="4"/>
      <c r="N122" s="4"/>
      <c r="O122" s="4"/>
      <c r="P122" s="4"/>
      <c r="Q122" s="4"/>
      <c r="R122" s="4"/>
      <c r="S122" s="4">
        <f>S13</f>
        <v>0</v>
      </c>
      <c r="T122" s="4">
        <f>T13</f>
        <v>816514.63049999985</v>
      </c>
      <c r="U122" s="4">
        <f>U13</f>
        <v>816514.63049999985</v>
      </c>
      <c r="V122" s="4">
        <f>V13</f>
        <v>921931.93050000002</v>
      </c>
    </row>
    <row r="123" spans="3:22" ht="30" customHeight="1">
      <c r="C123" s="955"/>
      <c r="D123" s="91" t="s">
        <v>202</v>
      </c>
      <c r="E123" s="35">
        <f>E25</f>
        <v>3480715</v>
      </c>
      <c r="F123" s="35">
        <f>F25</f>
        <v>0</v>
      </c>
      <c r="G123" s="89">
        <f>G25</f>
        <v>806979.03952991683</v>
      </c>
      <c r="H123" s="35">
        <f>H25</f>
        <v>0</v>
      </c>
      <c r="I123" s="35" t="e">
        <f>#REF!</f>
        <v>#REF!</v>
      </c>
      <c r="J123" s="35" t="e">
        <f>#REF!</f>
        <v>#REF!</v>
      </c>
      <c r="K123" s="35"/>
      <c r="L123" s="35">
        <f>L25</f>
        <v>806979.03952991683</v>
      </c>
      <c r="M123" s="35"/>
      <c r="N123" s="35"/>
      <c r="O123" s="35"/>
      <c r="P123" s="35"/>
      <c r="Q123" s="35"/>
      <c r="R123" s="35"/>
      <c r="S123" s="35">
        <f>S25</f>
        <v>0</v>
      </c>
      <c r="T123" s="35">
        <f>T25</f>
        <v>2555487.0413192478</v>
      </c>
      <c r="U123" s="35">
        <f>U25</f>
        <v>2560516.9721133793</v>
      </c>
      <c r="V123" s="35">
        <f>V25</f>
        <v>2602165.9583658394</v>
      </c>
    </row>
    <row r="124" spans="3:22" ht="30" customHeight="1">
      <c r="C124" s="953" t="s">
        <v>208</v>
      </c>
      <c r="D124" s="92" t="s">
        <v>204</v>
      </c>
      <c r="E124" s="35">
        <f>SUM(E14+E21+E22+E24+E26+E38+E39+E43+E44+E54+E78+E86+E88+E89+E90)+E73</f>
        <v>32641333.329999998</v>
      </c>
      <c r="F124" s="35">
        <f>SUM(F14+F21+F22+F24+F26+F38+F39+F43+F44+F54+F78+F86+F88+F89+F90)+F73</f>
        <v>0</v>
      </c>
      <c r="G124" s="89">
        <f>SUM(G14+G21+G22+G24+G26+G38+G39+G43+G44+G54+G78+G86+G88+G89+G90)+G73</f>
        <v>9399642.7355534416</v>
      </c>
      <c r="H124" s="35">
        <f>SUM(H14+H21+H22+H24+H26+H38+H39+H43+H44+H54+H78+H86+H88+H89+H90)+H73</f>
        <v>-22924.62</v>
      </c>
      <c r="I124" s="35" t="e">
        <f>SUM(#REF!+#REF!+#REF!+#REF!+#REF!+#REF!+#REF!+#REF!+#REF!+#REF!+#REF!+#REF!+#REF!+#REF!+#REF!)+#REF!</f>
        <v>#REF!</v>
      </c>
      <c r="J124" s="35" t="e">
        <f>SUM(#REF!+#REF!+#REF!+#REF!+#REF!+#REF!+#REF!+#REF!+#REF!+#REF!+#REF!+#REF!+#REF!+#REF!+#REF!)+#REF!</f>
        <v>#REF!</v>
      </c>
      <c r="K124" s="35"/>
      <c r="L124" s="35">
        <f>SUM(L14+L21+L22+L24+L26+L38+L39+L43+L44+L54+L78+L86+L88+L89+L90)+L73</f>
        <v>9376718.1155534405</v>
      </c>
      <c r="M124" s="35"/>
      <c r="N124" s="35"/>
      <c r="O124" s="35"/>
      <c r="P124" s="35"/>
      <c r="Q124" s="35"/>
      <c r="R124" s="35"/>
      <c r="S124" s="35">
        <f>SUM(S14+S21+S22+S24+S26+S38+S39+S43+S44+S54+S78+S86+S88+S89+S90)+S73</f>
        <v>0</v>
      </c>
      <c r="T124" s="35">
        <f>SUM(T14+T21+T22+T24+T26+T38+T39+T43+T44+T54+T78+T86+T88+T89+T90)+T73</f>
        <v>21676686.013425298</v>
      </c>
      <c r="U124" s="35">
        <f>SUM(U14+U21+U22+U24+U26+U38+U39+U43+U44+U54+U78+U86+U88+U89+U90)+U73</f>
        <v>22190196.88972123</v>
      </c>
      <c r="V124" s="35">
        <f>SUM(V14+V21+V22+V24+V26+V38+V39+V43+V44+V54+V78+V86+V88+V89+V90)+V73</f>
        <v>22735543.719957963</v>
      </c>
    </row>
    <row r="125" spans="3:22" ht="30" customHeight="1">
      <c r="C125" s="954"/>
      <c r="D125" s="95" t="s">
        <v>206</v>
      </c>
      <c r="E125" s="35">
        <f>SUM(E40+E41+E57+E71)</f>
        <v>4516769.82</v>
      </c>
      <c r="F125" s="35">
        <f>SUM(F40+F41+F57+F71)</f>
        <v>0</v>
      </c>
      <c r="G125" s="89">
        <f>SUM(G40+G41+G57+G71)</f>
        <v>2931803.5318555711</v>
      </c>
      <c r="H125" s="35">
        <f>SUM(H40+H41+H57+H71)</f>
        <v>0</v>
      </c>
      <c r="I125" s="35" t="e">
        <f>SUM(#REF!+#REF!+#REF!+#REF!)</f>
        <v>#REF!</v>
      </c>
      <c r="J125" s="35" t="e">
        <f>SUM(#REF!+#REF!+#REF!+#REF!)</f>
        <v>#REF!</v>
      </c>
      <c r="K125" s="35"/>
      <c r="L125" s="35">
        <f>SUM(L40+L41+L57+L71)</f>
        <v>2931803.5318555711</v>
      </c>
      <c r="M125" s="35"/>
      <c r="N125" s="35"/>
      <c r="O125" s="35"/>
      <c r="P125" s="35"/>
      <c r="Q125" s="35"/>
      <c r="R125" s="35"/>
      <c r="S125" s="35">
        <f>SUM(S40+S41+S57+S71)</f>
        <v>0</v>
      </c>
      <c r="T125" s="35">
        <f>SUM(T40+T41+T57+T71)</f>
        <v>1429713.1127951988</v>
      </c>
      <c r="U125" s="35">
        <f>SUM(U40+U41+U57+U71)</f>
        <v>1516200.9875320408</v>
      </c>
      <c r="V125" s="35">
        <f>SUM(V40+V41+V57+V71)</f>
        <v>1544564.3051181131</v>
      </c>
    </row>
    <row r="126" spans="3:22" ht="30" customHeight="1">
      <c r="C126" s="954"/>
      <c r="D126" s="93" t="s">
        <v>205</v>
      </c>
      <c r="E126" s="35">
        <f>SUM(E23+E32)</f>
        <v>15666124</v>
      </c>
      <c r="F126" s="35">
        <f>SUM(F23+F32)</f>
        <v>0</v>
      </c>
      <c r="G126" s="89">
        <f>SUM(G23+G32)</f>
        <v>6172121.1917361394</v>
      </c>
      <c r="H126" s="35">
        <f>SUM(H23+H32)</f>
        <v>0</v>
      </c>
      <c r="I126" s="35" t="e">
        <f>SUM(#REF!+#REF!)</f>
        <v>#REF!</v>
      </c>
      <c r="J126" s="35" t="e">
        <f>SUM(#REF!+#REF!)</f>
        <v>#REF!</v>
      </c>
      <c r="K126" s="35"/>
      <c r="L126" s="35">
        <f>SUM(L23+L32)</f>
        <v>6172121.1917361394</v>
      </c>
      <c r="M126" s="35"/>
      <c r="N126" s="35"/>
      <c r="O126" s="35"/>
      <c r="P126" s="35"/>
      <c r="Q126" s="35"/>
      <c r="R126" s="35"/>
      <c r="S126" s="35">
        <f>SUM(S23+S32)</f>
        <v>0</v>
      </c>
      <c r="T126" s="35">
        <f>SUM(T23+T32)</f>
        <v>9346442.1309059076</v>
      </c>
      <c r="U126" s="35">
        <f>SUM(U23+U32)</f>
        <v>9648441.6399086677</v>
      </c>
      <c r="V126" s="35">
        <f>SUM(V23+V32)</f>
        <v>9923999.9626937173</v>
      </c>
    </row>
    <row r="127" spans="3:22" ht="30" customHeight="1">
      <c r="C127" s="954"/>
      <c r="D127" s="94" t="s">
        <v>200</v>
      </c>
      <c r="E127" s="35">
        <f>SUM(E7+E8)</f>
        <v>11346891</v>
      </c>
      <c r="F127" s="35">
        <f>SUM(F7+F8)</f>
        <v>0</v>
      </c>
      <c r="G127" s="89">
        <f>SUM(G7+G8)</f>
        <v>3978497.7484740522</v>
      </c>
      <c r="H127" s="35">
        <f>SUM(H7+H8)</f>
        <v>229382.45499920001</v>
      </c>
      <c r="I127" s="35" t="e">
        <f>SUM(#REF!+#REF!)</f>
        <v>#REF!</v>
      </c>
      <c r="J127" s="35" t="e">
        <f>SUM(#REF!+#REF!)</f>
        <v>#REF!</v>
      </c>
      <c r="K127" s="35"/>
      <c r="L127" s="35">
        <f>SUM(L7+L8)</f>
        <v>4207880.2034732522</v>
      </c>
      <c r="M127" s="35"/>
      <c r="N127" s="35"/>
      <c r="O127" s="35"/>
      <c r="P127" s="35"/>
      <c r="Q127" s="35"/>
      <c r="R127" s="35"/>
      <c r="S127" s="35">
        <f>SUM(S7+S8)</f>
        <v>0</v>
      </c>
      <c r="T127" s="35">
        <f>SUM(T7+T8)</f>
        <v>4827628.2741003586</v>
      </c>
      <c r="U127" s="35">
        <f>SUM(U7+U8)</f>
        <v>5905019.680916544</v>
      </c>
      <c r="V127" s="35">
        <f>SUM(V7+V8)</f>
        <v>6654635.8805380762</v>
      </c>
    </row>
    <row r="128" spans="3:22" ht="30" customHeight="1">
      <c r="C128" s="954"/>
      <c r="D128" s="97" t="s">
        <v>198</v>
      </c>
      <c r="E128" s="35">
        <f>SUM(E93+E94)</f>
        <v>6000000</v>
      </c>
      <c r="F128" s="35">
        <f>SUM(F93+F94)</f>
        <v>594439</v>
      </c>
      <c r="G128" s="89">
        <f>SUM(G93+G94)</f>
        <v>6014827.0616774289</v>
      </c>
      <c r="H128" s="35">
        <f>SUM(H93+H94)</f>
        <v>0</v>
      </c>
      <c r="I128" s="35" t="e">
        <f>SUM(#REF!+#REF!)</f>
        <v>#REF!</v>
      </c>
      <c r="J128" s="35" t="e">
        <f>SUM(#REF!+#REF!)</f>
        <v>#REF!</v>
      </c>
      <c r="K128" s="35"/>
      <c r="L128" s="35">
        <f>SUM(L93+L94)</f>
        <v>6014827.0616774289</v>
      </c>
      <c r="M128" s="35"/>
      <c r="N128" s="35"/>
      <c r="O128" s="35"/>
      <c r="P128" s="35"/>
      <c r="Q128" s="35"/>
      <c r="R128" s="35"/>
      <c r="S128" s="35">
        <f>SUM(S93+S94)</f>
        <v>0</v>
      </c>
      <c r="T128" s="35">
        <f>SUM(T93+T94)</f>
        <v>95000</v>
      </c>
      <c r="U128" s="35">
        <f>SUM(U93+U94)</f>
        <v>95000</v>
      </c>
      <c r="V128" s="35">
        <f>SUM(V93+V94)</f>
        <v>291374.19849197567</v>
      </c>
    </row>
    <row r="129" spans="3:22" ht="30" customHeight="1">
      <c r="C129" s="954"/>
      <c r="D129" s="98" t="s">
        <v>199</v>
      </c>
      <c r="E129" s="35">
        <f>SUM(E95:E102)</f>
        <v>5523459</v>
      </c>
      <c r="F129" s="35">
        <f>SUM(F95:F102)</f>
        <v>1094346.03</v>
      </c>
      <c r="G129" s="89">
        <f>SUM(G95:G102)</f>
        <v>6226857.6360001778</v>
      </c>
      <c r="H129" s="35">
        <f>SUM(H95:H102)</f>
        <v>0</v>
      </c>
      <c r="I129" s="35" t="e">
        <f>SUM(#REF!)</f>
        <v>#REF!</v>
      </c>
      <c r="J129" s="35" t="e">
        <f>SUM(#REF!)</f>
        <v>#REF!</v>
      </c>
      <c r="K129" s="35"/>
      <c r="L129" s="35">
        <f>SUM(L95:L102)</f>
        <v>6226857.6360001778</v>
      </c>
      <c r="M129" s="35"/>
      <c r="N129" s="35"/>
      <c r="O129" s="35"/>
      <c r="P129" s="35"/>
      <c r="Q129" s="35"/>
      <c r="R129" s="35"/>
      <c r="S129" s="35">
        <f>SUM(S95:S102)</f>
        <v>0</v>
      </c>
      <c r="T129" s="35">
        <f>SUM(T95:T102)</f>
        <v>24220.546617471548</v>
      </c>
      <c r="U129" s="35">
        <f>SUM(U95:U102)</f>
        <v>187197.12256830244</v>
      </c>
      <c r="V129" s="35">
        <f>SUM(V95:V102)</f>
        <v>190522.59898830246</v>
      </c>
    </row>
    <row r="130" spans="3:22" ht="30" customHeight="1">
      <c r="C130" s="954"/>
      <c r="D130" s="101" t="s">
        <v>215</v>
      </c>
      <c r="E130" s="35">
        <f>E81</f>
        <v>4000000</v>
      </c>
      <c r="F130" s="35">
        <f>F81</f>
        <v>0</v>
      </c>
      <c r="G130" s="89">
        <f>G81</f>
        <v>1612611.1999999993</v>
      </c>
      <c r="H130" s="35">
        <f>H81</f>
        <v>542277.42000000004</v>
      </c>
      <c r="I130" s="35" t="e">
        <f>#REF!</f>
        <v>#REF!</v>
      </c>
      <c r="J130" s="35" t="e">
        <f>#REF!</f>
        <v>#REF!</v>
      </c>
      <c r="K130" s="35"/>
      <c r="L130" s="35">
        <f>L81</f>
        <v>2154888.6199999992</v>
      </c>
      <c r="M130" s="35"/>
      <c r="N130" s="35"/>
      <c r="O130" s="35"/>
      <c r="P130" s="35"/>
      <c r="Q130" s="35"/>
      <c r="R130" s="35"/>
      <c r="S130" s="35">
        <f>S81</f>
        <v>0</v>
      </c>
      <c r="T130" s="35">
        <f>T81</f>
        <v>1997171.7333333334</v>
      </c>
      <c r="U130" s="35">
        <f>U81</f>
        <v>2203550.4000000004</v>
      </c>
      <c r="V130" s="35">
        <f>V81</f>
        <v>2350230.4000000004</v>
      </c>
    </row>
    <row r="131" spans="3:22" ht="30" customHeight="1">
      <c r="C131" s="955"/>
      <c r="D131" s="96" t="s">
        <v>207</v>
      </c>
      <c r="E131" s="35">
        <f>E76</f>
        <v>2000000</v>
      </c>
      <c r="F131" s="35">
        <f>F76</f>
        <v>0</v>
      </c>
      <c r="G131" s="89">
        <f>G76</f>
        <v>2000000</v>
      </c>
      <c r="H131" s="35">
        <f>H76</f>
        <v>0</v>
      </c>
      <c r="I131" s="35" t="e">
        <f>#REF!</f>
        <v>#REF!</v>
      </c>
      <c r="J131" s="35" t="e">
        <f>#REF!</f>
        <v>#REF!</v>
      </c>
      <c r="K131" s="35"/>
      <c r="L131" s="35">
        <f>L76</f>
        <v>2000000</v>
      </c>
      <c r="M131" s="35"/>
      <c r="N131" s="35"/>
      <c r="O131" s="35"/>
      <c r="P131" s="35"/>
      <c r="Q131" s="35"/>
      <c r="R131" s="35"/>
      <c r="S131" s="35">
        <f>S76</f>
        <v>0</v>
      </c>
      <c r="T131" s="35">
        <f>T76</f>
        <v>0</v>
      </c>
      <c r="U131" s="35">
        <f>U76</f>
        <v>0</v>
      </c>
      <c r="V131" s="35">
        <f>V76</f>
        <v>0</v>
      </c>
    </row>
    <row r="132" spans="3:22" ht="30" customHeight="1">
      <c r="C132" s="953" t="s">
        <v>214</v>
      </c>
      <c r="D132" s="99" t="s">
        <v>209</v>
      </c>
      <c r="E132" s="35">
        <f>E35</f>
        <v>12000000</v>
      </c>
      <c r="F132" s="35">
        <f>F35</f>
        <v>0</v>
      </c>
      <c r="G132" s="89">
        <f>G35</f>
        <v>3380990.5355982818</v>
      </c>
      <c r="H132" s="35">
        <f>H35</f>
        <v>0</v>
      </c>
      <c r="I132" s="35" t="e">
        <f>#REF!</f>
        <v>#REF!</v>
      </c>
      <c r="J132" s="35" t="e">
        <f>#REF!</f>
        <v>#REF!</v>
      </c>
      <c r="K132" s="35"/>
      <c r="L132" s="35">
        <f>L35</f>
        <v>3380990.5355982818</v>
      </c>
      <c r="M132" s="35"/>
      <c r="N132" s="35"/>
      <c r="O132" s="35"/>
      <c r="P132" s="35"/>
      <c r="Q132" s="35"/>
      <c r="R132" s="35"/>
      <c r="S132" s="35">
        <f>S35</f>
        <v>0</v>
      </c>
      <c r="T132" s="35">
        <f>T35</f>
        <v>7135159.7115230588</v>
      </c>
      <c r="U132" s="35">
        <f>U35</f>
        <v>8068729.0374726355</v>
      </c>
      <c r="V132" s="35">
        <f>V35</f>
        <v>8291345.39800849</v>
      </c>
    </row>
    <row r="133" spans="3:22" ht="30" customHeight="1">
      <c r="C133" s="954"/>
      <c r="D133" s="21" t="s">
        <v>210</v>
      </c>
      <c r="E133" s="35">
        <f t="shared" ref="E133:H136" si="65">E45</f>
        <v>5110819.99</v>
      </c>
      <c r="F133" s="35">
        <f t="shared" si="65"/>
        <v>0</v>
      </c>
      <c r="G133" s="89">
        <f t="shared" si="65"/>
        <v>5101805.95</v>
      </c>
      <c r="H133" s="35">
        <f t="shared" si="65"/>
        <v>600000</v>
      </c>
      <c r="I133" s="35" t="e">
        <f>#REF!</f>
        <v>#REF!</v>
      </c>
      <c r="J133" s="35" t="e">
        <f>#REF!</f>
        <v>#REF!</v>
      </c>
      <c r="K133" s="35"/>
      <c r="L133" s="35">
        <f t="shared" ref="L133:V136" si="66">L45</f>
        <v>5701805.9500000002</v>
      </c>
      <c r="M133" s="35"/>
      <c r="N133" s="35"/>
      <c r="O133" s="35"/>
      <c r="P133" s="35"/>
      <c r="Q133" s="35"/>
      <c r="R133" s="35"/>
      <c r="S133" s="35">
        <f t="shared" si="66"/>
        <v>0</v>
      </c>
      <c r="T133" s="35">
        <f t="shared" si="66"/>
        <v>0</v>
      </c>
      <c r="U133" s="35">
        <f t="shared" si="66"/>
        <v>0</v>
      </c>
      <c r="V133" s="35">
        <f t="shared" si="66"/>
        <v>0</v>
      </c>
    </row>
    <row r="134" spans="3:22" ht="30" customHeight="1">
      <c r="C134" s="954"/>
      <c r="D134" s="21" t="s">
        <v>211</v>
      </c>
      <c r="E134" s="35">
        <f t="shared" si="65"/>
        <v>9234342</v>
      </c>
      <c r="F134" s="35">
        <f t="shared" si="65"/>
        <v>0</v>
      </c>
      <c r="G134" s="89">
        <f t="shared" si="65"/>
        <v>9108780.3947101496</v>
      </c>
      <c r="H134" s="35">
        <f t="shared" si="65"/>
        <v>828312.51500000001</v>
      </c>
      <c r="I134" s="35" t="e">
        <f>#REF!</f>
        <v>#REF!</v>
      </c>
      <c r="J134" s="35" t="e">
        <f>#REF!</f>
        <v>#REF!</v>
      </c>
      <c r="K134" s="35"/>
      <c r="L134" s="35">
        <f t="shared" si="66"/>
        <v>9937092.9097101502</v>
      </c>
      <c r="M134" s="35"/>
      <c r="N134" s="35"/>
      <c r="O134" s="35"/>
      <c r="P134" s="35"/>
      <c r="Q134" s="35"/>
      <c r="R134" s="35"/>
      <c r="S134" s="35">
        <f t="shared" si="66"/>
        <v>0</v>
      </c>
      <c r="T134" s="35">
        <f t="shared" si="66"/>
        <v>0</v>
      </c>
      <c r="U134" s="35">
        <f t="shared" si="66"/>
        <v>0</v>
      </c>
      <c r="V134" s="35">
        <f t="shared" si="66"/>
        <v>125561.60528984964</v>
      </c>
    </row>
    <row r="135" spans="3:22" ht="30" customHeight="1">
      <c r="C135" s="954"/>
      <c r="D135" s="21" t="s">
        <v>212</v>
      </c>
      <c r="E135" s="35">
        <f t="shared" si="65"/>
        <v>4893506</v>
      </c>
      <c r="F135" s="35">
        <f t="shared" si="65"/>
        <v>0</v>
      </c>
      <c r="G135" s="89">
        <f t="shared" si="65"/>
        <v>3069103.9334335895</v>
      </c>
      <c r="H135" s="35">
        <f t="shared" si="65"/>
        <v>0</v>
      </c>
      <c r="I135" s="35" t="e">
        <f>#REF!</f>
        <v>#REF!</v>
      </c>
      <c r="J135" s="35" t="e">
        <f>#REF!</f>
        <v>#REF!</v>
      </c>
      <c r="K135" s="35"/>
      <c r="L135" s="35">
        <f t="shared" si="66"/>
        <v>3069103.9334335895</v>
      </c>
      <c r="M135" s="35"/>
      <c r="N135" s="35"/>
      <c r="O135" s="35"/>
      <c r="P135" s="35"/>
      <c r="Q135" s="35"/>
      <c r="R135" s="35"/>
      <c r="S135" s="35">
        <f t="shared" si="66"/>
        <v>0</v>
      </c>
      <c r="T135" s="35">
        <f t="shared" si="66"/>
        <v>1047230.9395023989</v>
      </c>
      <c r="U135" s="35">
        <f t="shared" si="66"/>
        <v>1189121.97015</v>
      </c>
      <c r="V135" s="35">
        <f t="shared" si="66"/>
        <v>1808370.2961499277</v>
      </c>
    </row>
    <row r="136" spans="3:22" ht="30" customHeight="1">
      <c r="C136" s="955"/>
      <c r="D136" s="21" t="s">
        <v>213</v>
      </c>
      <c r="E136" s="35">
        <f t="shared" si="65"/>
        <v>3414995.97</v>
      </c>
      <c r="F136" s="35">
        <f t="shared" si="65"/>
        <v>0</v>
      </c>
      <c r="G136" s="89">
        <f t="shared" si="65"/>
        <v>2534770.4139999999</v>
      </c>
      <c r="H136" s="35">
        <f t="shared" si="65"/>
        <v>0</v>
      </c>
      <c r="I136" s="35" t="e">
        <f>#REF!</f>
        <v>#REF!</v>
      </c>
      <c r="J136" s="35" t="e">
        <f>#REF!</f>
        <v>#REF!</v>
      </c>
      <c r="K136" s="35"/>
      <c r="L136" s="35">
        <f t="shared" si="66"/>
        <v>2534770.4139999999</v>
      </c>
      <c r="M136" s="35"/>
      <c r="N136" s="35"/>
      <c r="O136" s="35"/>
      <c r="P136" s="35"/>
      <c r="Q136" s="35"/>
      <c r="R136" s="35"/>
      <c r="S136" s="35">
        <f t="shared" si="66"/>
        <v>0</v>
      </c>
      <c r="T136" s="35">
        <f t="shared" si="66"/>
        <v>787533.47406694025</v>
      </c>
      <c r="U136" s="35">
        <f t="shared" si="66"/>
        <v>820985.56</v>
      </c>
      <c r="V136" s="35">
        <f t="shared" si="66"/>
        <v>845135.5560000001</v>
      </c>
    </row>
    <row r="137" spans="3:22" ht="30" customHeight="1">
      <c r="E137" s="6">
        <f>SUM(E112:E136)</f>
        <v>254685032.72204337</v>
      </c>
      <c r="F137" s="6">
        <f>SUM(F112:F136)</f>
        <v>2176773.0300000003</v>
      </c>
      <c r="G137" s="76">
        <f t="shared" ref="G137:H137" si="67">SUM(G112:G136)</f>
        <v>91512169.631185949</v>
      </c>
      <c r="H137" s="6">
        <f t="shared" si="67"/>
        <v>4581306.8899991997</v>
      </c>
      <c r="I137" s="6" t="e">
        <f>SUM(I112:I136)</f>
        <v>#REF!</v>
      </c>
      <c r="J137" s="6" t="e">
        <f>SUM(J112:J136)</f>
        <v>#REF!</v>
      </c>
      <c r="K137" s="6"/>
      <c r="L137" s="6">
        <f>SUM(L112:L136)</f>
        <v>98014940.77118516</v>
      </c>
      <c r="S137" s="6">
        <f t="shared" ref="S137" si="68">SUM(S112:S136)</f>
        <v>0</v>
      </c>
      <c r="T137" s="6">
        <f t="shared" ref="T137:U137" si="69">SUM(T112:T136)</f>
        <v>157829596.83826306</v>
      </c>
      <c r="U137" s="6">
        <f t="shared" si="69"/>
        <v>162406612.9170762</v>
      </c>
      <c r="V137" s="6">
        <f t="shared" ref="V137" si="70">SUM(V112:V136)</f>
        <v>166909017.30214924</v>
      </c>
    </row>
    <row r="138" spans="3:22" ht="30" customHeight="1">
      <c r="D138" s="4" t="s">
        <v>216</v>
      </c>
      <c r="E138" s="4">
        <f>E110-E137</f>
        <v>0</v>
      </c>
      <c r="F138" s="4">
        <f>F110-F137</f>
        <v>0</v>
      </c>
      <c r="G138" s="4">
        <f>G110-G137</f>
        <v>0</v>
      </c>
      <c r="H138" s="4">
        <f>H110-H137</f>
        <v>423000.00000000093</v>
      </c>
      <c r="I138" s="4" t="e">
        <f>#REF!-I137</f>
        <v>#REF!</v>
      </c>
      <c r="J138" s="4" t="e">
        <f>#REF!-J137</f>
        <v>#REF!</v>
      </c>
      <c r="K138" s="4"/>
      <c r="L138" s="4">
        <f>L110-L137</f>
        <v>422999.9999999851</v>
      </c>
      <c r="M138" s="4"/>
      <c r="N138" s="4"/>
      <c r="O138" s="4"/>
      <c r="P138" s="4"/>
      <c r="Q138" s="4"/>
      <c r="R138" s="4"/>
      <c r="S138" s="4">
        <f>S110-S137</f>
        <v>0</v>
      </c>
      <c r="T138" s="4">
        <f>T110-T137</f>
        <v>0</v>
      </c>
      <c r="U138" s="4">
        <f>U110-U137</f>
        <v>0</v>
      </c>
      <c r="V138" s="4">
        <f>V110-V137</f>
        <v>0</v>
      </c>
    </row>
  </sheetData>
  <mergeCells count="17">
    <mergeCell ref="C119:C123"/>
    <mergeCell ref="C124:C131"/>
    <mergeCell ref="C112:C118"/>
    <mergeCell ref="C132:C136"/>
    <mergeCell ref="U111:V111"/>
    <mergeCell ref="Z5:AA5"/>
    <mergeCell ref="AE5:AF5"/>
    <mergeCell ref="AJ5:AK5"/>
    <mergeCell ref="A17:A18"/>
    <mergeCell ref="B17:B18"/>
    <mergeCell ref="A54:A55"/>
    <mergeCell ref="A57:A58"/>
    <mergeCell ref="A20:A22"/>
    <mergeCell ref="A24:A26"/>
    <mergeCell ref="A28:A29"/>
    <mergeCell ref="A45:A48"/>
    <mergeCell ref="A49:A53"/>
  </mergeCells>
  <phoneticPr fontId="12" type="noConversion"/>
  <pageMargins left="0.7" right="0.7" top="0.43" bottom="0.33" header="0.17" footer="0.3"/>
  <pageSetup paperSize="8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50CB-F05B-49E2-9767-EC505DF62D3E}">
  <sheetPr>
    <pageSetUpPr fitToPage="1"/>
  </sheetPr>
  <dimension ref="A1:CB141"/>
  <sheetViews>
    <sheetView showGridLines="0" tabSelected="1" view="pageBreakPreview" zoomScale="80" zoomScaleNormal="80" zoomScaleSheetLayoutView="8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5" sqref="B5"/>
    </sheetView>
  </sheetViews>
  <sheetFormatPr defaultColWidth="9.08984375" defaultRowHeight="30" customHeight="1"/>
  <cols>
    <col min="1" max="1" width="9.08984375" style="7"/>
    <col min="2" max="2" width="8.08984375" style="28" customWidth="1"/>
    <col min="3" max="3" width="74" style="7" customWidth="1"/>
    <col min="4" max="4" width="47" style="4" customWidth="1"/>
    <col min="5" max="5" width="16.36328125" style="4" customWidth="1"/>
    <col min="6" max="6" width="24.1796875" style="4" hidden="1" customWidth="1"/>
    <col min="7" max="10" width="20.6328125" style="4" hidden="1" customWidth="1"/>
    <col min="11" max="13" width="13.81640625" style="8" customWidth="1"/>
    <col min="14" max="14" width="17.08984375" style="8" customWidth="1"/>
    <col min="15" max="15" width="20.6328125" style="6" hidden="1" customWidth="1"/>
    <col min="16" max="18" width="20.6328125" style="6" customWidth="1"/>
    <col min="19" max="19" width="3.81640625" style="7" customWidth="1"/>
    <col min="20" max="20" width="25.6328125" style="4" customWidth="1"/>
    <col min="21" max="23" width="20.6328125" style="6" customWidth="1"/>
    <col min="24" max="24" width="3.81640625" style="1029" customWidth="1"/>
    <col min="25" max="25" width="25.6328125" style="4" customWidth="1"/>
    <col min="26" max="28" width="20.6328125" style="6" customWidth="1"/>
    <col min="29" max="29" width="3.81640625" style="1029" customWidth="1"/>
    <col min="30" max="30" width="27.36328125" style="4" customWidth="1"/>
    <col min="31" max="33" width="20.6328125" style="6" customWidth="1"/>
    <col min="34" max="34" width="3.81640625" style="1029" customWidth="1"/>
    <col min="35" max="35" width="25.6328125" style="4" customWidth="1"/>
    <col min="36" max="36" width="10.6328125" style="8" customWidth="1"/>
    <col min="37" max="37" width="20.6328125" style="4" customWidth="1"/>
    <col min="38" max="40" width="20.6328125" style="6" customWidth="1"/>
    <col min="41" max="41" width="3.81640625" style="941" customWidth="1"/>
    <col min="42" max="42" width="25.6328125" style="4" hidden="1" customWidth="1"/>
    <col min="43" max="43" width="10.6328125" style="8" hidden="1" customWidth="1"/>
    <col min="44" max="45" width="20.6328125" style="4" hidden="1" customWidth="1"/>
    <col min="46" max="46" width="9.08984375" style="7" hidden="1" customWidth="1"/>
    <col min="47" max="47" width="25.6328125" style="4" hidden="1" customWidth="1"/>
    <col min="48" max="48" width="10.6328125" style="8" hidden="1" customWidth="1"/>
    <col min="49" max="50" width="20.6328125" style="4" hidden="1" customWidth="1"/>
    <col min="51" max="51" width="9.08984375" style="7" hidden="1" customWidth="1"/>
    <col min="52" max="52" width="25.6328125" style="4" hidden="1" customWidth="1"/>
    <col min="53" max="53" width="9" style="8" hidden="1" customWidth="1"/>
    <col min="54" max="55" width="20.6328125" style="4" hidden="1" customWidth="1"/>
    <col min="56" max="56" width="9.08984375" style="7" hidden="1" customWidth="1"/>
    <col min="57" max="57" width="25.6328125" style="4" hidden="1" customWidth="1"/>
    <col min="58" max="58" width="9" style="8" hidden="1" customWidth="1"/>
    <col min="59" max="60" width="20.6328125" style="4" hidden="1" customWidth="1"/>
    <col min="61" max="61" width="9.08984375" style="7" hidden="1" customWidth="1"/>
    <col min="62" max="67" width="20.6328125" style="5" hidden="1" customWidth="1"/>
    <col min="68" max="68" width="20.54296875" style="7" hidden="1" customWidth="1"/>
    <col min="69" max="69" width="20.90625" style="7" hidden="1" customWidth="1"/>
    <col min="70" max="71" width="21" style="7" hidden="1" customWidth="1"/>
    <col min="72" max="72" width="21.54296875" style="7" hidden="1" customWidth="1"/>
    <col min="73" max="16384" width="9.08984375" style="7"/>
  </cols>
  <sheetData>
    <row r="1" spans="1:72" ht="20.149999999999999" customHeight="1">
      <c r="B1" s="1"/>
      <c r="C1" s="2" t="s">
        <v>0</v>
      </c>
      <c r="D1" s="3"/>
      <c r="E1" s="3"/>
      <c r="F1" s="3"/>
    </row>
    <row r="2" spans="1:72" ht="20.149999999999999" customHeight="1" thickBot="1">
      <c r="B2" s="1"/>
      <c r="C2" s="2" t="s">
        <v>161</v>
      </c>
      <c r="D2" s="3"/>
      <c r="E2" s="3"/>
      <c r="F2" s="3"/>
      <c r="J2" s="180" t="s">
        <v>282</v>
      </c>
      <c r="AQ2" s="9"/>
      <c r="AV2" s="9"/>
      <c r="BA2" s="9"/>
      <c r="BF2" s="9"/>
    </row>
    <row r="3" spans="1:72" ht="20.149999999999999" customHeight="1">
      <c r="B3" s="1"/>
      <c r="C3" s="2" t="s">
        <v>883</v>
      </c>
      <c r="D3" s="3"/>
      <c r="E3" s="3"/>
      <c r="F3" s="3"/>
      <c r="J3" s="104" t="s">
        <v>169</v>
      </c>
      <c r="T3" s="33"/>
      <c r="Y3" s="33"/>
      <c r="AD3" s="33"/>
      <c r="AI3" s="33"/>
      <c r="AJ3" s="34"/>
      <c r="BP3" s="961" t="s">
        <v>287</v>
      </c>
      <c r="BQ3" s="962"/>
      <c r="BR3" s="962"/>
      <c r="BS3" s="962"/>
      <c r="BT3" s="963"/>
    </row>
    <row r="4" spans="1:72" ht="20.149999999999999" customHeight="1">
      <c r="B4" s="10"/>
      <c r="C4" s="11"/>
      <c r="D4" s="3"/>
      <c r="E4" s="3"/>
      <c r="F4" s="3"/>
      <c r="J4" s="105" t="s">
        <v>220</v>
      </c>
      <c r="O4" s="180"/>
      <c r="P4" s="180"/>
      <c r="Q4" s="180"/>
      <c r="R4" s="180"/>
      <c r="T4" s="183" t="s">
        <v>413</v>
      </c>
      <c r="U4" s="180"/>
      <c r="V4" s="180"/>
      <c r="W4" s="180"/>
      <c r="Y4" s="183" t="s">
        <v>285</v>
      </c>
      <c r="Z4" s="180"/>
      <c r="AA4" s="180"/>
      <c r="AB4" s="180"/>
      <c r="AD4" s="183" t="s">
        <v>283</v>
      </c>
      <c r="AE4" s="180"/>
      <c r="AF4" s="180"/>
      <c r="AG4" s="180"/>
      <c r="AI4" s="183" t="s">
        <v>284</v>
      </c>
      <c r="AK4" s="35"/>
      <c r="AL4" s="180"/>
      <c r="AM4" s="180"/>
      <c r="AN4" s="180"/>
      <c r="BP4" s="964"/>
      <c r="BQ4" s="965"/>
      <c r="BR4" s="965"/>
      <c r="BS4" s="965"/>
      <c r="BT4" s="966"/>
    </row>
    <row r="5" spans="1:72" ht="69.900000000000006" customHeight="1">
      <c r="A5" s="13" t="s">
        <v>1038</v>
      </c>
      <c r="B5" s="13" t="s">
        <v>1</v>
      </c>
      <c r="C5" s="14" t="s">
        <v>2</v>
      </c>
      <c r="D5" s="15" t="s">
        <v>3</v>
      </c>
      <c r="E5" s="15" t="s">
        <v>4</v>
      </c>
      <c r="F5" s="16" t="s">
        <v>1043</v>
      </c>
      <c r="G5" s="16" t="s">
        <v>5</v>
      </c>
      <c r="H5" s="16" t="s">
        <v>6</v>
      </c>
      <c r="I5" s="16" t="s">
        <v>7</v>
      </c>
      <c r="J5" s="16" t="s">
        <v>217</v>
      </c>
      <c r="K5" s="897" t="s">
        <v>1039</v>
      </c>
      <c r="L5" s="897" t="s">
        <v>1040</v>
      </c>
      <c r="M5" s="897" t="s">
        <v>1041</v>
      </c>
      <c r="N5" s="17" t="s">
        <v>162</v>
      </c>
      <c r="O5" s="17" t="s">
        <v>162</v>
      </c>
      <c r="P5" s="17" t="s">
        <v>1044</v>
      </c>
      <c r="Q5" s="17" t="s">
        <v>1045</v>
      </c>
      <c r="R5" s="17" t="s">
        <v>1046</v>
      </c>
      <c r="T5" s="184" t="s">
        <v>412</v>
      </c>
      <c r="U5" s="184" t="s">
        <v>1044</v>
      </c>
      <c r="V5" s="184" t="s">
        <v>1045</v>
      </c>
      <c r="W5" s="184" t="s">
        <v>1046</v>
      </c>
      <c r="X5" s="1049"/>
      <c r="Y5" s="1030" t="s">
        <v>286</v>
      </c>
      <c r="Z5" s="1030" t="s">
        <v>1044</v>
      </c>
      <c r="AA5" s="1030" t="s">
        <v>1045</v>
      </c>
      <c r="AB5" s="1030" t="s">
        <v>1046</v>
      </c>
      <c r="AC5" s="1049"/>
      <c r="AD5" s="1044" t="s">
        <v>8</v>
      </c>
      <c r="AE5" s="1044" t="s">
        <v>1044</v>
      </c>
      <c r="AF5" s="1044" t="s">
        <v>1045</v>
      </c>
      <c r="AG5" s="1030" t="s">
        <v>1046</v>
      </c>
      <c r="AH5" s="1049"/>
      <c r="AI5" s="950" t="s">
        <v>407</v>
      </c>
      <c r="AJ5" s="949"/>
      <c r="AK5" s="60" t="s">
        <v>9</v>
      </c>
      <c r="AL5" s="17" t="s">
        <v>1044</v>
      </c>
      <c r="AM5" s="17" t="s">
        <v>1045</v>
      </c>
      <c r="AN5" s="17" t="s">
        <v>1046</v>
      </c>
      <c r="AP5" s="948" t="s">
        <v>414</v>
      </c>
      <c r="AQ5" s="949"/>
      <c r="AR5" s="61" t="s">
        <v>411</v>
      </c>
      <c r="AS5" s="62" t="s">
        <v>10</v>
      </c>
      <c r="AU5" s="948" t="s">
        <v>415</v>
      </c>
      <c r="AV5" s="949"/>
      <c r="AW5" s="61" t="s">
        <v>410</v>
      </c>
      <c r="AX5" s="62" t="s">
        <v>10</v>
      </c>
      <c r="AZ5" s="950" t="s">
        <v>416</v>
      </c>
      <c r="BA5" s="949"/>
      <c r="BB5" s="61" t="s">
        <v>408</v>
      </c>
      <c r="BC5" s="62" t="s">
        <v>10</v>
      </c>
      <c r="BE5" s="950" t="s">
        <v>417</v>
      </c>
      <c r="BF5" s="949"/>
      <c r="BG5" s="61" t="s">
        <v>409</v>
      </c>
      <c r="BH5" s="62" t="s">
        <v>10</v>
      </c>
      <c r="BJ5" s="17" t="s">
        <v>11</v>
      </c>
      <c r="BK5" s="17" t="s">
        <v>12</v>
      </c>
      <c r="BL5" s="17" t="s">
        <v>13</v>
      </c>
      <c r="BM5" s="17" t="s">
        <v>14</v>
      </c>
      <c r="BN5" s="17" t="s">
        <v>15</v>
      </c>
      <c r="BO5" s="17" t="s">
        <v>16</v>
      </c>
      <c r="BP5" s="16" t="s">
        <v>218</v>
      </c>
      <c r="BQ5" s="17" t="s">
        <v>219</v>
      </c>
      <c r="BR5" s="16" t="s">
        <v>288</v>
      </c>
      <c r="BS5" s="16" t="s">
        <v>289</v>
      </c>
      <c r="BT5" s="17" t="s">
        <v>290</v>
      </c>
    </row>
    <row r="6" spans="1:72" ht="20.149999999999999" customHeight="1">
      <c r="A6" s="36"/>
      <c r="B6" s="36"/>
      <c r="C6" s="39" t="s">
        <v>165</v>
      </c>
      <c r="D6" s="37"/>
      <c r="E6" s="37"/>
      <c r="F6" s="37"/>
      <c r="G6" s="38"/>
      <c r="H6" s="38"/>
      <c r="I6" s="38"/>
      <c r="J6" s="38"/>
      <c r="K6" s="898"/>
      <c r="L6" s="898"/>
      <c r="M6" s="898"/>
      <c r="N6" s="898"/>
      <c r="O6" s="38"/>
      <c r="P6" s="38"/>
      <c r="Q6" s="38"/>
      <c r="R6" s="38"/>
      <c r="T6" s="48"/>
      <c r="U6" s="38"/>
      <c r="V6" s="38"/>
      <c r="W6" s="1031"/>
      <c r="X6" s="1050"/>
      <c r="Y6" s="1036"/>
      <c r="Z6" s="38"/>
      <c r="AA6" s="38"/>
      <c r="AB6" s="1031"/>
      <c r="AC6" s="1050"/>
      <c r="AD6" s="1036"/>
      <c r="AE6" s="38"/>
      <c r="AF6" s="38"/>
      <c r="AG6" s="1031"/>
      <c r="AH6" s="1050"/>
      <c r="AI6" s="1036"/>
      <c r="AJ6" s="48"/>
      <c r="AK6" s="48"/>
      <c r="AL6" s="38"/>
      <c r="AM6" s="38"/>
      <c r="AN6" s="38"/>
      <c r="AP6" s="48"/>
      <c r="AQ6" s="48"/>
      <c r="AR6" s="48"/>
      <c r="AS6" s="48"/>
      <c r="AU6" s="48"/>
      <c r="AV6" s="48"/>
      <c r="AW6" s="48"/>
      <c r="AX6" s="48"/>
      <c r="AZ6" s="48"/>
      <c r="BA6" s="48"/>
      <c r="BB6" s="48"/>
      <c r="BC6" s="48"/>
      <c r="BE6" s="48"/>
      <c r="BF6" s="48"/>
      <c r="BG6" s="48"/>
      <c r="BH6" s="48"/>
      <c r="BJ6" s="18"/>
      <c r="BK6" s="18"/>
      <c r="BL6" s="18"/>
      <c r="BM6" s="18"/>
      <c r="BN6" s="18"/>
      <c r="BO6" s="18"/>
      <c r="BP6" s="38"/>
      <c r="BQ6" s="38"/>
      <c r="BR6" s="38"/>
      <c r="BS6" s="38"/>
      <c r="BT6" s="38"/>
    </row>
    <row r="7" spans="1:72" ht="18" customHeight="1">
      <c r="A7" s="19">
        <v>1</v>
      </c>
      <c r="B7" s="19">
        <v>1</v>
      </c>
      <c r="C7" s="20" t="s">
        <v>18</v>
      </c>
      <c r="D7" s="21" t="s">
        <v>19</v>
      </c>
      <c r="E7" s="94" t="s">
        <v>200</v>
      </c>
      <c r="F7" s="924">
        <v>237871.59</v>
      </c>
      <c r="G7" s="22">
        <v>751671</v>
      </c>
      <c r="H7" s="22">
        <v>0</v>
      </c>
      <c r="I7" s="22">
        <f>SUM(G7:H7)</f>
        <v>751671</v>
      </c>
      <c r="J7" s="22">
        <v>0</v>
      </c>
      <c r="K7" s="613">
        <v>1</v>
      </c>
      <c r="L7" s="613">
        <v>0</v>
      </c>
      <c r="M7" s="613">
        <v>0</v>
      </c>
      <c r="N7" s="1046">
        <v>237871.59</v>
      </c>
      <c r="O7" s="53">
        <f t="shared" ref="O7:O38" si="0">SUM(I7+J7)</f>
        <v>751671</v>
      </c>
      <c r="P7" s="933">
        <f>K7*$N7</f>
        <v>237871.59</v>
      </c>
      <c r="Q7" s="933">
        <f t="shared" ref="Q7:R7" si="1">L7*$N7</f>
        <v>0</v>
      </c>
      <c r="R7" s="933">
        <f t="shared" si="1"/>
        <v>0</v>
      </c>
      <c r="T7" s="32">
        <v>388302.6</v>
      </c>
      <c r="U7" s="933">
        <f>K7*$T7</f>
        <v>388302.6</v>
      </c>
      <c r="V7" s="933">
        <f t="shared" ref="V7:W7" si="2">L7*$T7</f>
        <v>0</v>
      </c>
      <c r="W7" s="1032">
        <f t="shared" si="2"/>
        <v>0</v>
      </c>
      <c r="X7" s="1051"/>
      <c r="Y7" s="1037">
        <v>461484.39</v>
      </c>
      <c r="Z7" s="933">
        <f>K7*$Y7</f>
        <v>461484.39</v>
      </c>
      <c r="AA7" s="933">
        <f>L7*$Y7</f>
        <v>0</v>
      </c>
      <c r="AB7" s="1032">
        <f>M7*$Y7</f>
        <v>0</v>
      </c>
      <c r="AC7" s="1051"/>
      <c r="AD7" s="1037">
        <v>483592.6</v>
      </c>
      <c r="AE7" s="933">
        <f>K7*$AD7</f>
        <v>483592.6</v>
      </c>
      <c r="AF7" s="933">
        <f>L7*$AD7</f>
        <v>0</v>
      </c>
      <c r="AG7" s="1032">
        <f>M7*$AD7</f>
        <v>0</v>
      </c>
      <c r="AH7" s="1051"/>
      <c r="AI7" s="1037">
        <f>+'Annex 9 - IPC 49'!N7+'Annex 9 - IPC 49'!O7+'Annex 9 - IPC 49'!P7</f>
        <v>513799.41000000003</v>
      </c>
      <c r="AJ7" s="25">
        <f>IFERROR(AI7/O7,"")</f>
        <v>0.68354294631560886</v>
      </c>
      <c r="AK7" s="32">
        <f>O7-AI7</f>
        <v>237871.58999999997</v>
      </c>
      <c r="AL7" s="933">
        <f>K7*$AI7</f>
        <v>513799.41000000003</v>
      </c>
      <c r="AM7" s="933">
        <f>L7*$AI7</f>
        <v>0</v>
      </c>
      <c r="AN7" s="933">
        <f>M7*$AI7</f>
        <v>0</v>
      </c>
      <c r="AO7" s="942">
        <f>F7-AK7</f>
        <v>0</v>
      </c>
      <c r="AP7" s="32">
        <v>458482.85999999993</v>
      </c>
      <c r="AQ7" s="25">
        <f t="shared" ref="AQ7:AQ50" si="3">IFERROR(AP7/$O7,"")</f>
        <v>0.60995150804008658</v>
      </c>
      <c r="AR7" s="32">
        <f>$O7-AS7-AP7</f>
        <v>218021.0400000001</v>
      </c>
      <c r="AS7" s="32">
        <f>$O7*0.1</f>
        <v>75167.100000000006</v>
      </c>
      <c r="AU7" s="32">
        <v>502391.93400000001</v>
      </c>
      <c r="AV7" s="25">
        <f t="shared" ref="AV7:AV50" si="4">IFERROR(AU7/$O7,"")</f>
        <v>0.66836679079011962</v>
      </c>
      <c r="AW7" s="32">
        <f>$O7-AX7-AU7</f>
        <v>174111.96600000001</v>
      </c>
      <c r="AX7" s="32">
        <f>$O7*0.1</f>
        <v>75167.100000000006</v>
      </c>
      <c r="AZ7" s="32">
        <v>515656.86</v>
      </c>
      <c r="BA7" s="25">
        <f>IFERROR(AZ7/$O7,"")</f>
        <v>0.68601404071728189</v>
      </c>
      <c r="BB7" s="32">
        <f>$O7-BC7-AZ7</f>
        <v>160847.04000000004</v>
      </c>
      <c r="BC7" s="32">
        <f>$O7*0.1</f>
        <v>75167.100000000006</v>
      </c>
      <c r="BE7" s="32">
        <f>+'Annex 9 - IPC 49'!W7</f>
        <v>545163.92099999997</v>
      </c>
      <c r="BF7" s="25">
        <f>IFERROR(BE7/$O7,"")</f>
        <v>0.72526932793735555</v>
      </c>
      <c r="BG7" s="32">
        <f>$O7-BH7-BE7</f>
        <v>151990.68689999997</v>
      </c>
      <c r="BH7" s="32">
        <f>$BE7*0.1</f>
        <v>54516.392099999997</v>
      </c>
      <c r="BJ7" s="24"/>
      <c r="BK7" s="24"/>
      <c r="BL7" s="24"/>
      <c r="BM7" s="24"/>
      <c r="BN7" s="24"/>
      <c r="BO7" s="24"/>
      <c r="BP7" s="22"/>
      <c r="BQ7" s="23"/>
      <c r="BR7" s="22">
        <f>AU7-AP7</f>
        <v>43909.074000000081</v>
      </c>
      <c r="BS7" s="22">
        <f>AZ7-AU7</f>
        <v>13264.925999999978</v>
      </c>
      <c r="BT7" s="22">
        <f>BE7-AZ7</f>
        <v>29507.060999999987</v>
      </c>
    </row>
    <row r="8" spans="1:72" ht="18" customHeight="1">
      <c r="A8" s="19">
        <v>2</v>
      </c>
      <c r="B8" s="19">
        <v>2</v>
      </c>
      <c r="C8" s="20" t="s">
        <v>20</v>
      </c>
      <c r="D8" s="21" t="s">
        <v>19</v>
      </c>
      <c r="E8" s="94" t="s">
        <v>201</v>
      </c>
      <c r="F8" s="924">
        <v>3970008.61</v>
      </c>
      <c r="G8" s="22">
        <v>10595220</v>
      </c>
      <c r="H8" s="22">
        <v>0</v>
      </c>
      <c r="I8" s="22">
        <f t="shared" ref="I8:I71" si="5">SUM(G8:H8)</f>
        <v>10595220</v>
      </c>
      <c r="J8" s="22">
        <v>0</v>
      </c>
      <c r="K8" s="613">
        <v>1</v>
      </c>
      <c r="L8" s="613">
        <v>0</v>
      </c>
      <c r="M8" s="613">
        <v>0</v>
      </c>
      <c r="N8" s="1046">
        <v>3970008.61</v>
      </c>
      <c r="O8" s="53">
        <f t="shared" si="0"/>
        <v>10595220</v>
      </c>
      <c r="P8" s="933">
        <f t="shared" ref="P8:P17" si="6">K8*$N8</f>
        <v>3970008.61</v>
      </c>
      <c r="Q8" s="933">
        <f t="shared" ref="Q8:Q17" si="7">L8*$N8</f>
        <v>0</v>
      </c>
      <c r="R8" s="933">
        <f t="shared" ref="R8:R17" si="8">M8*$N8</f>
        <v>0</v>
      </c>
      <c r="T8" s="32">
        <v>4439325.674100359</v>
      </c>
      <c r="U8" s="933">
        <f t="shared" ref="U8:U71" si="9">K8*$T8</f>
        <v>4439325.674100359</v>
      </c>
      <c r="V8" s="933">
        <f t="shared" ref="V8:V71" si="10">L8*$T8</f>
        <v>0</v>
      </c>
      <c r="W8" s="1032">
        <f t="shared" ref="W8:W71" si="11">M8*$T8</f>
        <v>0</v>
      </c>
      <c r="X8" s="1051"/>
      <c r="Y8" s="1037">
        <v>5443535.2909165444</v>
      </c>
      <c r="Z8" s="933">
        <f t="shared" ref="Z8:Z71" si="12">K8*$Y8</f>
        <v>5443535.2909165444</v>
      </c>
      <c r="AA8" s="933">
        <f t="shared" ref="AA8:AA71" si="13">L8*$Y8</f>
        <v>0</v>
      </c>
      <c r="AB8" s="1032">
        <f t="shared" ref="AB8:AB71" si="14">M8*$Y8</f>
        <v>0</v>
      </c>
      <c r="AC8" s="1051"/>
      <c r="AD8" s="1037">
        <v>6171043.2805380765</v>
      </c>
      <c r="AE8" s="933">
        <f t="shared" ref="AE8:AE71" si="15">K8*$AD8</f>
        <v>6171043.2805380765</v>
      </c>
      <c r="AF8" s="933">
        <f t="shared" ref="AF8:AF71" si="16">L8*$AD8</f>
        <v>0</v>
      </c>
      <c r="AG8" s="1032">
        <f t="shared" ref="AG8:AG71" si="17">M8*$AD8</f>
        <v>0</v>
      </c>
      <c r="AH8" s="1051"/>
      <c r="AI8" s="1037">
        <f>+'Annex 9 - IPC 49'!N8+'Annex 9 - IPC 49'!O8+'Annex 9 - IPC 49'!P8</f>
        <v>6854593.8415259477</v>
      </c>
      <c r="AJ8" s="25">
        <f>IFERROR(AI8/O8,"")</f>
        <v>0.64695153489271084</v>
      </c>
      <c r="AK8" s="32">
        <f>O8-AI8</f>
        <v>3740626.1584740523</v>
      </c>
      <c r="AL8" s="933">
        <f>K8*$AI8</f>
        <v>6854593.8415259477</v>
      </c>
      <c r="AM8" s="933">
        <f>L8*$AI8</f>
        <v>0</v>
      </c>
      <c r="AN8" s="933">
        <f>M8*$AI8</f>
        <v>0</v>
      </c>
      <c r="AO8" s="942">
        <f>F8-AK8</f>
        <v>229382.45152594754</v>
      </c>
      <c r="AP8" s="32">
        <v>5842161.404460215</v>
      </c>
      <c r="AQ8" s="25">
        <f t="shared" si="3"/>
        <v>0.55139595067022817</v>
      </c>
      <c r="AR8" s="32">
        <f t="shared" ref="AR8:AR71" si="18">$O8-AS8-AP8</f>
        <v>3693536.595539785</v>
      </c>
      <c r="AS8" s="32">
        <f t="shared" ref="AS8:AS71" si="19">$O8*0.1</f>
        <v>1059522</v>
      </c>
      <c r="AU8" s="32">
        <v>6444687.1745499298</v>
      </c>
      <c r="AV8" s="25">
        <f t="shared" si="4"/>
        <v>0.60826364856510107</v>
      </c>
      <c r="AW8" s="32">
        <f t="shared" ref="AW8:AW71" si="20">$O8-AX8-AU8</f>
        <v>3091010.8254500702</v>
      </c>
      <c r="AX8" s="32">
        <f t="shared" ref="AX8:AX71" si="21">$O8*0.1</f>
        <v>1059522</v>
      </c>
      <c r="AZ8" s="32">
        <v>6881191.9683228461</v>
      </c>
      <c r="BA8" s="25">
        <f t="shared" ref="BA8:BA71" si="22">IFERROR(AZ8/$O8,"")</f>
        <v>0.64946192418117288</v>
      </c>
      <c r="BB8" s="32">
        <f t="shared" ref="BB8:BB71" si="23">$O8-BC8-AZ8</f>
        <v>2654506.0316771539</v>
      </c>
      <c r="BC8" s="32">
        <f t="shared" ref="BC8:BC71" si="24">$O8*0.1</f>
        <v>1059522</v>
      </c>
      <c r="BE8" s="32">
        <f>+'Annex 9 - IPC 49'!W8</f>
        <v>7291322.3049155688</v>
      </c>
      <c r="BF8" s="25">
        <f t="shared" ref="BF8:BF71" si="25">IFERROR(BE8/$O8,"")</f>
        <v>0.68817092093562648</v>
      </c>
      <c r="BG8" s="32">
        <f t="shared" ref="BG8:BG71" si="26">$O8-BH8-BE8</f>
        <v>2574765.464592875</v>
      </c>
      <c r="BH8" s="32">
        <f t="shared" ref="BH8:BH71" si="27">$BE8*0.1</f>
        <v>729132.23049155693</v>
      </c>
      <c r="BJ8" s="24"/>
      <c r="BK8" s="24"/>
      <c r="BL8" s="24"/>
      <c r="BM8" s="24"/>
      <c r="BN8" s="24"/>
      <c r="BO8" s="24"/>
      <c r="BP8" s="22"/>
      <c r="BQ8" s="23">
        <v>2996.31</v>
      </c>
      <c r="BR8" s="22">
        <f t="shared" ref="BR8:BR71" si="28">AU8-AP8</f>
        <v>602525.77008971479</v>
      </c>
      <c r="BS8" s="22">
        <f t="shared" ref="BS8:BS71" si="29">AZ8-AU8</f>
        <v>436504.79377291631</v>
      </c>
      <c r="BT8" s="22">
        <f t="shared" ref="BT8:BT71" si="30">BE8-AZ8</f>
        <v>410130.33659272268</v>
      </c>
    </row>
    <row r="9" spans="1:72" ht="18" customHeight="1">
      <c r="A9" s="19">
        <v>3</v>
      </c>
      <c r="B9" s="19">
        <v>3</v>
      </c>
      <c r="C9" s="20" t="s">
        <v>21</v>
      </c>
      <c r="D9" s="21" t="s">
        <v>22</v>
      </c>
      <c r="E9" s="79" t="s">
        <v>190</v>
      </c>
      <c r="F9" s="924">
        <v>0</v>
      </c>
      <c r="G9" s="31">
        <v>2090511</v>
      </c>
      <c r="H9" s="22">
        <v>0</v>
      </c>
      <c r="I9" s="22">
        <f t="shared" si="5"/>
        <v>2090511</v>
      </c>
      <c r="J9" s="22">
        <v>0</v>
      </c>
      <c r="K9" s="613">
        <v>1</v>
      </c>
      <c r="L9" s="613">
        <v>0</v>
      </c>
      <c r="M9" s="613">
        <v>0</v>
      </c>
      <c r="N9" s="1046">
        <v>0</v>
      </c>
      <c r="O9" s="53">
        <f t="shared" si="0"/>
        <v>2090511</v>
      </c>
      <c r="P9" s="933">
        <f t="shared" si="6"/>
        <v>0</v>
      </c>
      <c r="Q9" s="933">
        <f t="shared" si="7"/>
        <v>0</v>
      </c>
      <c r="R9" s="933">
        <f t="shared" si="8"/>
        <v>0</v>
      </c>
      <c r="T9" s="32">
        <v>1912976.9824175828</v>
      </c>
      <c r="U9" s="933">
        <f t="shared" si="9"/>
        <v>1912976.9824175828</v>
      </c>
      <c r="V9" s="933">
        <f t="shared" si="10"/>
        <v>0</v>
      </c>
      <c r="W9" s="1032">
        <f t="shared" si="11"/>
        <v>0</v>
      </c>
      <c r="X9" s="1051"/>
      <c r="Y9" s="1037">
        <v>1912976.9824175828</v>
      </c>
      <c r="Z9" s="933">
        <f t="shared" si="12"/>
        <v>1912976.9824175828</v>
      </c>
      <c r="AA9" s="933">
        <f t="shared" si="13"/>
        <v>0</v>
      </c>
      <c r="AB9" s="1032">
        <f t="shared" si="14"/>
        <v>0</v>
      </c>
      <c r="AC9" s="1051"/>
      <c r="AD9" s="1037">
        <v>1912976.9824175828</v>
      </c>
      <c r="AE9" s="933">
        <f t="shared" si="15"/>
        <v>1912976.9824175828</v>
      </c>
      <c r="AF9" s="933">
        <f t="shared" si="16"/>
        <v>0</v>
      </c>
      <c r="AG9" s="1032">
        <f t="shared" si="17"/>
        <v>0</v>
      </c>
      <c r="AH9" s="1051"/>
      <c r="AI9" s="1037">
        <f>+'Annex 9 - IPC 49'!N9+'Annex 9 - IPC 49'!O9+'Annex 9 - IPC 49'!P9</f>
        <v>1912976.9824175828</v>
      </c>
      <c r="AJ9" s="25">
        <f>IFERROR(AI9/O9,"")</f>
        <v>0.91507625763154687</v>
      </c>
      <c r="AK9" s="32">
        <f>O9-AI9</f>
        <v>177534.01758241723</v>
      </c>
      <c r="AL9" s="933">
        <f>K9*$AI9</f>
        <v>1912976.9824175828</v>
      </c>
      <c r="AM9" s="933">
        <f>L9*$AI9</f>
        <v>0</v>
      </c>
      <c r="AN9" s="933">
        <f>M9*$AI9</f>
        <v>0</v>
      </c>
      <c r="AO9" s="942">
        <f>F9-AK9</f>
        <v>-177534.01758241723</v>
      </c>
      <c r="AP9" s="32">
        <v>1748309.7368131867</v>
      </c>
      <c r="AQ9" s="25">
        <f t="shared" si="3"/>
        <v>0.8363073606468403</v>
      </c>
      <c r="AR9" s="32">
        <f t="shared" si="18"/>
        <v>133150.16318681324</v>
      </c>
      <c r="AS9" s="32">
        <f t="shared" si="19"/>
        <v>209051.1</v>
      </c>
      <c r="AU9" s="32">
        <v>1748309.7368131867</v>
      </c>
      <c r="AV9" s="25">
        <f t="shared" si="4"/>
        <v>0.8363073606468403</v>
      </c>
      <c r="AW9" s="32">
        <f t="shared" si="20"/>
        <v>133150.16318681324</v>
      </c>
      <c r="AX9" s="32">
        <f t="shared" si="21"/>
        <v>209051.1</v>
      </c>
      <c r="AZ9" s="32">
        <v>1748309.7368131867</v>
      </c>
      <c r="BA9" s="25">
        <f t="shared" si="22"/>
        <v>0.8363073606468403</v>
      </c>
      <c r="BB9" s="32">
        <f t="shared" si="23"/>
        <v>133150.16318681324</v>
      </c>
      <c r="BC9" s="32">
        <f t="shared" si="24"/>
        <v>209051.1</v>
      </c>
      <c r="BE9" s="32">
        <f>+'Annex 9 - IPC 49'!W9</f>
        <v>1748309.7368131867</v>
      </c>
      <c r="BF9" s="25">
        <f t="shared" si="25"/>
        <v>0.8363073606468403</v>
      </c>
      <c r="BG9" s="32">
        <f t="shared" si="26"/>
        <v>167370.28950549476</v>
      </c>
      <c r="BH9" s="32">
        <f t="shared" si="27"/>
        <v>174830.97368131869</v>
      </c>
      <c r="BJ9" s="24"/>
      <c r="BK9" s="24"/>
      <c r="BL9" s="24"/>
      <c r="BM9" s="24"/>
      <c r="BN9" s="24"/>
      <c r="BO9" s="24"/>
      <c r="BP9" s="22"/>
      <c r="BQ9" s="23"/>
      <c r="BR9" s="22">
        <f t="shared" si="28"/>
        <v>0</v>
      </c>
      <c r="BS9" s="22">
        <f t="shared" si="29"/>
        <v>0</v>
      </c>
      <c r="BT9" s="22">
        <f t="shared" si="30"/>
        <v>0</v>
      </c>
    </row>
    <row r="10" spans="1:72" ht="18" customHeight="1">
      <c r="A10" s="19">
        <v>4</v>
      </c>
      <c r="B10" s="19">
        <v>4</v>
      </c>
      <c r="C10" s="20" t="s">
        <v>24</v>
      </c>
      <c r="D10" s="21" t="s">
        <v>25</v>
      </c>
      <c r="E10" s="79" t="s">
        <v>190</v>
      </c>
      <c r="F10" s="924">
        <v>0</v>
      </c>
      <c r="G10" s="22">
        <v>516116</v>
      </c>
      <c r="H10" s="22">
        <v>0</v>
      </c>
      <c r="I10" s="22">
        <f t="shared" si="5"/>
        <v>516116</v>
      </c>
      <c r="J10" s="22">
        <v>0</v>
      </c>
      <c r="K10" s="613">
        <v>1</v>
      </c>
      <c r="L10" s="613">
        <v>0</v>
      </c>
      <c r="M10" s="613">
        <v>0</v>
      </c>
      <c r="N10" s="1046">
        <v>0</v>
      </c>
      <c r="O10" s="53">
        <f t="shared" si="0"/>
        <v>516116</v>
      </c>
      <c r="P10" s="933">
        <f t="shared" si="6"/>
        <v>0</v>
      </c>
      <c r="Q10" s="933">
        <f t="shared" si="7"/>
        <v>0</v>
      </c>
      <c r="R10" s="933">
        <f t="shared" si="8"/>
        <v>0</v>
      </c>
      <c r="T10" s="32">
        <v>286780.07</v>
      </c>
      <c r="U10" s="933">
        <f t="shared" si="9"/>
        <v>286780.07</v>
      </c>
      <c r="V10" s="933">
        <f t="shared" si="10"/>
        <v>0</v>
      </c>
      <c r="W10" s="1032">
        <f t="shared" si="11"/>
        <v>0</v>
      </c>
      <c r="X10" s="1051"/>
      <c r="Y10" s="1037">
        <v>286780.07</v>
      </c>
      <c r="Z10" s="933">
        <f t="shared" si="12"/>
        <v>286780.07</v>
      </c>
      <c r="AA10" s="933">
        <f t="shared" si="13"/>
        <v>0</v>
      </c>
      <c r="AB10" s="1032">
        <f t="shared" si="14"/>
        <v>0</v>
      </c>
      <c r="AC10" s="1051"/>
      <c r="AD10" s="1037">
        <v>507782.19000000006</v>
      </c>
      <c r="AE10" s="933">
        <f t="shared" si="15"/>
        <v>507782.19000000006</v>
      </c>
      <c r="AF10" s="933">
        <f t="shared" si="16"/>
        <v>0</v>
      </c>
      <c r="AG10" s="1032">
        <f t="shared" si="17"/>
        <v>0</v>
      </c>
      <c r="AH10" s="1051"/>
      <c r="AI10" s="1037">
        <f>+'Annex 9 - IPC 49'!N10+'Annex 9 - IPC 49'!O10+'Annex 9 - IPC 49'!P10</f>
        <v>507782.19000000006</v>
      </c>
      <c r="AJ10" s="25">
        <f>IFERROR(AI10/O10,"")</f>
        <v>0.98385283540909418</v>
      </c>
      <c r="AK10" s="32">
        <f>O10-AI10</f>
        <v>8333.8099999999395</v>
      </c>
      <c r="AL10" s="933">
        <f>K10*$AI10</f>
        <v>507782.19000000006</v>
      </c>
      <c r="AM10" s="933">
        <f>L10*$AI10</f>
        <v>0</v>
      </c>
      <c r="AN10" s="933">
        <f>M10*$AI10</f>
        <v>0</v>
      </c>
      <c r="AO10" s="942">
        <f>F10-AK10</f>
        <v>-8333.8099999999395</v>
      </c>
      <c r="AP10" s="32">
        <v>487437.84299999994</v>
      </c>
      <c r="AQ10" s="25">
        <f t="shared" si="3"/>
        <v>0.94443466778786156</v>
      </c>
      <c r="AR10" s="32">
        <f t="shared" si="18"/>
        <v>-22933.442999999912</v>
      </c>
      <c r="AS10" s="32">
        <f t="shared" si="19"/>
        <v>51611.600000000006</v>
      </c>
      <c r="AU10" s="32">
        <v>487437.84299999994</v>
      </c>
      <c r="AV10" s="25">
        <f t="shared" si="4"/>
        <v>0.94443466778786156</v>
      </c>
      <c r="AW10" s="32">
        <f t="shared" si="20"/>
        <v>-22933.442999999912</v>
      </c>
      <c r="AX10" s="32">
        <f t="shared" si="21"/>
        <v>51611.600000000006</v>
      </c>
      <c r="AZ10" s="32">
        <v>465337.63099999994</v>
      </c>
      <c r="BA10" s="25">
        <f t="shared" si="22"/>
        <v>0.901614425826752</v>
      </c>
      <c r="BB10" s="32">
        <f t="shared" si="23"/>
        <v>-833.23099999991246</v>
      </c>
      <c r="BC10" s="32">
        <f t="shared" si="24"/>
        <v>51611.600000000006</v>
      </c>
      <c r="BE10" s="32">
        <f>+'Annex 9 - IPC 49'!W10</f>
        <v>465337.63099999994</v>
      </c>
      <c r="BF10" s="25">
        <f t="shared" si="25"/>
        <v>0.901614425826752</v>
      </c>
      <c r="BG10" s="32">
        <f t="shared" si="26"/>
        <v>4244.6059000000823</v>
      </c>
      <c r="BH10" s="32">
        <f t="shared" si="27"/>
        <v>46533.763099999996</v>
      </c>
      <c r="BJ10" s="24"/>
      <c r="BK10" s="24"/>
      <c r="BL10" s="24"/>
      <c r="BM10" s="24"/>
      <c r="BN10" s="24"/>
      <c r="BO10" s="24"/>
      <c r="BP10" s="22"/>
      <c r="BQ10" s="23"/>
      <c r="BR10" s="22">
        <f t="shared" si="28"/>
        <v>0</v>
      </c>
      <c r="BS10" s="22">
        <f t="shared" si="29"/>
        <v>-22100.212</v>
      </c>
      <c r="BT10" s="22">
        <f t="shared" si="30"/>
        <v>0</v>
      </c>
    </row>
    <row r="11" spans="1:72" ht="18" customHeight="1">
      <c r="A11" s="19">
        <v>5</v>
      </c>
      <c r="B11" s="19">
        <v>5</v>
      </c>
      <c r="C11" s="20" t="s">
        <v>26</v>
      </c>
      <c r="D11" s="21" t="s">
        <v>27</v>
      </c>
      <c r="E11" s="82" t="s">
        <v>192</v>
      </c>
      <c r="F11" s="924">
        <v>90611.54</v>
      </c>
      <c r="G11" s="22">
        <v>371106</v>
      </c>
      <c r="H11" s="22">
        <v>0</v>
      </c>
      <c r="I11" s="22">
        <f t="shared" si="5"/>
        <v>371106</v>
      </c>
      <c r="J11" s="22">
        <v>0</v>
      </c>
      <c r="K11" s="613">
        <v>1</v>
      </c>
      <c r="L11" s="613">
        <v>0</v>
      </c>
      <c r="M11" s="613">
        <v>0</v>
      </c>
      <c r="N11" s="1046">
        <v>90611.54</v>
      </c>
      <c r="O11" s="53">
        <f t="shared" si="0"/>
        <v>371106</v>
      </c>
      <c r="P11" s="933">
        <f t="shared" si="6"/>
        <v>90611.54</v>
      </c>
      <c r="Q11" s="933">
        <f t="shared" si="7"/>
        <v>0</v>
      </c>
      <c r="R11" s="933">
        <f t="shared" si="8"/>
        <v>0</v>
      </c>
      <c r="T11" s="32">
        <v>300929.8554</v>
      </c>
      <c r="U11" s="933">
        <f t="shared" si="9"/>
        <v>300929.8554</v>
      </c>
      <c r="V11" s="933">
        <f t="shared" si="10"/>
        <v>0</v>
      </c>
      <c r="W11" s="1032">
        <f t="shared" si="11"/>
        <v>0</v>
      </c>
      <c r="X11" s="1051"/>
      <c r="Y11" s="1037">
        <v>305494.45920000004</v>
      </c>
      <c r="Z11" s="933">
        <f t="shared" si="12"/>
        <v>305494.45920000004</v>
      </c>
      <c r="AA11" s="933">
        <f t="shared" si="13"/>
        <v>0</v>
      </c>
      <c r="AB11" s="1032">
        <f t="shared" si="14"/>
        <v>0</v>
      </c>
      <c r="AC11" s="1051"/>
      <c r="AD11" s="1037">
        <v>305494.45920000004</v>
      </c>
      <c r="AE11" s="933">
        <f t="shared" si="15"/>
        <v>305494.45920000004</v>
      </c>
      <c r="AF11" s="933">
        <f t="shared" si="16"/>
        <v>0</v>
      </c>
      <c r="AG11" s="1032">
        <f t="shared" si="17"/>
        <v>0</v>
      </c>
      <c r="AH11" s="1051"/>
      <c r="AI11" s="1037">
        <f>+'Annex 9 - IPC 49'!N11+'Annex 9 - IPC 49'!O11+'Annex 9 - IPC 49'!P11</f>
        <v>305494.45919999998</v>
      </c>
      <c r="AJ11" s="25">
        <f>IFERROR(AI11/O11,"")</f>
        <v>0.82319999999999993</v>
      </c>
      <c r="AK11" s="32">
        <f>O11-AI11</f>
        <v>65611.540800000017</v>
      </c>
      <c r="AL11" s="933">
        <f>K11*$AI11</f>
        <v>305494.45919999998</v>
      </c>
      <c r="AM11" s="933">
        <f>L11*$AI11</f>
        <v>0</v>
      </c>
      <c r="AN11" s="933">
        <f>M11*$AI11</f>
        <v>0</v>
      </c>
      <c r="AO11" s="942">
        <f>F11-AK11</f>
        <v>24999.999199999977</v>
      </c>
      <c r="AP11" s="32">
        <v>281363.39155</v>
      </c>
      <c r="AQ11" s="25">
        <f t="shared" si="3"/>
        <v>0.75817526946478908</v>
      </c>
      <c r="AR11" s="32">
        <f t="shared" si="18"/>
        <v>52632.008450000023</v>
      </c>
      <c r="AS11" s="32">
        <f t="shared" si="19"/>
        <v>37110.6</v>
      </c>
      <c r="AU11" s="32">
        <v>284786.8444</v>
      </c>
      <c r="AV11" s="25">
        <f t="shared" si="4"/>
        <v>0.76740026946478901</v>
      </c>
      <c r="AW11" s="32">
        <f t="shared" si="20"/>
        <v>49208.555600000022</v>
      </c>
      <c r="AX11" s="32">
        <f t="shared" si="21"/>
        <v>37110.6</v>
      </c>
      <c r="AZ11" s="32">
        <v>284786.8444</v>
      </c>
      <c r="BA11" s="25">
        <f t="shared" si="22"/>
        <v>0.76740026946478901</v>
      </c>
      <c r="BB11" s="32">
        <f t="shared" si="23"/>
        <v>49208.555600000022</v>
      </c>
      <c r="BC11" s="32">
        <f>$O11*0.1</f>
        <v>37110.6</v>
      </c>
      <c r="BE11" s="32">
        <f>+'Annex 9 - IPC 49'!W11</f>
        <v>284786.84439999994</v>
      </c>
      <c r="BF11" s="25">
        <f t="shared" si="25"/>
        <v>0.7674002694647889</v>
      </c>
      <c r="BG11" s="32">
        <f t="shared" si="26"/>
        <v>57840.471160000074</v>
      </c>
      <c r="BH11" s="32">
        <f t="shared" si="27"/>
        <v>28478.684439999997</v>
      </c>
      <c r="BJ11" s="24"/>
      <c r="BK11" s="24"/>
      <c r="BL11" s="24"/>
      <c r="BM11" s="24"/>
      <c r="BN11" s="24"/>
      <c r="BO11" s="24"/>
      <c r="BP11" s="22"/>
      <c r="BQ11" s="23"/>
      <c r="BR11" s="22">
        <f t="shared" si="28"/>
        <v>3423.4528500000015</v>
      </c>
      <c r="BS11" s="22">
        <f t="shared" si="29"/>
        <v>0</v>
      </c>
      <c r="BT11" s="22">
        <f t="shared" si="30"/>
        <v>0</v>
      </c>
    </row>
    <row r="12" spans="1:72" ht="18" customHeight="1">
      <c r="A12" s="19">
        <v>6</v>
      </c>
      <c r="B12" s="19">
        <v>6</v>
      </c>
      <c r="C12" s="20" t="s">
        <v>28</v>
      </c>
      <c r="D12" s="21" t="s">
        <v>29</v>
      </c>
      <c r="E12" s="81" t="s">
        <v>195</v>
      </c>
      <c r="F12" s="924">
        <v>0</v>
      </c>
      <c r="G12" s="22">
        <v>512308</v>
      </c>
      <c r="H12" s="22">
        <v>0</v>
      </c>
      <c r="I12" s="22">
        <f t="shared" si="5"/>
        <v>512308</v>
      </c>
      <c r="J12" s="22">
        <v>0</v>
      </c>
      <c r="K12" s="613">
        <v>0.51622056965846563</v>
      </c>
      <c r="L12" s="613">
        <v>0.44757930076701208</v>
      </c>
      <c r="M12" s="613">
        <v>3.6200129574522177E-2</v>
      </c>
      <c r="N12" s="1046">
        <v>0</v>
      </c>
      <c r="O12" s="53">
        <f t="shared" si="0"/>
        <v>512308</v>
      </c>
      <c r="P12" s="933">
        <f t="shared" si="6"/>
        <v>0</v>
      </c>
      <c r="Q12" s="933">
        <f t="shared" si="7"/>
        <v>0</v>
      </c>
      <c r="R12" s="933">
        <f t="shared" si="8"/>
        <v>0</v>
      </c>
      <c r="T12" s="32">
        <v>512308</v>
      </c>
      <c r="U12" s="933">
        <f t="shared" si="9"/>
        <v>264463.92760058923</v>
      </c>
      <c r="V12" s="933">
        <f t="shared" si="10"/>
        <v>229298.45641734643</v>
      </c>
      <c r="W12" s="1032">
        <f t="shared" si="11"/>
        <v>18545.615982064308</v>
      </c>
      <c r="X12" s="1051"/>
      <c r="Y12" s="1037">
        <v>512308</v>
      </c>
      <c r="Z12" s="933">
        <f t="shared" si="12"/>
        <v>264463.92760058923</v>
      </c>
      <c r="AA12" s="933">
        <f t="shared" si="13"/>
        <v>229298.45641734643</v>
      </c>
      <c r="AB12" s="1032">
        <f t="shared" si="14"/>
        <v>18545.615982064308</v>
      </c>
      <c r="AC12" s="1051"/>
      <c r="AD12" s="1037">
        <v>512308</v>
      </c>
      <c r="AE12" s="933">
        <f t="shared" si="15"/>
        <v>264463.92760058923</v>
      </c>
      <c r="AF12" s="933">
        <f t="shared" si="16"/>
        <v>229298.45641734643</v>
      </c>
      <c r="AG12" s="1032">
        <f t="shared" si="17"/>
        <v>18545.615982064308</v>
      </c>
      <c r="AH12" s="1051"/>
      <c r="AI12" s="1037">
        <f>+'Annex 9 - IPC 49'!N12+'Annex 9 - IPC 49'!O12+'Annex 9 - IPC 49'!P12</f>
        <v>512308</v>
      </c>
      <c r="AJ12" s="25">
        <f>IFERROR(AI12/O12,"")</f>
        <v>1</v>
      </c>
      <c r="AK12" s="32">
        <f>O12-AI12</f>
        <v>0</v>
      </c>
      <c r="AL12" s="933">
        <f>K12*$AI12</f>
        <v>264463.92760058923</v>
      </c>
      <c r="AM12" s="933">
        <f>L12*$AI12</f>
        <v>229298.45641734643</v>
      </c>
      <c r="AN12" s="933">
        <f>M12*$AI12</f>
        <v>18545.615982064308</v>
      </c>
      <c r="AO12" s="942">
        <f>F12-AK12</f>
        <v>0</v>
      </c>
      <c r="AP12" s="32">
        <v>461077.2</v>
      </c>
      <c r="AQ12" s="25">
        <f t="shared" si="3"/>
        <v>0.9</v>
      </c>
      <c r="AR12" s="32">
        <f t="shared" si="18"/>
        <v>0</v>
      </c>
      <c r="AS12" s="32">
        <f t="shared" si="19"/>
        <v>51230.8</v>
      </c>
      <c r="AU12" s="32">
        <v>461077.2</v>
      </c>
      <c r="AV12" s="25">
        <f t="shared" si="4"/>
        <v>0.9</v>
      </c>
      <c r="AW12" s="32">
        <f t="shared" si="20"/>
        <v>0</v>
      </c>
      <c r="AX12" s="32">
        <f t="shared" si="21"/>
        <v>51230.8</v>
      </c>
      <c r="AZ12" s="32">
        <v>461077.2</v>
      </c>
      <c r="BA12" s="25">
        <f t="shared" si="22"/>
        <v>0.9</v>
      </c>
      <c r="BB12" s="32">
        <f t="shared" si="23"/>
        <v>0</v>
      </c>
      <c r="BC12" s="32">
        <f t="shared" si="24"/>
        <v>51230.8</v>
      </c>
      <c r="BE12" s="32">
        <f>+'Annex 9 - IPC 49'!W12</f>
        <v>461077.2</v>
      </c>
      <c r="BF12" s="25">
        <f t="shared" si="25"/>
        <v>0.9</v>
      </c>
      <c r="BG12" s="32">
        <f t="shared" si="26"/>
        <v>5123.0800000000163</v>
      </c>
      <c r="BH12" s="32">
        <f t="shared" si="27"/>
        <v>46107.72</v>
      </c>
      <c r="BJ12" s="24"/>
      <c r="BK12" s="24"/>
      <c r="BL12" s="24"/>
      <c r="BM12" s="24"/>
      <c r="BN12" s="24"/>
      <c r="BO12" s="24"/>
      <c r="BP12" s="22"/>
      <c r="BQ12" s="23"/>
      <c r="BR12" s="22">
        <f t="shared" si="28"/>
        <v>0</v>
      </c>
      <c r="BS12" s="22">
        <f t="shared" si="29"/>
        <v>0</v>
      </c>
      <c r="BT12" s="22">
        <f t="shared" si="30"/>
        <v>0</v>
      </c>
    </row>
    <row r="13" spans="1:72" ht="18" customHeight="1">
      <c r="A13" s="19">
        <v>7</v>
      </c>
      <c r="B13" s="19">
        <v>7</v>
      </c>
      <c r="C13" s="20" t="s">
        <v>30</v>
      </c>
      <c r="D13" s="21" t="s">
        <v>31</v>
      </c>
      <c r="E13" s="90" t="s">
        <v>30</v>
      </c>
      <c r="F13" s="924">
        <v>828861.07</v>
      </c>
      <c r="G13" s="22">
        <v>2111400</v>
      </c>
      <c r="H13" s="22">
        <v>0</v>
      </c>
      <c r="I13" s="22">
        <f t="shared" si="5"/>
        <v>2111400</v>
      </c>
      <c r="J13" s="102">
        <v>-360607</v>
      </c>
      <c r="K13" s="613">
        <v>0.51622056965846563</v>
      </c>
      <c r="L13" s="613">
        <v>0.44757930076701208</v>
      </c>
      <c r="M13" s="613">
        <v>3.6200129574522177E-2</v>
      </c>
      <c r="N13" s="1046">
        <v>828861.07</v>
      </c>
      <c r="O13" s="53">
        <f t="shared" si="0"/>
        <v>1750793</v>
      </c>
      <c r="P13" s="933">
        <f t="shared" si="6"/>
        <v>427875.13372312533</v>
      </c>
      <c r="Q13" s="933">
        <f t="shared" si="7"/>
        <v>370981.05814359745</v>
      </c>
      <c r="R13" s="933">
        <f t="shared" si="8"/>
        <v>30004.878133277096</v>
      </c>
      <c r="T13" s="32">
        <v>816514.63049999985</v>
      </c>
      <c r="U13" s="933">
        <f t="shared" si="9"/>
        <v>421501.64769118151</v>
      </c>
      <c r="V13" s="933">
        <f t="shared" si="10"/>
        <v>365455.04738522519</v>
      </c>
      <c r="W13" s="1032">
        <f t="shared" si="11"/>
        <v>29557.935423593091</v>
      </c>
      <c r="X13" s="1051"/>
      <c r="Y13" s="1037">
        <v>816514.63049999985</v>
      </c>
      <c r="Z13" s="933">
        <f t="shared" si="12"/>
        <v>421501.64769118151</v>
      </c>
      <c r="AA13" s="933">
        <f t="shared" si="13"/>
        <v>365455.04738522519</v>
      </c>
      <c r="AB13" s="1032">
        <f t="shared" si="14"/>
        <v>29557.935423593091</v>
      </c>
      <c r="AC13" s="1051"/>
      <c r="AD13" s="1045">
        <v>921931.93050000002</v>
      </c>
      <c r="AE13" s="933">
        <f t="shared" si="15"/>
        <v>475920.22634903895</v>
      </c>
      <c r="AF13" s="933">
        <f t="shared" si="16"/>
        <v>412637.64880797156</v>
      </c>
      <c r="AG13" s="1032">
        <f t="shared" si="17"/>
        <v>33374.055342989377</v>
      </c>
      <c r="AH13" s="1051"/>
      <c r="AI13" s="1037">
        <f>+'Annex 9 - IPC 49'!N13+'Annex 9 - IPC 49'!O13+'Annex 9 - IPC 49'!P13</f>
        <v>921931.93050000002</v>
      </c>
      <c r="AJ13" s="25">
        <f>IFERROR(AI13/O13,"")</f>
        <v>0.52657963020185716</v>
      </c>
      <c r="AK13" s="32">
        <f>O13-AI13</f>
        <v>828861.06949999998</v>
      </c>
      <c r="AL13" s="933">
        <f>K13*$AI13</f>
        <v>475920.22634903895</v>
      </c>
      <c r="AM13" s="933">
        <f>L13*$AI13</f>
        <v>412637.64880797156</v>
      </c>
      <c r="AN13" s="933">
        <f>M13*$AI13</f>
        <v>33374.055342989377</v>
      </c>
      <c r="AO13" s="942">
        <f>F13-AK13</f>
        <v>4.9999996554106474E-4</v>
      </c>
      <c r="AP13" s="32">
        <v>843938.83863749984</v>
      </c>
      <c r="AQ13" s="25">
        <f t="shared" si="3"/>
        <v>0.48203233542600399</v>
      </c>
      <c r="AR13" s="32">
        <f t="shared" si="18"/>
        <v>731774.86136250012</v>
      </c>
      <c r="AS13" s="32">
        <f t="shared" si="19"/>
        <v>175079.30000000002</v>
      </c>
      <c r="AU13" s="32">
        <v>848263.21363749984</v>
      </c>
      <c r="AV13" s="25">
        <f t="shared" si="4"/>
        <v>0.48450228761338426</v>
      </c>
      <c r="AW13" s="32">
        <f t="shared" si="20"/>
        <v>727450.48636250012</v>
      </c>
      <c r="AX13" s="32">
        <f t="shared" si="21"/>
        <v>175079.30000000002</v>
      </c>
      <c r="AZ13" s="32">
        <v>929961.62113750004</v>
      </c>
      <c r="BA13" s="25">
        <f t="shared" si="22"/>
        <v>0.53116594659534278</v>
      </c>
      <c r="BB13" s="32">
        <f t="shared" si="23"/>
        <v>645752.07886249991</v>
      </c>
      <c r="BC13" s="32">
        <f t="shared" si="24"/>
        <v>175079.30000000002</v>
      </c>
      <c r="BE13" s="32">
        <f>+'Annex 9 - IPC 49'!W13</f>
        <v>925637.24613750004</v>
      </c>
      <c r="BF13" s="25">
        <f t="shared" si="25"/>
        <v>0.52869599440796256</v>
      </c>
      <c r="BG13" s="32">
        <f t="shared" si="26"/>
        <v>732592.02924875007</v>
      </c>
      <c r="BH13" s="32">
        <f t="shared" si="27"/>
        <v>92563.724613750004</v>
      </c>
      <c r="BJ13" s="24"/>
      <c r="BK13" s="24"/>
      <c r="BL13" s="24"/>
      <c r="BM13" s="24"/>
      <c r="BN13" s="24"/>
      <c r="BO13" s="24"/>
      <c r="BP13" s="22"/>
      <c r="BQ13" s="23">
        <v>34796.879999999997</v>
      </c>
      <c r="BR13" s="22">
        <f t="shared" si="28"/>
        <v>4324.375</v>
      </c>
      <c r="BS13" s="22">
        <f t="shared" si="29"/>
        <v>81698.407500000205</v>
      </c>
      <c r="BT13" s="22">
        <f t="shared" si="30"/>
        <v>-4324.375</v>
      </c>
    </row>
    <row r="14" spans="1:72" ht="18" customHeight="1">
      <c r="A14" s="19">
        <v>8</v>
      </c>
      <c r="B14" s="19">
        <v>8</v>
      </c>
      <c r="C14" s="20" t="s">
        <v>32</v>
      </c>
      <c r="D14" s="21" t="s">
        <v>33</v>
      </c>
      <c r="E14" s="92" t="s">
        <v>204</v>
      </c>
      <c r="F14" s="924">
        <v>47336.98</v>
      </c>
      <c r="G14" s="22">
        <v>8101444.1299999999</v>
      </c>
      <c r="H14" s="22">
        <v>0</v>
      </c>
      <c r="I14" s="22">
        <f t="shared" si="5"/>
        <v>8101444.1299999999</v>
      </c>
      <c r="J14" s="22">
        <v>0</v>
      </c>
      <c r="K14" s="613">
        <v>1</v>
      </c>
      <c r="L14" s="613">
        <v>0</v>
      </c>
      <c r="M14" s="613">
        <v>0</v>
      </c>
      <c r="N14" s="1046">
        <v>47336.98</v>
      </c>
      <c r="O14" s="53">
        <f t="shared" si="0"/>
        <v>8101444.1299999999</v>
      </c>
      <c r="P14" s="933">
        <f t="shared" si="6"/>
        <v>47336.98</v>
      </c>
      <c r="Q14" s="933">
        <f t="shared" si="7"/>
        <v>0</v>
      </c>
      <c r="R14" s="933">
        <f t="shared" si="8"/>
        <v>0</v>
      </c>
      <c r="T14" s="32">
        <v>8025361.6533709271</v>
      </c>
      <c r="U14" s="933">
        <f t="shared" si="9"/>
        <v>8025361.6533709271</v>
      </c>
      <c r="V14" s="933">
        <f t="shared" si="10"/>
        <v>0</v>
      </c>
      <c r="W14" s="1032">
        <f t="shared" si="11"/>
        <v>0</v>
      </c>
      <c r="X14" s="1051"/>
      <c r="Y14" s="1037">
        <v>8025361.6533709271</v>
      </c>
      <c r="Z14" s="933">
        <f t="shared" si="12"/>
        <v>8025361.6533709271</v>
      </c>
      <c r="AA14" s="933">
        <f t="shared" si="13"/>
        <v>0</v>
      </c>
      <c r="AB14" s="1032">
        <f t="shared" si="14"/>
        <v>0</v>
      </c>
      <c r="AC14" s="1051"/>
      <c r="AD14" s="1045">
        <v>8054107.1494444441</v>
      </c>
      <c r="AE14" s="933">
        <f t="shared" si="15"/>
        <v>8054107.1494444441</v>
      </c>
      <c r="AF14" s="933">
        <f t="shared" si="16"/>
        <v>0</v>
      </c>
      <c r="AG14" s="1032">
        <f t="shared" si="17"/>
        <v>0</v>
      </c>
      <c r="AH14" s="1051"/>
      <c r="AI14" s="1037">
        <f>+'Annex 9 - IPC 49'!N14+'Annex 9 - IPC 49'!O14+'Annex 9 - IPC 49'!P14</f>
        <v>8054107.1494444441</v>
      </c>
      <c r="AJ14" s="25">
        <f>IFERROR(AI14/O14,"")</f>
        <v>0.99415697006657555</v>
      </c>
      <c r="AK14" s="32">
        <f>O14-AI14</f>
        <v>47336.980555555783</v>
      </c>
      <c r="AL14" s="933">
        <f>K14*$AI14</f>
        <v>8054107.1494444441</v>
      </c>
      <c r="AM14" s="933">
        <f>L14*$AI14</f>
        <v>0</v>
      </c>
      <c r="AN14" s="933">
        <f>M14*$AI14</f>
        <v>0</v>
      </c>
      <c r="AO14" s="942">
        <f>F14-AK14</f>
        <v>-5.5555578001076356E-4</v>
      </c>
      <c r="AP14" s="32">
        <v>7222825.4880338348</v>
      </c>
      <c r="AQ14" s="25">
        <f t="shared" si="3"/>
        <v>0.89154789839102855</v>
      </c>
      <c r="AR14" s="32">
        <f t="shared" si="18"/>
        <v>68474.228966165334</v>
      </c>
      <c r="AS14" s="32">
        <f t="shared" si="19"/>
        <v>810144.41300000006</v>
      </c>
      <c r="AU14" s="32">
        <v>7222825.4880338348</v>
      </c>
      <c r="AV14" s="25">
        <f t="shared" si="4"/>
        <v>0.89154789839102855</v>
      </c>
      <c r="AW14" s="32">
        <f t="shared" si="20"/>
        <v>68474.228966165334</v>
      </c>
      <c r="AX14" s="32">
        <f t="shared" si="21"/>
        <v>810144.41300000006</v>
      </c>
      <c r="AZ14" s="32">
        <v>7248696.4344999995</v>
      </c>
      <c r="BA14" s="25">
        <f t="shared" si="22"/>
        <v>0.89474127305991802</v>
      </c>
      <c r="BB14" s="32">
        <f t="shared" si="23"/>
        <v>42603.282500000671</v>
      </c>
      <c r="BC14" s="32">
        <f t="shared" si="24"/>
        <v>810144.41300000006</v>
      </c>
      <c r="BE14" s="32">
        <f>+'Annex 9 - IPC 49'!W14</f>
        <v>7248696.4344999995</v>
      </c>
      <c r="BF14" s="25">
        <f t="shared" si="25"/>
        <v>0.89474127305991802</v>
      </c>
      <c r="BG14" s="32">
        <f t="shared" si="26"/>
        <v>127878.05205000006</v>
      </c>
      <c r="BH14" s="32">
        <f t="shared" si="27"/>
        <v>724869.64344999997</v>
      </c>
      <c r="BJ14" s="24"/>
      <c r="BK14" s="24"/>
      <c r="BL14" s="24"/>
      <c r="BM14" s="24"/>
      <c r="BN14" s="24"/>
      <c r="BO14" s="24"/>
      <c r="BP14" s="22">
        <v>810000</v>
      </c>
      <c r="BQ14" s="23"/>
      <c r="BR14" s="22">
        <f t="shared" si="28"/>
        <v>0</v>
      </c>
      <c r="BS14" s="22">
        <f t="shared" si="29"/>
        <v>25870.946466164663</v>
      </c>
      <c r="BT14" s="22">
        <f t="shared" si="30"/>
        <v>0</v>
      </c>
    </row>
    <row r="15" spans="1:72" ht="18" customHeight="1">
      <c r="A15" s="19">
        <v>9</v>
      </c>
      <c r="B15" s="19">
        <v>9</v>
      </c>
      <c r="C15" s="20" t="s">
        <v>34</v>
      </c>
      <c r="D15" s="21" t="s">
        <v>35</v>
      </c>
      <c r="E15" s="83" t="s">
        <v>193</v>
      </c>
      <c r="F15" s="924">
        <v>652670.1</v>
      </c>
      <c r="G15" s="22">
        <v>4023939.06</v>
      </c>
      <c r="H15" s="22">
        <v>0</v>
      </c>
      <c r="I15" s="22">
        <f t="shared" si="5"/>
        <v>4023939.06</v>
      </c>
      <c r="J15" s="102">
        <v>-299491</v>
      </c>
      <c r="K15" s="613">
        <v>1</v>
      </c>
      <c r="L15" s="613">
        <v>0</v>
      </c>
      <c r="M15" s="613">
        <v>0</v>
      </c>
      <c r="N15" s="1046">
        <v>652670.1</v>
      </c>
      <c r="O15" s="53">
        <f t="shared" si="0"/>
        <v>3724448.06</v>
      </c>
      <c r="P15" s="933">
        <f t="shared" si="6"/>
        <v>652670.1</v>
      </c>
      <c r="Q15" s="933">
        <f t="shared" si="7"/>
        <v>0</v>
      </c>
      <c r="R15" s="933">
        <f t="shared" si="8"/>
        <v>0</v>
      </c>
      <c r="T15" s="32">
        <v>3289873.1729999995</v>
      </c>
      <c r="U15" s="933">
        <f t="shared" si="9"/>
        <v>3289873.1729999995</v>
      </c>
      <c r="V15" s="933">
        <f t="shared" si="10"/>
        <v>0</v>
      </c>
      <c r="W15" s="1032">
        <f t="shared" si="11"/>
        <v>0</v>
      </c>
      <c r="X15" s="1051"/>
      <c r="Y15" s="1037">
        <v>3291780.8974999995</v>
      </c>
      <c r="Z15" s="933">
        <f t="shared" si="12"/>
        <v>3291780.8974999995</v>
      </c>
      <c r="AA15" s="933">
        <f t="shared" si="13"/>
        <v>0</v>
      </c>
      <c r="AB15" s="1032">
        <f t="shared" si="14"/>
        <v>0</v>
      </c>
      <c r="AC15" s="1051"/>
      <c r="AD15" s="1045">
        <v>3292938.9589999998</v>
      </c>
      <c r="AE15" s="933">
        <f t="shared" si="15"/>
        <v>3292938.9589999998</v>
      </c>
      <c r="AF15" s="933">
        <f t="shared" si="16"/>
        <v>0</v>
      </c>
      <c r="AG15" s="1032">
        <f t="shared" si="17"/>
        <v>0</v>
      </c>
      <c r="AH15" s="1051"/>
      <c r="AI15" s="1037">
        <f>+'Annex 9 - IPC 49'!N15+'Annex 9 - IPC 49'!O15+'Annex 9 - IPC 49'!P15</f>
        <v>3292938.9589999998</v>
      </c>
      <c r="AJ15" s="25">
        <f>IFERROR(AI15/O15,"")</f>
        <v>0.88414146363474855</v>
      </c>
      <c r="AK15" s="32">
        <f>O15-AI15</f>
        <v>431509.10100000026</v>
      </c>
      <c r="AL15" s="933">
        <f>K15*$AI15</f>
        <v>3292938.9589999998</v>
      </c>
      <c r="AM15" s="933">
        <f>L15*$AI15</f>
        <v>0</v>
      </c>
      <c r="AN15" s="933">
        <f>M15*$AI15</f>
        <v>0</v>
      </c>
      <c r="AO15" s="942">
        <f>F15-AK15</f>
        <v>221160.99899999972</v>
      </c>
      <c r="AP15" s="32">
        <v>2960885.8556999993</v>
      </c>
      <c r="AQ15" s="25">
        <f t="shared" si="3"/>
        <v>0.79498648068138156</v>
      </c>
      <c r="AR15" s="32">
        <f t="shared" si="18"/>
        <v>391117.39830000093</v>
      </c>
      <c r="AS15" s="32">
        <f t="shared" si="19"/>
        <v>372444.80600000004</v>
      </c>
      <c r="AU15" s="32">
        <v>2962602.8077499997</v>
      </c>
      <c r="AV15" s="25">
        <f t="shared" si="4"/>
        <v>0.79544747571268304</v>
      </c>
      <c r="AW15" s="32">
        <f t="shared" si="20"/>
        <v>389400.4462500005</v>
      </c>
      <c r="AX15" s="32">
        <f t="shared" si="21"/>
        <v>372444.80600000004</v>
      </c>
      <c r="AZ15" s="32">
        <v>2963645.0630999999</v>
      </c>
      <c r="BA15" s="25">
        <f t="shared" si="22"/>
        <v>0.79572731727127366</v>
      </c>
      <c r="BB15" s="32">
        <f t="shared" si="23"/>
        <v>388358.19090000028</v>
      </c>
      <c r="BC15" s="32">
        <f t="shared" si="24"/>
        <v>372444.80600000004</v>
      </c>
      <c r="BE15" s="32">
        <f>+'Annex 9 - IPC 49'!W15</f>
        <v>2963645.0630999999</v>
      </c>
      <c r="BF15" s="25">
        <f t="shared" si="25"/>
        <v>0.79572731727127366</v>
      </c>
      <c r="BG15" s="32">
        <f t="shared" si="26"/>
        <v>464438.49059000006</v>
      </c>
      <c r="BH15" s="32">
        <f t="shared" si="27"/>
        <v>296364.50631000003</v>
      </c>
      <c r="BJ15" s="24"/>
      <c r="BK15" s="24"/>
      <c r="BL15" s="24"/>
      <c r="BM15" s="24"/>
      <c r="BN15" s="24"/>
      <c r="BO15" s="24"/>
      <c r="BP15" s="22">
        <v>135000</v>
      </c>
      <c r="BQ15" s="23">
        <v>-295250.03000000003</v>
      </c>
      <c r="BR15" s="22">
        <f t="shared" si="28"/>
        <v>1716.9520500004292</v>
      </c>
      <c r="BS15" s="22">
        <f t="shared" si="29"/>
        <v>1042.255350000225</v>
      </c>
      <c r="BT15" s="22">
        <f t="shared" si="30"/>
        <v>0</v>
      </c>
    </row>
    <row r="16" spans="1:72" ht="18" customHeight="1">
      <c r="A16" s="19">
        <v>10</v>
      </c>
      <c r="B16" s="19" t="s">
        <v>36</v>
      </c>
      <c r="C16" s="20" t="s">
        <v>37</v>
      </c>
      <c r="D16" s="21" t="s">
        <v>38</v>
      </c>
      <c r="E16" s="83" t="s">
        <v>193</v>
      </c>
      <c r="F16" s="924">
        <v>220263</v>
      </c>
      <c r="G16" s="22">
        <v>220263</v>
      </c>
      <c r="H16" s="22">
        <v>0</v>
      </c>
      <c r="I16" s="22">
        <f t="shared" si="5"/>
        <v>220263</v>
      </c>
      <c r="J16" s="22">
        <v>0</v>
      </c>
      <c r="K16" s="613">
        <v>1</v>
      </c>
      <c r="L16" s="613">
        <v>0</v>
      </c>
      <c r="M16" s="613">
        <v>0</v>
      </c>
      <c r="N16" s="1046">
        <v>220263</v>
      </c>
      <c r="O16" s="53">
        <f t="shared" si="0"/>
        <v>220263</v>
      </c>
      <c r="P16" s="933">
        <f t="shared" si="6"/>
        <v>220263</v>
      </c>
      <c r="Q16" s="933">
        <f t="shared" si="7"/>
        <v>0</v>
      </c>
      <c r="R16" s="933">
        <f t="shared" si="8"/>
        <v>0</v>
      </c>
      <c r="T16" s="32">
        <v>0</v>
      </c>
      <c r="U16" s="933">
        <f t="shared" si="9"/>
        <v>0</v>
      </c>
      <c r="V16" s="933">
        <f t="shared" si="10"/>
        <v>0</v>
      </c>
      <c r="W16" s="1032">
        <f t="shared" si="11"/>
        <v>0</v>
      </c>
      <c r="X16" s="1051"/>
      <c r="Y16" s="1037">
        <v>0</v>
      </c>
      <c r="Z16" s="933">
        <f t="shared" si="12"/>
        <v>0</v>
      </c>
      <c r="AA16" s="933">
        <f t="shared" si="13"/>
        <v>0</v>
      </c>
      <c r="AB16" s="1032">
        <f t="shared" si="14"/>
        <v>0</v>
      </c>
      <c r="AC16" s="1051"/>
      <c r="AD16" s="1045">
        <v>0</v>
      </c>
      <c r="AE16" s="933">
        <f t="shared" si="15"/>
        <v>0</v>
      </c>
      <c r="AF16" s="933">
        <f t="shared" si="16"/>
        <v>0</v>
      </c>
      <c r="AG16" s="1032">
        <f t="shared" si="17"/>
        <v>0</v>
      </c>
      <c r="AH16" s="1051"/>
      <c r="AI16" s="1037">
        <f>+'Annex 9 - IPC 49'!N16+'Annex 9 - IPC 49'!O16+'Annex 9 - IPC 49'!P16</f>
        <v>0</v>
      </c>
      <c r="AJ16" s="25">
        <f>IFERROR(AI16/O16,"")</f>
        <v>0</v>
      </c>
      <c r="AK16" s="32">
        <f>O16-AI16</f>
        <v>220263</v>
      </c>
      <c r="AL16" s="933">
        <f>K16*$AI16</f>
        <v>0</v>
      </c>
      <c r="AM16" s="933">
        <f>L16*$AI16</f>
        <v>0</v>
      </c>
      <c r="AN16" s="933">
        <f>M16*$AI16</f>
        <v>0</v>
      </c>
      <c r="AO16" s="942">
        <f>F16-AK16</f>
        <v>0</v>
      </c>
      <c r="AP16" s="32">
        <v>220263</v>
      </c>
      <c r="AQ16" s="25">
        <f t="shared" si="3"/>
        <v>1</v>
      </c>
      <c r="AR16" s="32">
        <f t="shared" si="18"/>
        <v>-22026.299999999988</v>
      </c>
      <c r="AS16" s="32">
        <f t="shared" si="19"/>
        <v>22026.300000000003</v>
      </c>
      <c r="AU16" s="32">
        <v>220263</v>
      </c>
      <c r="AV16" s="25">
        <f t="shared" si="4"/>
        <v>1</v>
      </c>
      <c r="AW16" s="32">
        <f t="shared" si="20"/>
        <v>-22026.299999999988</v>
      </c>
      <c r="AX16" s="32">
        <f t="shared" si="21"/>
        <v>22026.300000000003</v>
      </c>
      <c r="AZ16" s="32">
        <v>220263</v>
      </c>
      <c r="BA16" s="25">
        <f t="shared" si="22"/>
        <v>1</v>
      </c>
      <c r="BB16" s="32">
        <f t="shared" si="23"/>
        <v>-22026.299999999988</v>
      </c>
      <c r="BC16" s="32">
        <f t="shared" si="24"/>
        <v>22026.300000000003</v>
      </c>
      <c r="BE16" s="32">
        <f>+'Annex 9 - IPC 49'!W16</f>
        <v>220263</v>
      </c>
      <c r="BF16" s="25">
        <f t="shared" si="25"/>
        <v>1</v>
      </c>
      <c r="BG16" s="32">
        <f t="shared" si="26"/>
        <v>-22026.299999999988</v>
      </c>
      <c r="BH16" s="32">
        <f t="shared" si="27"/>
        <v>22026.300000000003</v>
      </c>
      <c r="BJ16" s="24"/>
      <c r="BK16" s="24"/>
      <c r="BL16" s="24"/>
      <c r="BM16" s="24"/>
      <c r="BN16" s="24"/>
      <c r="BO16" s="24"/>
      <c r="BP16" s="22"/>
      <c r="BQ16" s="23"/>
      <c r="BR16" s="22">
        <f t="shared" si="28"/>
        <v>0</v>
      </c>
      <c r="BS16" s="22">
        <f t="shared" si="29"/>
        <v>0</v>
      </c>
      <c r="BT16" s="22">
        <f t="shared" si="30"/>
        <v>0</v>
      </c>
    </row>
    <row r="17" spans="1:72" ht="18" customHeight="1">
      <c r="A17" s="945">
        <v>11</v>
      </c>
      <c r="B17" s="945" t="s">
        <v>39</v>
      </c>
      <c r="C17" s="951" t="s">
        <v>40</v>
      </c>
      <c r="D17" s="21" t="s">
        <v>41</v>
      </c>
      <c r="E17" s="83" t="s">
        <v>193</v>
      </c>
      <c r="F17" s="924">
        <v>0</v>
      </c>
      <c r="G17" s="22">
        <v>0</v>
      </c>
      <c r="H17" s="22">
        <v>0</v>
      </c>
      <c r="I17" s="22">
        <f t="shared" si="5"/>
        <v>0</v>
      </c>
      <c r="J17" s="22">
        <v>0</v>
      </c>
      <c r="K17" s="613">
        <v>1</v>
      </c>
      <c r="L17" s="613">
        <v>0</v>
      </c>
      <c r="M17" s="613">
        <v>0</v>
      </c>
      <c r="N17" s="1046">
        <v>0</v>
      </c>
      <c r="O17" s="53">
        <f t="shared" si="0"/>
        <v>0</v>
      </c>
      <c r="P17" s="933">
        <f t="shared" si="6"/>
        <v>0</v>
      </c>
      <c r="Q17" s="933">
        <f t="shared" si="7"/>
        <v>0</v>
      </c>
      <c r="R17" s="933">
        <f t="shared" si="8"/>
        <v>0</v>
      </c>
      <c r="T17" s="32">
        <v>0</v>
      </c>
      <c r="U17" s="933">
        <f t="shared" si="9"/>
        <v>0</v>
      </c>
      <c r="V17" s="933">
        <f t="shared" si="10"/>
        <v>0</v>
      </c>
      <c r="W17" s="1032">
        <f t="shared" si="11"/>
        <v>0</v>
      </c>
      <c r="X17" s="1051"/>
      <c r="Y17" s="1037">
        <v>0</v>
      </c>
      <c r="Z17" s="933">
        <f t="shared" si="12"/>
        <v>0</v>
      </c>
      <c r="AA17" s="933">
        <f t="shared" si="13"/>
        <v>0</v>
      </c>
      <c r="AB17" s="1032">
        <f t="shared" si="14"/>
        <v>0</v>
      </c>
      <c r="AC17" s="1051"/>
      <c r="AD17" s="1045">
        <v>0</v>
      </c>
      <c r="AE17" s="933">
        <f t="shared" si="15"/>
        <v>0</v>
      </c>
      <c r="AF17" s="933">
        <f t="shared" si="16"/>
        <v>0</v>
      </c>
      <c r="AG17" s="1032">
        <f t="shared" si="17"/>
        <v>0</v>
      </c>
      <c r="AH17" s="1051"/>
      <c r="AI17" s="1037">
        <f>+'Annex 9 - IPC 49'!N17+'Annex 9 - IPC 49'!O17+'Annex 9 - IPC 49'!P17</f>
        <v>0</v>
      </c>
      <c r="AJ17" s="25" t="str">
        <f>IFERROR(AI17/O17,"")</f>
        <v/>
      </c>
      <c r="AK17" s="32">
        <f>O17-AI17</f>
        <v>0</v>
      </c>
      <c r="AL17" s="933">
        <f>K17*$AI17</f>
        <v>0</v>
      </c>
      <c r="AM17" s="933">
        <f>L17*$AI17</f>
        <v>0</v>
      </c>
      <c r="AN17" s="933">
        <f>M17*$AI17</f>
        <v>0</v>
      </c>
      <c r="AO17" s="942">
        <f>F17-AK17</f>
        <v>0</v>
      </c>
      <c r="AP17" s="32">
        <v>78608</v>
      </c>
      <c r="AQ17" s="25" t="str">
        <f t="shared" si="3"/>
        <v/>
      </c>
      <c r="AR17" s="32">
        <f t="shared" si="18"/>
        <v>-78608</v>
      </c>
      <c r="AS17" s="32">
        <f t="shared" si="19"/>
        <v>0</v>
      </c>
      <c r="AU17" s="32">
        <v>78608</v>
      </c>
      <c r="AV17" s="25" t="str">
        <f t="shared" si="4"/>
        <v/>
      </c>
      <c r="AW17" s="32">
        <f t="shared" si="20"/>
        <v>-78608</v>
      </c>
      <c r="AX17" s="32">
        <f t="shared" si="21"/>
        <v>0</v>
      </c>
      <c r="AZ17" s="32">
        <v>78608</v>
      </c>
      <c r="BA17" s="25" t="str">
        <f t="shared" si="22"/>
        <v/>
      </c>
      <c r="BB17" s="32">
        <f t="shared" si="23"/>
        <v>-78608</v>
      </c>
      <c r="BC17" s="32">
        <f t="shared" si="24"/>
        <v>0</v>
      </c>
      <c r="BE17" s="32">
        <f>+'Annex 9 - IPC 49'!W17</f>
        <v>78608</v>
      </c>
      <c r="BF17" s="25" t="str">
        <f t="shared" si="25"/>
        <v/>
      </c>
      <c r="BG17" s="32">
        <f t="shared" si="26"/>
        <v>-86468.800000000003</v>
      </c>
      <c r="BH17" s="32">
        <f t="shared" si="27"/>
        <v>7860.8</v>
      </c>
      <c r="BJ17" s="24"/>
      <c r="BK17" s="24"/>
      <c r="BL17" s="24"/>
      <c r="BM17" s="24"/>
      <c r="BN17" s="24"/>
      <c r="BO17" s="24"/>
      <c r="BP17" s="22"/>
      <c r="BQ17" s="23"/>
      <c r="BR17" s="22">
        <f t="shared" si="28"/>
        <v>0</v>
      </c>
      <c r="BS17" s="22">
        <f t="shared" si="29"/>
        <v>0</v>
      </c>
      <c r="BT17" s="22">
        <f t="shared" si="30"/>
        <v>0</v>
      </c>
    </row>
    <row r="18" spans="1:72" ht="18" customHeight="1">
      <c r="A18" s="946"/>
      <c r="B18" s="946"/>
      <c r="C18" s="952"/>
      <c r="D18" s="21" t="s">
        <v>42</v>
      </c>
      <c r="E18" s="83" t="s">
        <v>193</v>
      </c>
      <c r="F18" s="924">
        <v>0</v>
      </c>
      <c r="G18" s="22">
        <v>99000</v>
      </c>
      <c r="H18" s="22">
        <v>0</v>
      </c>
      <c r="I18" s="22">
        <f t="shared" si="5"/>
        <v>99000</v>
      </c>
      <c r="J18" s="22">
        <v>0</v>
      </c>
      <c r="K18" s="613">
        <v>1</v>
      </c>
      <c r="L18" s="613">
        <v>0</v>
      </c>
      <c r="M18" s="613">
        <v>0</v>
      </c>
      <c r="N18" s="1046">
        <v>0</v>
      </c>
      <c r="O18" s="53">
        <f t="shared" si="0"/>
        <v>99000</v>
      </c>
      <c r="P18" s="933">
        <f t="shared" ref="P18:P81" si="31">K18*$N18</f>
        <v>0</v>
      </c>
      <c r="Q18" s="933">
        <f t="shared" ref="Q18:Q81" si="32">L18*$N18</f>
        <v>0</v>
      </c>
      <c r="R18" s="933">
        <f t="shared" ref="R18:R81" si="33">M18*$N18</f>
        <v>0</v>
      </c>
      <c r="T18" s="32">
        <v>99000</v>
      </c>
      <c r="U18" s="933">
        <f t="shared" si="9"/>
        <v>99000</v>
      </c>
      <c r="V18" s="933">
        <f t="shared" si="10"/>
        <v>0</v>
      </c>
      <c r="W18" s="1032">
        <f t="shared" si="11"/>
        <v>0</v>
      </c>
      <c r="X18" s="1051"/>
      <c r="Y18" s="1037">
        <v>99000</v>
      </c>
      <c r="Z18" s="933">
        <f t="shared" si="12"/>
        <v>99000</v>
      </c>
      <c r="AA18" s="933">
        <f t="shared" si="13"/>
        <v>0</v>
      </c>
      <c r="AB18" s="1032">
        <f t="shared" si="14"/>
        <v>0</v>
      </c>
      <c r="AC18" s="1051"/>
      <c r="AD18" s="1045">
        <v>99000</v>
      </c>
      <c r="AE18" s="933">
        <f t="shared" si="15"/>
        <v>99000</v>
      </c>
      <c r="AF18" s="933">
        <f t="shared" si="16"/>
        <v>0</v>
      </c>
      <c r="AG18" s="1032">
        <f t="shared" si="17"/>
        <v>0</v>
      </c>
      <c r="AH18" s="1051"/>
      <c r="AI18" s="1037">
        <f>+'Annex 9 - IPC 49'!N18+'Annex 9 - IPC 49'!O18+'Annex 9 - IPC 49'!P18</f>
        <v>99000</v>
      </c>
      <c r="AJ18" s="25">
        <f>IFERROR(AI18/O18,"")</f>
        <v>1</v>
      </c>
      <c r="AK18" s="32">
        <f>O18-AI18</f>
        <v>0</v>
      </c>
      <c r="AL18" s="933">
        <f>K18*$AI18</f>
        <v>99000</v>
      </c>
      <c r="AM18" s="933">
        <f>L18*$AI18</f>
        <v>0</v>
      </c>
      <c r="AN18" s="933">
        <f>M18*$AI18</f>
        <v>0</v>
      </c>
      <c r="AO18" s="942">
        <f>F18-AK18</f>
        <v>0</v>
      </c>
      <c r="AP18" s="32">
        <v>89100</v>
      </c>
      <c r="AQ18" s="25">
        <f t="shared" si="3"/>
        <v>0.9</v>
      </c>
      <c r="AR18" s="32">
        <f t="shared" si="18"/>
        <v>0</v>
      </c>
      <c r="AS18" s="32">
        <f t="shared" si="19"/>
        <v>9900</v>
      </c>
      <c r="AU18" s="32">
        <v>89100</v>
      </c>
      <c r="AV18" s="25">
        <f t="shared" si="4"/>
        <v>0.9</v>
      </c>
      <c r="AW18" s="32">
        <f t="shared" si="20"/>
        <v>0</v>
      </c>
      <c r="AX18" s="32">
        <f t="shared" si="21"/>
        <v>9900</v>
      </c>
      <c r="AZ18" s="32">
        <v>89100</v>
      </c>
      <c r="BA18" s="25">
        <f t="shared" si="22"/>
        <v>0.9</v>
      </c>
      <c r="BB18" s="32">
        <f t="shared" si="23"/>
        <v>0</v>
      </c>
      <c r="BC18" s="32">
        <f t="shared" si="24"/>
        <v>9900</v>
      </c>
      <c r="BE18" s="32">
        <f>+'Annex 9 - IPC 49'!W18</f>
        <v>89100</v>
      </c>
      <c r="BF18" s="25">
        <f t="shared" si="25"/>
        <v>0.9</v>
      </c>
      <c r="BG18" s="32">
        <f t="shared" si="26"/>
        <v>990</v>
      </c>
      <c r="BH18" s="32">
        <f t="shared" si="27"/>
        <v>8910</v>
      </c>
      <c r="BJ18" s="24"/>
      <c r="BK18" s="24"/>
      <c r="BL18" s="24"/>
      <c r="BM18" s="24"/>
      <c r="BN18" s="24"/>
      <c r="BO18" s="24"/>
      <c r="BP18" s="22"/>
      <c r="BQ18" s="23"/>
      <c r="BR18" s="22">
        <f t="shared" si="28"/>
        <v>0</v>
      </c>
      <c r="BS18" s="22">
        <f t="shared" si="29"/>
        <v>0</v>
      </c>
      <c r="BT18" s="22">
        <f t="shared" si="30"/>
        <v>0</v>
      </c>
    </row>
    <row r="19" spans="1:72" ht="18" customHeight="1">
      <c r="A19" s="19">
        <v>12</v>
      </c>
      <c r="B19" s="19">
        <v>11</v>
      </c>
      <c r="C19" s="20" t="s">
        <v>43</v>
      </c>
      <c r="D19" s="21" t="s">
        <v>42</v>
      </c>
      <c r="E19" s="83" t="s">
        <v>193</v>
      </c>
      <c r="F19" s="924">
        <v>0</v>
      </c>
      <c r="G19" s="22">
        <v>0</v>
      </c>
      <c r="H19" s="22">
        <v>0</v>
      </c>
      <c r="I19" s="22">
        <f t="shared" si="5"/>
        <v>0</v>
      </c>
      <c r="J19" s="22">
        <v>0</v>
      </c>
      <c r="K19" s="613">
        <v>1</v>
      </c>
      <c r="L19" s="613">
        <v>0</v>
      </c>
      <c r="M19" s="613">
        <v>0</v>
      </c>
      <c r="N19" s="1046">
        <v>0</v>
      </c>
      <c r="O19" s="53">
        <f t="shared" si="0"/>
        <v>0</v>
      </c>
      <c r="P19" s="933">
        <f t="shared" si="31"/>
        <v>0</v>
      </c>
      <c r="Q19" s="933">
        <f t="shared" si="32"/>
        <v>0</v>
      </c>
      <c r="R19" s="933">
        <f t="shared" si="33"/>
        <v>0</v>
      </c>
      <c r="T19" s="32">
        <v>0</v>
      </c>
      <c r="U19" s="933">
        <f t="shared" si="9"/>
        <v>0</v>
      </c>
      <c r="V19" s="933">
        <f t="shared" si="10"/>
        <v>0</v>
      </c>
      <c r="W19" s="1032">
        <f t="shared" si="11"/>
        <v>0</v>
      </c>
      <c r="X19" s="1051"/>
      <c r="Y19" s="1037">
        <v>0</v>
      </c>
      <c r="Z19" s="933">
        <f t="shared" si="12"/>
        <v>0</v>
      </c>
      <c r="AA19" s="933">
        <f t="shared" si="13"/>
        <v>0</v>
      </c>
      <c r="AB19" s="1032">
        <f t="shared" si="14"/>
        <v>0</v>
      </c>
      <c r="AC19" s="1051"/>
      <c r="AD19" s="1045">
        <v>0</v>
      </c>
      <c r="AE19" s="933">
        <f t="shared" si="15"/>
        <v>0</v>
      </c>
      <c r="AF19" s="933">
        <f t="shared" si="16"/>
        <v>0</v>
      </c>
      <c r="AG19" s="1032">
        <f t="shared" si="17"/>
        <v>0</v>
      </c>
      <c r="AH19" s="1051"/>
      <c r="AI19" s="1037">
        <f>+'Annex 9 - IPC 49'!N19+'Annex 9 - IPC 49'!O19+'Annex 9 - IPC 49'!P19</f>
        <v>0</v>
      </c>
      <c r="AJ19" s="25" t="str">
        <f>IFERROR(AI19/O19,"")</f>
        <v/>
      </c>
      <c r="AK19" s="32">
        <f>O19-AI19</f>
        <v>0</v>
      </c>
      <c r="AL19" s="933">
        <f>K19*$AI19</f>
        <v>0</v>
      </c>
      <c r="AM19" s="933">
        <f>L19*$AI19</f>
        <v>0</v>
      </c>
      <c r="AN19" s="933">
        <f>M19*$AI19</f>
        <v>0</v>
      </c>
      <c r="AO19" s="942">
        <f>F19-AK19</f>
        <v>0</v>
      </c>
      <c r="AP19" s="32">
        <v>0</v>
      </c>
      <c r="AQ19" s="25" t="str">
        <f t="shared" si="3"/>
        <v/>
      </c>
      <c r="AR19" s="32">
        <f t="shared" si="18"/>
        <v>0</v>
      </c>
      <c r="AS19" s="32">
        <f t="shared" si="19"/>
        <v>0</v>
      </c>
      <c r="AU19" s="32">
        <v>0</v>
      </c>
      <c r="AV19" s="25" t="str">
        <f t="shared" si="4"/>
        <v/>
      </c>
      <c r="AW19" s="32">
        <f t="shared" si="20"/>
        <v>0</v>
      </c>
      <c r="AX19" s="32">
        <f t="shared" si="21"/>
        <v>0</v>
      </c>
      <c r="AZ19" s="32">
        <v>0</v>
      </c>
      <c r="BA19" s="25" t="str">
        <f t="shared" si="22"/>
        <v/>
      </c>
      <c r="BB19" s="32">
        <f t="shared" si="23"/>
        <v>0</v>
      </c>
      <c r="BC19" s="32">
        <f t="shared" si="24"/>
        <v>0</v>
      </c>
      <c r="BE19" s="32">
        <f>+'Annex 9 - IPC 49'!W19</f>
        <v>0</v>
      </c>
      <c r="BF19" s="25" t="str">
        <f t="shared" si="25"/>
        <v/>
      </c>
      <c r="BG19" s="32">
        <f t="shared" si="26"/>
        <v>0</v>
      </c>
      <c r="BH19" s="32">
        <f t="shared" si="27"/>
        <v>0</v>
      </c>
      <c r="BJ19" s="24"/>
      <c r="BK19" s="24"/>
      <c r="BL19" s="24"/>
      <c r="BM19" s="24"/>
      <c r="BN19" s="24"/>
      <c r="BO19" s="24"/>
      <c r="BP19" s="22"/>
      <c r="BQ19" s="23"/>
      <c r="BR19" s="22">
        <f t="shared" si="28"/>
        <v>0</v>
      </c>
      <c r="BS19" s="22">
        <f t="shared" si="29"/>
        <v>0</v>
      </c>
      <c r="BT19" s="22">
        <f t="shared" si="30"/>
        <v>0</v>
      </c>
    </row>
    <row r="20" spans="1:72" ht="18" customHeight="1">
      <c r="A20" s="19">
        <v>13</v>
      </c>
      <c r="B20" s="945">
        <v>12</v>
      </c>
      <c r="C20" s="20" t="s">
        <v>44</v>
      </c>
      <c r="D20" s="21" t="s">
        <v>45</v>
      </c>
      <c r="E20" s="82" t="s">
        <v>192</v>
      </c>
      <c r="F20" s="924">
        <v>793230.44</v>
      </c>
      <c r="G20" s="22">
        <v>3684009</v>
      </c>
      <c r="H20" s="22">
        <v>0</v>
      </c>
      <c r="I20" s="22">
        <f t="shared" si="5"/>
        <v>3684009</v>
      </c>
      <c r="J20" s="102">
        <v>407202.3</v>
      </c>
      <c r="K20" s="613">
        <v>1</v>
      </c>
      <c r="L20" s="613">
        <v>0</v>
      </c>
      <c r="M20" s="613">
        <v>0</v>
      </c>
      <c r="N20" s="1046">
        <v>793230.44</v>
      </c>
      <c r="O20" s="53">
        <f t="shared" si="0"/>
        <v>4091211.3</v>
      </c>
      <c r="P20" s="933">
        <f t="shared" si="31"/>
        <v>793230.44</v>
      </c>
      <c r="Q20" s="933">
        <f t="shared" si="32"/>
        <v>0</v>
      </c>
      <c r="R20" s="933">
        <f t="shared" si="33"/>
        <v>0</v>
      </c>
      <c r="T20" s="32">
        <v>3412812.4752000002</v>
      </c>
      <c r="U20" s="933">
        <f t="shared" si="9"/>
        <v>3412812.4752000002</v>
      </c>
      <c r="V20" s="933">
        <f t="shared" si="10"/>
        <v>0</v>
      </c>
      <c r="W20" s="1032">
        <f t="shared" si="11"/>
        <v>0</v>
      </c>
      <c r="X20" s="1051"/>
      <c r="Y20" s="1037">
        <v>3412812.4752000002</v>
      </c>
      <c r="Z20" s="933">
        <f t="shared" si="12"/>
        <v>3412812.4752000002</v>
      </c>
      <c r="AA20" s="933">
        <f t="shared" si="13"/>
        <v>0</v>
      </c>
      <c r="AB20" s="1032">
        <f t="shared" si="14"/>
        <v>0</v>
      </c>
      <c r="AC20" s="1051"/>
      <c r="AD20" s="1045">
        <v>3411810.1752000004</v>
      </c>
      <c r="AE20" s="933">
        <f t="shared" si="15"/>
        <v>3411810.1752000004</v>
      </c>
      <c r="AF20" s="933">
        <f t="shared" si="16"/>
        <v>0</v>
      </c>
      <c r="AG20" s="1032">
        <f t="shared" si="17"/>
        <v>0</v>
      </c>
      <c r="AH20" s="1051"/>
      <c r="AI20" s="1037">
        <f>+'Annex 9 - IPC 49'!N20+'Annex 9 - IPC 49'!O20+'Annex 9 - IPC 49'!P20</f>
        <v>3411810.1752000004</v>
      </c>
      <c r="AJ20" s="25">
        <f>IFERROR(AI20/O20,"")</f>
        <v>0.83393643716226551</v>
      </c>
      <c r="AK20" s="32">
        <f>O20-AI20</f>
        <v>679401.12479999941</v>
      </c>
      <c r="AL20" s="933">
        <f>K20*$AI20</f>
        <v>3411810.1752000004</v>
      </c>
      <c r="AM20" s="933">
        <f>L20*$AI20</f>
        <v>0</v>
      </c>
      <c r="AN20" s="933">
        <f>M20*$AI20</f>
        <v>0</v>
      </c>
      <c r="AO20" s="942">
        <f>F20-AK20</f>
        <v>113829.31520000054</v>
      </c>
      <c r="AP20" s="32">
        <v>3071531.22768</v>
      </c>
      <c r="AQ20" s="25">
        <f t="shared" si="3"/>
        <v>0.75076328315772889</v>
      </c>
      <c r="AR20" s="32">
        <f t="shared" si="18"/>
        <v>610558.94231999991</v>
      </c>
      <c r="AS20" s="32">
        <f t="shared" si="19"/>
        <v>409121.13</v>
      </c>
      <c r="AU20" s="32">
        <v>3071531.22768</v>
      </c>
      <c r="AV20" s="25">
        <f t="shared" si="4"/>
        <v>0.75076328315772889</v>
      </c>
      <c r="AW20" s="32">
        <f t="shared" si="20"/>
        <v>610558.94231999991</v>
      </c>
      <c r="AX20" s="32">
        <f t="shared" si="21"/>
        <v>409121.13</v>
      </c>
      <c r="AZ20" s="32">
        <v>3070629.1576800002</v>
      </c>
      <c r="BA20" s="25">
        <f t="shared" si="22"/>
        <v>0.75054279344603891</v>
      </c>
      <c r="BB20" s="32">
        <f t="shared" si="23"/>
        <v>611461.01231999975</v>
      </c>
      <c r="BC20" s="32">
        <f t="shared" si="24"/>
        <v>409121.13</v>
      </c>
      <c r="BE20" s="32">
        <f>+'Annex 9 - IPC 49'!W20</f>
        <v>3070629.1576800002</v>
      </c>
      <c r="BF20" s="25">
        <f t="shared" si="25"/>
        <v>0.75054279344603891</v>
      </c>
      <c r="BG20" s="32">
        <f t="shared" si="26"/>
        <v>713519.2265519998</v>
      </c>
      <c r="BH20" s="32">
        <f t="shared" si="27"/>
        <v>307062.91576800001</v>
      </c>
      <c r="BJ20" s="24"/>
      <c r="BK20" s="24"/>
      <c r="BL20" s="24"/>
      <c r="BM20" s="24"/>
      <c r="BN20" s="24"/>
      <c r="BO20" s="24"/>
      <c r="BP20" s="22"/>
      <c r="BQ20" s="23">
        <v>97896.53</v>
      </c>
      <c r="BR20" s="22">
        <f t="shared" si="28"/>
        <v>0</v>
      </c>
      <c r="BS20" s="22">
        <f t="shared" si="29"/>
        <v>-902.06999999983236</v>
      </c>
      <c r="BT20" s="22">
        <f t="shared" si="30"/>
        <v>0</v>
      </c>
    </row>
    <row r="21" spans="1:72" ht="18" customHeight="1">
      <c r="A21" s="19">
        <v>14</v>
      </c>
      <c r="B21" s="947"/>
      <c r="C21" s="20" t="s">
        <v>46</v>
      </c>
      <c r="D21" s="21" t="s">
        <v>47</v>
      </c>
      <c r="E21" s="92" t="s">
        <v>204</v>
      </c>
      <c r="F21" s="924">
        <v>2614074.92</v>
      </c>
      <c r="G21" s="22">
        <v>14192643.199999999</v>
      </c>
      <c r="H21" s="22">
        <v>0</v>
      </c>
      <c r="I21" s="22">
        <f t="shared" si="5"/>
        <v>14192643.199999999</v>
      </c>
      <c r="J21" s="102">
        <v>-76663.37</v>
      </c>
      <c r="K21" s="613">
        <v>1</v>
      </c>
      <c r="L21" s="613">
        <v>0</v>
      </c>
      <c r="M21" s="613">
        <v>0</v>
      </c>
      <c r="N21" s="1046">
        <v>2614074.92</v>
      </c>
      <c r="O21" s="53">
        <f t="shared" si="0"/>
        <v>14115979.83</v>
      </c>
      <c r="P21" s="933">
        <f t="shared" si="31"/>
        <v>2614074.92</v>
      </c>
      <c r="Q21" s="933">
        <f t="shared" si="32"/>
        <v>0</v>
      </c>
      <c r="R21" s="933">
        <f t="shared" si="33"/>
        <v>0</v>
      </c>
      <c r="T21" s="32">
        <v>10669855.602722082</v>
      </c>
      <c r="U21" s="933">
        <f t="shared" si="9"/>
        <v>10669855.602722082</v>
      </c>
      <c r="V21" s="933">
        <f t="shared" si="10"/>
        <v>0</v>
      </c>
      <c r="W21" s="1032">
        <f t="shared" si="11"/>
        <v>0</v>
      </c>
      <c r="X21" s="1051"/>
      <c r="Y21" s="1037">
        <v>10910208.941102486</v>
      </c>
      <c r="Z21" s="933">
        <f t="shared" si="12"/>
        <v>10910208.941102486</v>
      </c>
      <c r="AA21" s="933">
        <f t="shared" si="13"/>
        <v>0</v>
      </c>
      <c r="AB21" s="1032">
        <f t="shared" si="14"/>
        <v>0</v>
      </c>
      <c r="AC21" s="1051"/>
      <c r="AD21" s="1045">
        <v>11095280.456684243</v>
      </c>
      <c r="AE21" s="933">
        <f t="shared" si="15"/>
        <v>11095280.456684243</v>
      </c>
      <c r="AF21" s="933">
        <f t="shared" si="16"/>
        <v>0</v>
      </c>
      <c r="AG21" s="1032">
        <f t="shared" si="17"/>
        <v>0</v>
      </c>
      <c r="AH21" s="1051"/>
      <c r="AI21" s="1037">
        <f>+'Annex 9 - IPC 49'!N21+'Annex 9 - IPC 49'!O21+'Annex 9 - IPC 49'!P21</f>
        <v>11501904.906604465</v>
      </c>
      <c r="AJ21" s="25">
        <f>IFERROR(AI21/O21,"")</f>
        <v>0.81481449004057305</v>
      </c>
      <c r="AK21" s="32">
        <f>O21-AI21</f>
        <v>2614074.923395535</v>
      </c>
      <c r="AL21" s="933">
        <f>K21*$AI21</f>
        <v>11501904.906604465</v>
      </c>
      <c r="AM21" s="933">
        <f>L21*$AI21</f>
        <v>0</v>
      </c>
      <c r="AN21" s="933">
        <f>M21*$AI21</f>
        <v>0</v>
      </c>
      <c r="AO21" s="942">
        <f>F21-AK21</f>
        <v>-3.3955350518226624E-3</v>
      </c>
      <c r="AP21" s="32">
        <v>9864541.3119735103</v>
      </c>
      <c r="AQ21" s="25">
        <f t="shared" si="3"/>
        <v>0.69882087044420993</v>
      </c>
      <c r="AR21" s="32">
        <f t="shared" si="18"/>
        <v>2839840.5350264888</v>
      </c>
      <c r="AS21" s="32">
        <f t="shared" si="19"/>
        <v>1411597.983</v>
      </c>
      <c r="AU21" s="32">
        <v>10039130.092549302</v>
      </c>
      <c r="AV21" s="25">
        <f t="shared" si="4"/>
        <v>0.71118903635818675</v>
      </c>
      <c r="AW21" s="32">
        <f t="shared" si="20"/>
        <v>2665251.7544506975</v>
      </c>
      <c r="AX21" s="32">
        <f t="shared" si="21"/>
        <v>1411597.983</v>
      </c>
      <c r="AZ21" s="32">
        <v>10173306.941346075</v>
      </c>
      <c r="BA21" s="25">
        <f t="shared" si="22"/>
        <v>0.72069435234848134</v>
      </c>
      <c r="BB21" s="32">
        <f t="shared" si="23"/>
        <v>2531074.9056539237</v>
      </c>
      <c r="BC21" s="32">
        <f t="shared" si="24"/>
        <v>1411597.983</v>
      </c>
      <c r="BE21" s="32">
        <f>+'Annex 9 - IPC 49'!W21</f>
        <v>10467777.057288239</v>
      </c>
      <c r="BF21" s="25">
        <f t="shared" si="25"/>
        <v>0.74155511578739897</v>
      </c>
      <c r="BG21" s="32">
        <f t="shared" si="26"/>
        <v>2601425.066982938</v>
      </c>
      <c r="BH21" s="32">
        <f t="shared" si="27"/>
        <v>1046777.7057288239</v>
      </c>
      <c r="BJ21" s="24"/>
      <c r="BK21" s="24"/>
      <c r="BL21" s="24"/>
      <c r="BM21" s="24"/>
      <c r="BN21" s="24"/>
      <c r="BO21" s="24"/>
      <c r="BP21" s="22">
        <v>660000</v>
      </c>
      <c r="BQ21" s="23">
        <v>176391.94</v>
      </c>
      <c r="BR21" s="22">
        <f t="shared" si="28"/>
        <v>174588.78057579137</v>
      </c>
      <c r="BS21" s="22">
        <f t="shared" si="29"/>
        <v>134176.8487967737</v>
      </c>
      <c r="BT21" s="22">
        <f t="shared" si="30"/>
        <v>294470.11594216339</v>
      </c>
    </row>
    <row r="22" spans="1:72" ht="18" customHeight="1">
      <c r="A22" s="19">
        <v>15</v>
      </c>
      <c r="B22" s="946"/>
      <c r="C22" s="20" t="s">
        <v>48</v>
      </c>
      <c r="D22" s="21" t="s">
        <v>49</v>
      </c>
      <c r="E22" s="92" t="s">
        <v>204</v>
      </c>
      <c r="F22" s="924">
        <v>193002.78</v>
      </c>
      <c r="G22" s="22">
        <v>1177018</v>
      </c>
      <c r="H22" s="22">
        <v>0</v>
      </c>
      <c r="I22" s="22">
        <f t="shared" si="5"/>
        <v>1177018</v>
      </c>
      <c r="J22" s="102">
        <v>60000</v>
      </c>
      <c r="K22" s="613">
        <v>1</v>
      </c>
      <c r="L22" s="613">
        <v>0</v>
      </c>
      <c r="M22" s="613">
        <v>0</v>
      </c>
      <c r="N22" s="1046">
        <v>193002.78</v>
      </c>
      <c r="O22" s="53">
        <f t="shared" si="0"/>
        <v>1237018</v>
      </c>
      <c r="P22" s="933">
        <f t="shared" si="31"/>
        <v>193002.78</v>
      </c>
      <c r="Q22" s="933">
        <f t="shared" si="32"/>
        <v>0</v>
      </c>
      <c r="R22" s="933">
        <f t="shared" si="33"/>
        <v>0</v>
      </c>
      <c r="T22" s="32">
        <v>988555.1162105262</v>
      </c>
      <c r="U22" s="933">
        <f t="shared" si="9"/>
        <v>988555.1162105262</v>
      </c>
      <c r="V22" s="933">
        <f t="shared" si="10"/>
        <v>0</v>
      </c>
      <c r="W22" s="1032">
        <f t="shared" si="11"/>
        <v>0</v>
      </c>
      <c r="X22" s="1051"/>
      <c r="Y22" s="1037">
        <v>988555.1162105262</v>
      </c>
      <c r="Z22" s="933">
        <f t="shared" si="12"/>
        <v>988555.1162105262</v>
      </c>
      <c r="AA22" s="933">
        <f t="shared" si="13"/>
        <v>0</v>
      </c>
      <c r="AB22" s="1032">
        <f t="shared" si="14"/>
        <v>0</v>
      </c>
      <c r="AC22" s="1051"/>
      <c r="AD22" s="1045">
        <v>988555.1162105262</v>
      </c>
      <c r="AE22" s="933">
        <f t="shared" si="15"/>
        <v>988555.1162105262</v>
      </c>
      <c r="AF22" s="933">
        <f t="shared" si="16"/>
        <v>0</v>
      </c>
      <c r="AG22" s="1032">
        <f t="shared" si="17"/>
        <v>0</v>
      </c>
      <c r="AH22" s="1051"/>
      <c r="AI22" s="1037">
        <f>+'Annex 9 - IPC 49'!N22+'Annex 9 - IPC 49'!O22+'Annex 9 - IPC 49'!P22</f>
        <v>1021090.5962105262</v>
      </c>
      <c r="AJ22" s="25">
        <f>IFERROR(AI22/O22,"")</f>
        <v>0.82544522085412353</v>
      </c>
      <c r="AK22" s="32">
        <f>O22-AI22</f>
        <v>215927.40378947381</v>
      </c>
      <c r="AL22" s="933">
        <f>K22*$AI22</f>
        <v>1021090.5962105262</v>
      </c>
      <c r="AM22" s="933">
        <f>L22*$AI22</f>
        <v>0</v>
      </c>
      <c r="AN22" s="933">
        <f>M22*$AI22</f>
        <v>0</v>
      </c>
      <c r="AO22" s="942">
        <f>F22-AK22</f>
        <v>-22924.623789473815</v>
      </c>
      <c r="AP22" s="32">
        <v>889699.60458947369</v>
      </c>
      <c r="AQ22" s="25">
        <f t="shared" si="3"/>
        <v>0.71922931161023829</v>
      </c>
      <c r="AR22" s="32">
        <f t="shared" si="18"/>
        <v>223616.59541052626</v>
      </c>
      <c r="AS22" s="32">
        <f t="shared" si="19"/>
        <v>123701.8</v>
      </c>
      <c r="AU22" s="32">
        <v>891331.21506315796</v>
      </c>
      <c r="AV22" s="25">
        <f t="shared" si="4"/>
        <v>0.72054829845900215</v>
      </c>
      <c r="AW22" s="32">
        <f t="shared" si="20"/>
        <v>221984.984936842</v>
      </c>
      <c r="AX22" s="32">
        <f t="shared" si="21"/>
        <v>123701.8</v>
      </c>
      <c r="AZ22" s="32">
        <v>891331.21506315796</v>
      </c>
      <c r="BA22" s="25">
        <f t="shared" si="22"/>
        <v>0.72054829845900215</v>
      </c>
      <c r="BB22" s="32">
        <f t="shared" si="23"/>
        <v>221984.984936842</v>
      </c>
      <c r="BC22" s="32">
        <f t="shared" si="24"/>
        <v>123701.8</v>
      </c>
      <c r="BE22" s="32">
        <f>+'Annex 9 - IPC 49'!W22</f>
        <v>918981.53658947372</v>
      </c>
      <c r="BF22" s="25">
        <f t="shared" si="25"/>
        <v>0.74290069876871134</v>
      </c>
      <c r="BG22" s="32">
        <f t="shared" si="26"/>
        <v>226138.30975157884</v>
      </c>
      <c r="BH22" s="32">
        <f t="shared" si="27"/>
        <v>91898.153658947384</v>
      </c>
      <c r="BJ22" s="24"/>
      <c r="BK22" s="24"/>
      <c r="BL22" s="24"/>
      <c r="BM22" s="24"/>
      <c r="BN22" s="24"/>
      <c r="BO22" s="24"/>
      <c r="BP22" s="22"/>
      <c r="BQ22" s="23">
        <v>74005.899999999994</v>
      </c>
      <c r="BR22" s="22">
        <f t="shared" si="28"/>
        <v>1631.6104736842681</v>
      </c>
      <c r="BS22" s="22">
        <f t="shared" si="29"/>
        <v>0</v>
      </c>
      <c r="BT22" s="22">
        <f t="shared" si="30"/>
        <v>27650.321526315762</v>
      </c>
    </row>
    <row r="23" spans="1:72" ht="18" customHeight="1">
      <c r="A23" s="19">
        <v>16</v>
      </c>
      <c r="B23" s="19">
        <v>13</v>
      </c>
      <c r="C23" s="20" t="s">
        <v>50</v>
      </c>
      <c r="D23" s="21" t="s">
        <v>51</v>
      </c>
      <c r="E23" s="93" t="s">
        <v>205</v>
      </c>
      <c r="F23" s="924">
        <v>6172121.1900000004</v>
      </c>
      <c r="G23" s="22">
        <v>11437852</v>
      </c>
      <c r="H23" s="22">
        <v>0</v>
      </c>
      <c r="I23" s="22">
        <f t="shared" si="5"/>
        <v>11437852</v>
      </c>
      <c r="J23" s="102">
        <v>543568.38264150941</v>
      </c>
      <c r="K23" s="613">
        <v>1</v>
      </c>
      <c r="L23" s="613">
        <v>0</v>
      </c>
      <c r="M23" s="613">
        <v>0</v>
      </c>
      <c r="N23" s="1046">
        <v>6172121.1900000004</v>
      </c>
      <c r="O23" s="53">
        <f t="shared" si="0"/>
        <v>11981420.382641509</v>
      </c>
      <c r="P23" s="933">
        <f t="shared" si="31"/>
        <v>6172121.1900000004</v>
      </c>
      <c r="Q23" s="933">
        <f t="shared" si="32"/>
        <v>0</v>
      </c>
      <c r="R23" s="933">
        <f t="shared" si="33"/>
        <v>0</v>
      </c>
      <c r="T23" s="32">
        <v>5118170.1309059076</v>
      </c>
      <c r="U23" s="933">
        <f t="shared" si="9"/>
        <v>5118170.1309059076</v>
      </c>
      <c r="V23" s="933">
        <f t="shared" si="10"/>
        <v>0</v>
      </c>
      <c r="W23" s="1032">
        <f t="shared" si="11"/>
        <v>0</v>
      </c>
      <c r="X23" s="1051"/>
      <c r="Y23" s="1037">
        <v>5420169.6399086677</v>
      </c>
      <c r="Z23" s="933">
        <f t="shared" si="12"/>
        <v>5420169.6399086677</v>
      </c>
      <c r="AA23" s="933">
        <f t="shared" si="13"/>
        <v>0</v>
      </c>
      <c r="AB23" s="1032">
        <f t="shared" si="14"/>
        <v>0</v>
      </c>
      <c r="AC23" s="1051"/>
      <c r="AD23" s="1045">
        <v>5695727.9626937173</v>
      </c>
      <c r="AE23" s="933">
        <f t="shared" si="15"/>
        <v>5695727.9626937173</v>
      </c>
      <c r="AF23" s="933">
        <f t="shared" si="16"/>
        <v>0</v>
      </c>
      <c r="AG23" s="1032">
        <f t="shared" si="17"/>
        <v>0</v>
      </c>
      <c r="AH23" s="1051"/>
      <c r="AI23" s="1037">
        <f>+'Annex 9 - IPC 49'!N23+'Annex 9 - IPC 49'!O23+'Annex 9 - IPC 49'!P23</f>
        <v>5809299.1909053698</v>
      </c>
      <c r="AJ23" s="25">
        <f>IFERROR(AI23/O23,"")</f>
        <v>0.48485897375922055</v>
      </c>
      <c r="AK23" s="32">
        <f>O23-AI23</f>
        <v>6172121.1917361394</v>
      </c>
      <c r="AL23" s="933">
        <f>K23*$AI23</f>
        <v>5809299.1909053698</v>
      </c>
      <c r="AM23" s="933">
        <f>L23*$AI23</f>
        <v>0</v>
      </c>
      <c r="AN23" s="933">
        <f>M23*$AI23</f>
        <v>0</v>
      </c>
      <c r="AO23" s="942">
        <f>F23-AK23</f>
        <v>-1.7361389473080635E-3</v>
      </c>
      <c r="AP23" s="32">
        <v>5426350.3449067827</v>
      </c>
      <c r="AQ23" s="25">
        <f t="shared" si="3"/>
        <v>0.45289708328474915</v>
      </c>
      <c r="AR23" s="32">
        <f t="shared" si="18"/>
        <v>5356927.9994705748</v>
      </c>
      <c r="AS23" s="32">
        <f t="shared" si="19"/>
        <v>1198142.038264151</v>
      </c>
      <c r="AU23" s="32">
        <v>5739489.9208960477</v>
      </c>
      <c r="AV23" s="25">
        <f t="shared" si="4"/>
        <v>0.47903251347489062</v>
      </c>
      <c r="AW23" s="32">
        <f t="shared" si="20"/>
        <v>5043788.4234813098</v>
      </c>
      <c r="AX23" s="32">
        <f t="shared" si="21"/>
        <v>1198142.038264151</v>
      </c>
      <c r="AZ23" s="32">
        <v>5939269.7049152087</v>
      </c>
      <c r="BA23" s="25">
        <f t="shared" si="22"/>
        <v>0.49570664539238835</v>
      </c>
      <c r="BB23" s="32">
        <f t="shared" si="23"/>
        <v>4844008.6394621488</v>
      </c>
      <c r="BC23" s="32">
        <f t="shared" si="24"/>
        <v>1198142.038264151</v>
      </c>
      <c r="BE23" s="32">
        <f>+'Annex 9 - IPC 49'!W23</f>
        <v>5927418.9134063926</v>
      </c>
      <c r="BF23" s="25">
        <f t="shared" si="25"/>
        <v>0.49471754801241619</v>
      </c>
      <c r="BG23" s="32">
        <f t="shared" si="26"/>
        <v>5461259.5778944772</v>
      </c>
      <c r="BH23" s="32">
        <f t="shared" si="27"/>
        <v>592741.89134063933</v>
      </c>
      <c r="BJ23" s="24"/>
      <c r="BK23" s="24"/>
      <c r="BL23" s="24"/>
      <c r="BM23" s="24"/>
      <c r="BN23" s="24"/>
      <c r="BO23" s="24"/>
      <c r="BP23" s="22"/>
      <c r="BQ23" s="23">
        <v>634296.57999999996</v>
      </c>
      <c r="BR23" s="22">
        <f t="shared" si="28"/>
        <v>313139.57598926499</v>
      </c>
      <c r="BS23" s="22">
        <f t="shared" si="29"/>
        <v>199779.78401916102</v>
      </c>
      <c r="BT23" s="22">
        <f t="shared" si="30"/>
        <v>-11850.791508816183</v>
      </c>
    </row>
    <row r="24" spans="1:72" ht="18" customHeight="1">
      <c r="A24" s="19">
        <v>17</v>
      </c>
      <c r="B24" s="945">
        <v>14</v>
      </c>
      <c r="C24" s="20" t="s">
        <v>52</v>
      </c>
      <c r="D24" s="21" t="s">
        <v>53</v>
      </c>
      <c r="E24" s="92" t="s">
        <v>204</v>
      </c>
      <c r="F24" s="924">
        <v>1172280.69</v>
      </c>
      <c r="G24" s="22">
        <v>2072163</v>
      </c>
      <c r="H24" s="22">
        <v>0</v>
      </c>
      <c r="I24" s="22">
        <f t="shared" si="5"/>
        <v>2072163</v>
      </c>
      <c r="J24" s="22">
        <v>0</v>
      </c>
      <c r="K24" s="613">
        <v>1</v>
      </c>
      <c r="L24" s="613">
        <v>0</v>
      </c>
      <c r="M24" s="613">
        <v>0</v>
      </c>
      <c r="N24" s="1046">
        <v>1172280.69</v>
      </c>
      <c r="O24" s="53">
        <f t="shared" si="0"/>
        <v>2072163</v>
      </c>
      <c r="P24" s="933">
        <f t="shared" si="31"/>
        <v>1172280.69</v>
      </c>
      <c r="Q24" s="933">
        <f t="shared" si="32"/>
        <v>0</v>
      </c>
      <c r="R24" s="933">
        <f t="shared" si="33"/>
        <v>0</v>
      </c>
      <c r="T24" s="32">
        <v>717106.34758057189</v>
      </c>
      <c r="U24" s="933">
        <f t="shared" si="9"/>
        <v>717106.34758057189</v>
      </c>
      <c r="V24" s="933">
        <f t="shared" si="10"/>
        <v>0</v>
      </c>
      <c r="W24" s="1032">
        <f t="shared" si="11"/>
        <v>0</v>
      </c>
      <c r="X24" s="1051"/>
      <c r="Y24" s="1037">
        <v>802711.15022868803</v>
      </c>
      <c r="Z24" s="933">
        <f t="shared" si="12"/>
        <v>802711.15022868803</v>
      </c>
      <c r="AA24" s="933">
        <f t="shared" si="13"/>
        <v>0</v>
      </c>
      <c r="AB24" s="1032">
        <f t="shared" si="14"/>
        <v>0</v>
      </c>
      <c r="AC24" s="1051"/>
      <c r="AD24" s="1037">
        <v>820658.82410481398</v>
      </c>
      <c r="AE24" s="933">
        <f t="shared" si="15"/>
        <v>820658.82410481398</v>
      </c>
      <c r="AF24" s="933">
        <f t="shared" si="16"/>
        <v>0</v>
      </c>
      <c r="AG24" s="1032">
        <f t="shared" si="17"/>
        <v>0</v>
      </c>
      <c r="AH24" s="1051"/>
      <c r="AI24" s="1037">
        <f>+'Annex 9 - IPC 49'!N24+'Annex 9 - IPC 49'!O24+'Annex 9 - IPC 49'!P24</f>
        <v>899882.30997083592</v>
      </c>
      <c r="AJ24" s="25">
        <f>IFERROR(AI24/O24,"")</f>
        <v>0.43427197086852526</v>
      </c>
      <c r="AK24" s="32">
        <f>O24-AI24</f>
        <v>1172280.6900291641</v>
      </c>
      <c r="AL24" s="933">
        <f>K24*$AI24</f>
        <v>899882.30997083592</v>
      </c>
      <c r="AM24" s="933">
        <f>L24*$AI24</f>
        <v>0</v>
      </c>
      <c r="AN24" s="933">
        <f>M24*$AI24</f>
        <v>0</v>
      </c>
      <c r="AO24" s="942">
        <f>F24-AK24</f>
        <v>-2.9164133593440056E-5</v>
      </c>
      <c r="AP24" s="32">
        <v>830726.10199591459</v>
      </c>
      <c r="AQ24" s="25">
        <f t="shared" si="3"/>
        <v>0.40089804807629253</v>
      </c>
      <c r="AR24" s="32">
        <f t="shared" si="18"/>
        <v>1034220.5980040854</v>
      </c>
      <c r="AS24" s="32">
        <f t="shared" si="19"/>
        <v>207216.30000000002</v>
      </c>
      <c r="AU24" s="32">
        <v>892789.58391579881</v>
      </c>
      <c r="AV24" s="25">
        <f t="shared" si="4"/>
        <v>0.43084910980255842</v>
      </c>
      <c r="AW24" s="32">
        <f t="shared" si="20"/>
        <v>972157.11608420114</v>
      </c>
      <c r="AX24" s="32">
        <f t="shared" si="21"/>
        <v>207216.30000000002</v>
      </c>
      <c r="AZ24" s="32">
        <v>905801.64747599</v>
      </c>
      <c r="BA24" s="25">
        <f t="shared" si="22"/>
        <v>0.437128569266023</v>
      </c>
      <c r="BB24" s="32">
        <f t="shared" si="23"/>
        <v>959145.05252400995</v>
      </c>
      <c r="BC24" s="32">
        <f t="shared" si="24"/>
        <v>207216.30000000002</v>
      </c>
      <c r="BE24" s="32">
        <f>+'Annex 9 - IPC 49'!W24</f>
        <v>963238.67472885607</v>
      </c>
      <c r="BF24" s="25">
        <f t="shared" si="25"/>
        <v>0.46484696171529755</v>
      </c>
      <c r="BG24" s="32">
        <f t="shared" si="26"/>
        <v>1012600.4577982583</v>
      </c>
      <c r="BH24" s="32">
        <f t="shared" si="27"/>
        <v>96323.867472885613</v>
      </c>
      <c r="BJ24" s="24"/>
      <c r="BK24" s="24"/>
      <c r="BL24" s="24"/>
      <c r="BM24" s="24"/>
      <c r="BN24" s="24"/>
      <c r="BO24" s="24"/>
      <c r="BP24" s="22"/>
      <c r="BQ24" s="23">
        <v>4572.04</v>
      </c>
      <c r="BR24" s="22">
        <f t="shared" si="28"/>
        <v>62063.481919884216</v>
      </c>
      <c r="BS24" s="22">
        <f t="shared" si="29"/>
        <v>13012.063560191193</v>
      </c>
      <c r="BT24" s="22">
        <f t="shared" si="30"/>
        <v>57437.027252866072</v>
      </c>
    </row>
    <row r="25" spans="1:72" ht="18" customHeight="1">
      <c r="A25" s="19">
        <v>18</v>
      </c>
      <c r="B25" s="947"/>
      <c r="C25" s="20" t="s">
        <v>54</v>
      </c>
      <c r="D25" s="21" t="s">
        <v>33</v>
      </c>
      <c r="E25" s="91" t="s">
        <v>202</v>
      </c>
      <c r="F25" s="924">
        <v>806979.04</v>
      </c>
      <c r="G25" s="22">
        <v>3480715</v>
      </c>
      <c r="H25" s="22">
        <v>0</v>
      </c>
      <c r="I25" s="22">
        <f t="shared" si="5"/>
        <v>3480715</v>
      </c>
      <c r="J25" s="22">
        <v>0</v>
      </c>
      <c r="K25" s="613">
        <v>0.51622056965846563</v>
      </c>
      <c r="L25" s="613">
        <v>0.44757930076701208</v>
      </c>
      <c r="M25" s="613">
        <v>3.6200129574522177E-2</v>
      </c>
      <c r="N25" s="1046">
        <v>806979.04</v>
      </c>
      <c r="O25" s="53">
        <f t="shared" si="0"/>
        <v>3480715</v>
      </c>
      <c r="P25" s="933">
        <f t="shared" si="31"/>
        <v>416579.17973124172</v>
      </c>
      <c r="Q25" s="933">
        <f t="shared" si="32"/>
        <v>361187.11445683468</v>
      </c>
      <c r="R25" s="933">
        <f t="shared" si="33"/>
        <v>29212.745811923516</v>
      </c>
      <c r="T25" s="32">
        <v>2555487.0413192478</v>
      </c>
      <c r="U25" s="933">
        <f t="shared" si="9"/>
        <v>1319194.976224649</v>
      </c>
      <c r="V25" s="933">
        <f t="shared" si="10"/>
        <v>1143783.1030728295</v>
      </c>
      <c r="W25" s="1032">
        <f t="shared" si="11"/>
        <v>92508.962021769083</v>
      </c>
      <c r="X25" s="1051"/>
      <c r="Y25" s="1037">
        <v>2560516.9721133793</v>
      </c>
      <c r="Z25" s="933">
        <f t="shared" si="12"/>
        <v>1321791.5299645383</v>
      </c>
      <c r="AA25" s="933">
        <f t="shared" si="13"/>
        <v>1146034.3959805733</v>
      </c>
      <c r="AB25" s="1032">
        <f t="shared" si="14"/>
        <v>92691.046168267523</v>
      </c>
      <c r="AC25" s="1051"/>
      <c r="AD25" s="1037">
        <v>2602165.9583658394</v>
      </c>
      <c r="AE25" s="933">
        <f t="shared" si="15"/>
        <v>1343291.5933734807</v>
      </c>
      <c r="AF25" s="933">
        <f t="shared" si="16"/>
        <v>1164675.6201251042</v>
      </c>
      <c r="AG25" s="1032">
        <f t="shared" si="17"/>
        <v>94198.744867254063</v>
      </c>
      <c r="AH25" s="1051"/>
      <c r="AI25" s="1037">
        <f>+'Annex 9 - IPC 49'!N25+'Annex 9 - IPC 49'!O25+'Annex 9 - IPC 49'!P25</f>
        <v>2673735.9604700832</v>
      </c>
      <c r="AJ25" s="25">
        <f>IFERROR(AI25/O25,"")</f>
        <v>0.76815710578719698</v>
      </c>
      <c r="AK25" s="32">
        <f>O25-AI25</f>
        <v>806979.03952991683</v>
      </c>
      <c r="AL25" s="933">
        <f>K25*$AI25</f>
        <v>1380237.5006301911</v>
      </c>
      <c r="AM25" s="933">
        <f>L25*$AI25</f>
        <v>1196708.8716228153</v>
      </c>
      <c r="AN25" s="933">
        <f>M25*$AI25</f>
        <v>96789.588217076511</v>
      </c>
      <c r="AO25" s="942">
        <f>F25-AK25</f>
        <v>4.7008320689201355E-4</v>
      </c>
      <c r="AP25" s="32">
        <v>2299938.3371873228</v>
      </c>
      <c r="AQ25" s="25">
        <f t="shared" si="3"/>
        <v>0.66076606018801387</v>
      </c>
      <c r="AR25" s="32">
        <f t="shared" si="18"/>
        <v>832705.16281267721</v>
      </c>
      <c r="AS25" s="32">
        <f t="shared" si="19"/>
        <v>348071.5</v>
      </c>
      <c r="AU25" s="32">
        <v>2304465.2749020415</v>
      </c>
      <c r="AV25" s="25">
        <f t="shared" si="4"/>
        <v>0.662066637142668</v>
      </c>
      <c r="AW25" s="32">
        <f t="shared" si="20"/>
        <v>828178.22509795846</v>
      </c>
      <c r="AX25" s="32">
        <f t="shared" si="21"/>
        <v>348071.5</v>
      </c>
      <c r="AZ25" s="32">
        <v>2341949.3625292554</v>
      </c>
      <c r="BA25" s="25">
        <f t="shared" si="22"/>
        <v>0.67283571407864629</v>
      </c>
      <c r="BB25" s="32">
        <f t="shared" si="23"/>
        <v>790694.13747074455</v>
      </c>
      <c r="BC25" s="32">
        <f t="shared" si="24"/>
        <v>348071.5</v>
      </c>
      <c r="BE25" s="32">
        <f>+'Annex 9 - IPC 49'!W25</f>
        <v>2406362.3644230748</v>
      </c>
      <c r="BF25" s="25">
        <f t="shared" si="25"/>
        <v>0.69134139520847726</v>
      </c>
      <c r="BG25" s="32">
        <f t="shared" si="26"/>
        <v>833716.39913461776</v>
      </c>
      <c r="BH25" s="32">
        <f t="shared" si="27"/>
        <v>240636.23644230748</v>
      </c>
      <c r="BJ25" s="24"/>
      <c r="BK25" s="24"/>
      <c r="BL25" s="24"/>
      <c r="BM25" s="24"/>
      <c r="BN25" s="24"/>
      <c r="BO25" s="24"/>
      <c r="BP25" s="22"/>
      <c r="BQ25" s="23">
        <v>-307788.34999999998</v>
      </c>
      <c r="BR25" s="22">
        <f t="shared" si="28"/>
        <v>4526.9377147187479</v>
      </c>
      <c r="BS25" s="22">
        <f t="shared" si="29"/>
        <v>37484.087627213914</v>
      </c>
      <c r="BT25" s="22">
        <f t="shared" si="30"/>
        <v>64413.00189381931</v>
      </c>
    </row>
    <row r="26" spans="1:72" ht="18" customHeight="1">
      <c r="A26" s="19">
        <v>19</v>
      </c>
      <c r="B26" s="946"/>
      <c r="C26" s="20" t="s">
        <v>55</v>
      </c>
      <c r="D26" s="21" t="s">
        <v>33</v>
      </c>
      <c r="E26" s="92" t="s">
        <v>204</v>
      </c>
      <c r="F26" s="924">
        <v>214017.91</v>
      </c>
      <c r="G26" s="22">
        <v>1339194</v>
      </c>
      <c r="H26" s="22">
        <v>0</v>
      </c>
      <c r="I26" s="22">
        <f t="shared" si="5"/>
        <v>1339194</v>
      </c>
      <c r="J26" s="22">
        <v>0</v>
      </c>
      <c r="K26" s="613">
        <v>0.51622056965846563</v>
      </c>
      <c r="L26" s="613">
        <v>0.44757930076701208</v>
      </c>
      <c r="M26" s="613">
        <v>3.6200129574522177E-2</v>
      </c>
      <c r="N26" s="1046">
        <v>214017.91</v>
      </c>
      <c r="O26" s="53">
        <f t="shared" si="0"/>
        <v>1339194</v>
      </c>
      <c r="P26" s="933">
        <f t="shared" si="31"/>
        <v>110480.44741731424</v>
      </c>
      <c r="Q26" s="933">
        <f t="shared" si="32"/>
        <v>95789.986509417329</v>
      </c>
      <c r="R26" s="933">
        <f t="shared" si="33"/>
        <v>7747.4760732684254</v>
      </c>
      <c r="T26" s="32">
        <v>1075377.2712705084</v>
      </c>
      <c r="U26" s="933">
        <f t="shared" si="9"/>
        <v>555131.8675730282</v>
      </c>
      <c r="V26" s="933">
        <f t="shared" si="10"/>
        <v>481316.60713599162</v>
      </c>
      <c r="W26" s="1032">
        <f t="shared" si="11"/>
        <v>38928.796561488489</v>
      </c>
      <c r="X26" s="1051"/>
      <c r="Y26" s="1037">
        <v>1084102.8594760592</v>
      </c>
      <c r="Z26" s="933">
        <f t="shared" si="12"/>
        <v>559636.19568710285</v>
      </c>
      <c r="AA26" s="933">
        <f t="shared" si="13"/>
        <v>485221.99980381294</v>
      </c>
      <c r="AB26" s="1032">
        <f t="shared" si="14"/>
        <v>39244.66398514335</v>
      </c>
      <c r="AC26" s="1051"/>
      <c r="AD26" s="1037">
        <v>1105437.5991849029</v>
      </c>
      <c r="AE26" s="933">
        <f t="shared" si="15"/>
        <v>570649.62717311713</v>
      </c>
      <c r="AF26" s="933">
        <f t="shared" si="16"/>
        <v>494770.98768474336</v>
      </c>
      <c r="AG26" s="1032">
        <f t="shared" si="17"/>
        <v>40016.984327042192</v>
      </c>
      <c r="AH26" s="1051"/>
      <c r="AI26" s="1037">
        <f>+'Annex 9 - IPC 49'!N26+'Annex 9 - IPC 49'!O26+'Annex 9 - IPC 49'!P26</f>
        <v>1125176.093521175</v>
      </c>
      <c r="AJ26" s="25">
        <f>IFERROR(AI26/O26,"")</f>
        <v>0.84018901930651946</v>
      </c>
      <c r="AK26" s="32">
        <f>O26-AI26</f>
        <v>214017.90647882503</v>
      </c>
      <c r="AL26" s="933">
        <f>K26*$AI26</f>
        <v>580839.04396358796</v>
      </c>
      <c r="AM26" s="933">
        <f>L26*$AI26</f>
        <v>503605.52917796571</v>
      </c>
      <c r="AN26" s="933">
        <f>M26*$AI26</f>
        <v>40731.520379621215</v>
      </c>
      <c r="AO26" s="942">
        <f>F26-AK26</f>
        <v>3.5211749782320112E-3</v>
      </c>
      <c r="AP26" s="32">
        <v>967839.54414345755</v>
      </c>
      <c r="AQ26" s="25">
        <f t="shared" si="3"/>
        <v>0.72270301699638551</v>
      </c>
      <c r="AR26" s="32">
        <f t="shared" si="18"/>
        <v>237435.05585654255</v>
      </c>
      <c r="AS26" s="32">
        <f t="shared" si="19"/>
        <v>133919.4</v>
      </c>
      <c r="AU26" s="32">
        <v>975692.57352845324</v>
      </c>
      <c r="AV26" s="25">
        <f t="shared" si="4"/>
        <v>0.72856701383701927</v>
      </c>
      <c r="AW26" s="32">
        <f t="shared" si="20"/>
        <v>229582.02647154685</v>
      </c>
      <c r="AX26" s="32">
        <f t="shared" si="21"/>
        <v>133919.4</v>
      </c>
      <c r="AZ26" s="32">
        <v>994893.83926641254</v>
      </c>
      <c r="BA26" s="25">
        <f t="shared" si="22"/>
        <v>0.7429049407825995</v>
      </c>
      <c r="BB26" s="32">
        <f t="shared" si="23"/>
        <v>210380.76073358755</v>
      </c>
      <c r="BC26" s="32">
        <f t="shared" si="24"/>
        <v>133919.4</v>
      </c>
      <c r="BE26" s="32">
        <f>+'Annex 9 - IPC 49'!W26</f>
        <v>1012658.4841690575</v>
      </c>
      <c r="BF26" s="25">
        <f t="shared" si="25"/>
        <v>0.75617011737586748</v>
      </c>
      <c r="BG26" s="32">
        <f t="shared" si="26"/>
        <v>225269.6674140367</v>
      </c>
      <c r="BH26" s="32">
        <f t="shared" si="27"/>
        <v>101265.84841690575</v>
      </c>
      <c r="BJ26" s="24"/>
      <c r="BK26" s="24"/>
      <c r="BL26" s="24"/>
      <c r="BM26" s="24"/>
      <c r="BN26" s="24"/>
      <c r="BO26" s="24"/>
      <c r="BP26" s="22"/>
      <c r="BQ26" s="23"/>
      <c r="BR26" s="22">
        <f t="shared" si="28"/>
        <v>7853.0293849956943</v>
      </c>
      <c r="BS26" s="22">
        <f t="shared" si="29"/>
        <v>19201.2657379593</v>
      </c>
      <c r="BT26" s="22">
        <f t="shared" si="30"/>
        <v>17764.644902644912</v>
      </c>
    </row>
    <row r="27" spans="1:72" ht="18" customHeight="1">
      <c r="A27" s="19">
        <v>20</v>
      </c>
      <c r="B27" s="19">
        <v>15</v>
      </c>
      <c r="C27" s="20" t="s">
        <v>56</v>
      </c>
      <c r="D27" s="21" t="s">
        <v>57</v>
      </c>
      <c r="E27" s="87" t="s">
        <v>58</v>
      </c>
      <c r="F27" s="924">
        <v>1634556.86</v>
      </c>
      <c r="G27" s="22">
        <v>18300000</v>
      </c>
      <c r="H27" s="22">
        <v>0</v>
      </c>
      <c r="I27" s="22">
        <f t="shared" si="5"/>
        <v>18300000</v>
      </c>
      <c r="J27" s="102">
        <v>159321.67000000001</v>
      </c>
      <c r="K27" s="613">
        <v>0.51622056965846563</v>
      </c>
      <c r="L27" s="613">
        <v>0.44757930076701208</v>
      </c>
      <c r="M27" s="613">
        <v>3.6200129574522177E-2</v>
      </c>
      <c r="N27" s="1046">
        <v>1634556.86</v>
      </c>
      <c r="O27" s="53">
        <f t="shared" si="0"/>
        <v>18459321.670000002</v>
      </c>
      <c r="P27" s="933">
        <f t="shared" si="31"/>
        <v>843791.87340835296</v>
      </c>
      <c r="Q27" s="933">
        <f t="shared" si="32"/>
        <v>731593.81646272296</v>
      </c>
      <c r="R27" s="933">
        <f t="shared" si="33"/>
        <v>59171.17012892411</v>
      </c>
      <c r="T27" s="32">
        <v>16051121.301746398</v>
      </c>
      <c r="U27" s="933">
        <f t="shared" si="9"/>
        <v>8285918.9820446577</v>
      </c>
      <c r="V27" s="933">
        <f t="shared" si="10"/>
        <v>7184149.648762146</v>
      </c>
      <c r="W27" s="1032">
        <f t="shared" si="11"/>
        <v>581052.67093959264</v>
      </c>
      <c r="X27" s="1051"/>
      <c r="Y27" s="1037">
        <v>16331411.746330675</v>
      </c>
      <c r="Z27" s="933">
        <f t="shared" si="12"/>
        <v>8430610.6750177778</v>
      </c>
      <c r="AA27" s="933">
        <f t="shared" si="13"/>
        <v>7309601.8499608515</v>
      </c>
      <c r="AB27" s="1032">
        <f t="shared" si="14"/>
        <v>591199.22135204391</v>
      </c>
      <c r="AC27" s="1051"/>
      <c r="AD27" s="1037">
        <v>16817093.700051457</v>
      </c>
      <c r="AE27" s="933">
        <f t="shared" si="15"/>
        <v>8681329.6898403559</v>
      </c>
      <c r="AF27" s="933">
        <f t="shared" si="16"/>
        <v>7526983.0392023548</v>
      </c>
      <c r="AG27" s="1032">
        <f t="shared" si="17"/>
        <v>608780.97100874328</v>
      </c>
      <c r="AH27" s="1051"/>
      <c r="AI27" s="1037">
        <f>+'Annex 9 - IPC 49'!N27+'Annex 9 - IPC 49'!O27+'Annex 9 - IPC 49'!P27</f>
        <v>16973688.313445576</v>
      </c>
      <c r="AJ27" s="25">
        <f>IFERROR(AI27/O27,"")</f>
        <v>0.91951852927678968</v>
      </c>
      <c r="AK27" s="32">
        <f>O27-AI27</f>
        <v>1485633.3565544263</v>
      </c>
      <c r="AL27" s="933">
        <f>K27*$AI27</f>
        <v>8762167.0503721163</v>
      </c>
      <c r="AM27" s="933">
        <f>L27*$AI27</f>
        <v>7597071.5467691757</v>
      </c>
      <c r="AN27" s="933">
        <f>M27*$AI27</f>
        <v>614449.71630428266</v>
      </c>
      <c r="AO27" s="942">
        <f>F27-AK27</f>
        <v>148923.50344557385</v>
      </c>
      <c r="AP27" s="32">
        <v>15272427.616997119</v>
      </c>
      <c r="AQ27" s="25">
        <f t="shared" si="3"/>
        <v>0.82735584167308773</v>
      </c>
      <c r="AR27" s="32">
        <f t="shared" si="18"/>
        <v>1340961.8860028833</v>
      </c>
      <c r="AS27" s="32">
        <f t="shared" si="19"/>
        <v>1845932.1670000004</v>
      </c>
      <c r="AU27" s="32">
        <v>15264129.397064541</v>
      </c>
      <c r="AV27" s="25">
        <f t="shared" si="4"/>
        <v>0.82690630078090721</v>
      </c>
      <c r="AW27" s="32">
        <f t="shared" si="20"/>
        <v>1349260.1059354618</v>
      </c>
      <c r="AX27" s="32">
        <f t="shared" si="21"/>
        <v>1845932.1670000004</v>
      </c>
      <c r="AZ27" s="32">
        <v>15652674.960041165</v>
      </c>
      <c r="BA27" s="25">
        <f t="shared" si="22"/>
        <v>0.84795504622901796</v>
      </c>
      <c r="BB27" s="32">
        <f t="shared" si="23"/>
        <v>960714.542958837</v>
      </c>
      <c r="BC27" s="32">
        <f t="shared" si="24"/>
        <v>1845932.1670000004</v>
      </c>
      <c r="BE27" s="32">
        <f>+'Annex 9 - IPC 49'!W27</f>
        <v>15440578.682336459</v>
      </c>
      <c r="BF27" s="25">
        <f t="shared" si="25"/>
        <v>0.83646511818635305</v>
      </c>
      <c r="BG27" s="32">
        <f t="shared" si="26"/>
        <v>1474685.1194298957</v>
      </c>
      <c r="BH27" s="32">
        <f t="shared" si="27"/>
        <v>1544057.868233646</v>
      </c>
      <c r="BJ27" s="24"/>
      <c r="BK27" s="24"/>
      <c r="BL27" s="24"/>
      <c r="BM27" s="24"/>
      <c r="BN27" s="24"/>
      <c r="BO27" s="24"/>
      <c r="BP27" s="22"/>
      <c r="BQ27" s="23">
        <v>90888.66</v>
      </c>
      <c r="BR27" s="22">
        <f t="shared" si="28"/>
        <v>-8298.2199325785041</v>
      </c>
      <c r="BS27" s="22">
        <f t="shared" si="29"/>
        <v>388545.56297662482</v>
      </c>
      <c r="BT27" s="22">
        <f t="shared" si="30"/>
        <v>-212096.27770470642</v>
      </c>
    </row>
    <row r="28" spans="1:72" ht="18" customHeight="1">
      <c r="A28" s="19">
        <v>21</v>
      </c>
      <c r="B28" s="945">
        <v>16</v>
      </c>
      <c r="C28" s="20" t="s">
        <v>59</v>
      </c>
      <c r="D28" s="21" t="s">
        <v>60</v>
      </c>
      <c r="E28" s="86" t="s">
        <v>61</v>
      </c>
      <c r="F28" s="924">
        <v>15193414.210000001</v>
      </c>
      <c r="G28" s="22">
        <v>58250000</v>
      </c>
      <c r="H28" s="22">
        <v>0</v>
      </c>
      <c r="I28" s="22">
        <f t="shared" si="5"/>
        <v>58250000</v>
      </c>
      <c r="J28" s="102">
        <v>4548782.8</v>
      </c>
      <c r="K28" s="613">
        <v>0.51622056965846563</v>
      </c>
      <c r="L28" s="613">
        <v>0.44757930076701208</v>
      </c>
      <c r="M28" s="613">
        <v>3.6200129574522177E-2</v>
      </c>
      <c r="N28" s="1046">
        <v>15193414.210000001</v>
      </c>
      <c r="O28" s="53">
        <f t="shared" si="0"/>
        <v>62798782.799999997</v>
      </c>
      <c r="P28" s="933">
        <f t="shared" si="31"/>
        <v>7843152.9385432275</v>
      </c>
      <c r="Q28" s="933">
        <f t="shared" si="32"/>
        <v>6800257.708375386</v>
      </c>
      <c r="R28" s="933">
        <f t="shared" si="33"/>
        <v>550003.5630813865</v>
      </c>
      <c r="T28" s="32">
        <v>41342303.518124133</v>
      </c>
      <c r="U28" s="933">
        <f t="shared" si="9"/>
        <v>21341747.473119229</v>
      </c>
      <c r="V28" s="933">
        <f t="shared" si="10"/>
        <v>18503959.300739583</v>
      </c>
      <c r="W28" s="1032">
        <f t="shared" si="11"/>
        <v>1496596.7442653177</v>
      </c>
      <c r="X28" s="1051"/>
      <c r="Y28" s="1037">
        <v>41578355.709949784</v>
      </c>
      <c r="Z28" s="933">
        <f t="shared" si="12"/>
        <v>21463602.470052596</v>
      </c>
      <c r="AA28" s="933">
        <f t="shared" si="13"/>
        <v>18609611.375701427</v>
      </c>
      <c r="AB28" s="1032">
        <f t="shared" si="14"/>
        <v>1505141.8641957561</v>
      </c>
      <c r="AC28" s="1051"/>
      <c r="AD28" s="1037">
        <v>41766543.497737974</v>
      </c>
      <c r="AE28" s="933">
        <f t="shared" si="15"/>
        <v>21560748.87706738</v>
      </c>
      <c r="AF28" s="933">
        <f t="shared" si="16"/>
        <v>18693840.334172558</v>
      </c>
      <c r="AG28" s="1032">
        <f t="shared" si="17"/>
        <v>1511954.2864980313</v>
      </c>
      <c r="AH28" s="1051"/>
      <c r="AI28" s="1037">
        <f>+'Annex 9 - IPC 49'!N28+'Annex 9 - IPC 49'!O28+'Annex 9 - IPC 49'!P28</f>
        <v>42026892.725012101</v>
      </c>
      <c r="AJ28" s="25">
        <f>IFERROR(AI28/O28,"")</f>
        <v>0.66923100816871406</v>
      </c>
      <c r="AK28" s="32">
        <f>O28-AI28-AI29</f>
        <v>12659930.805959251</v>
      </c>
      <c r="AL28" s="933">
        <f>K28*$AI28</f>
        <v>21695146.503480971</v>
      </c>
      <c r="AM28" s="933">
        <f>L28*$AI28</f>
        <v>18810367.259271145</v>
      </c>
      <c r="AN28" s="933">
        <f>M28*$AI28</f>
        <v>1521378.9622599815</v>
      </c>
      <c r="AO28" s="942">
        <f>F28-AK28</f>
        <v>2533483.4040407501</v>
      </c>
      <c r="AP28" s="32">
        <v>38075057.274021447</v>
      </c>
      <c r="AQ28" s="25">
        <f t="shared" si="3"/>
        <v>0.60630247237883483</v>
      </c>
      <c r="AR28" s="32">
        <f>$O28-AS28-AP28-AP29</f>
        <v>10804477.728515295</v>
      </c>
      <c r="AS28" s="32">
        <f t="shared" si="19"/>
        <v>6279878.2800000003</v>
      </c>
      <c r="AU28" s="32">
        <v>37980703.817990601</v>
      </c>
      <c r="AV28" s="25">
        <f t="shared" si="4"/>
        <v>0.60479999969029019</v>
      </c>
      <c r="AW28" s="32">
        <f>$O28-AX28-AU28-AU29</f>
        <v>10792007.316193666</v>
      </c>
      <c r="AX28" s="32">
        <f t="shared" si="21"/>
        <v>6279878.2800000003</v>
      </c>
      <c r="AZ28" s="32">
        <v>38140862.032763772</v>
      </c>
      <c r="BA28" s="25">
        <f t="shared" si="22"/>
        <v>0.60735033916555103</v>
      </c>
      <c r="BB28" s="32">
        <f>$O28-BC28-AZ28-AZ29</f>
        <v>10613629.433565289</v>
      </c>
      <c r="BC28" s="32">
        <f t="shared" si="24"/>
        <v>6279878.2800000003</v>
      </c>
      <c r="BE28" s="32">
        <f>+'Annex 9 - IPC 49'!W28</f>
        <v>38235970.442682303</v>
      </c>
      <c r="BF28" s="25">
        <f t="shared" si="25"/>
        <v>0.60886483364582511</v>
      </c>
      <c r="BG28" s="32">
        <f>$O28-BH28-BE28-BE29</f>
        <v>12948728.624729414</v>
      </c>
      <c r="BH28" s="32">
        <f t="shared" si="27"/>
        <v>3823597.0442682304</v>
      </c>
      <c r="BJ28" s="24"/>
      <c r="BK28" s="24"/>
      <c r="BL28" s="24"/>
      <c r="BM28" s="24"/>
      <c r="BN28" s="24"/>
      <c r="BO28" s="24"/>
      <c r="BP28" s="22"/>
      <c r="BQ28" s="23">
        <v>1878371.92</v>
      </c>
      <c r="BR28" s="22">
        <f t="shared" si="28"/>
        <v>-94353.456030845642</v>
      </c>
      <c r="BS28" s="22">
        <f t="shared" si="29"/>
        <v>160158.21477317065</v>
      </c>
      <c r="BT28" s="22">
        <f t="shared" si="30"/>
        <v>95108.409918531775</v>
      </c>
    </row>
    <row r="29" spans="1:72" ht="18" customHeight="1">
      <c r="A29" s="19">
        <v>22</v>
      </c>
      <c r="B29" s="946"/>
      <c r="C29" s="20" t="s">
        <v>62</v>
      </c>
      <c r="D29" s="21" t="s">
        <v>60</v>
      </c>
      <c r="E29" s="86" t="s">
        <v>61</v>
      </c>
      <c r="F29" s="924">
        <v>375000</v>
      </c>
      <c r="G29" s="22">
        <v>0</v>
      </c>
      <c r="H29" s="22">
        <v>0</v>
      </c>
      <c r="I29" s="22">
        <f t="shared" si="5"/>
        <v>0</v>
      </c>
      <c r="J29" s="22">
        <v>0</v>
      </c>
      <c r="K29" s="648">
        <v>0.51622056965846563</v>
      </c>
      <c r="L29" s="648">
        <v>0.44757930076701208</v>
      </c>
      <c r="M29" s="648">
        <v>3.6200129574522177E-2</v>
      </c>
      <c r="N29" s="1046">
        <v>375000</v>
      </c>
      <c r="O29" s="53">
        <f t="shared" si="0"/>
        <v>0</v>
      </c>
      <c r="P29" s="933">
        <f t="shared" si="31"/>
        <v>193582.7136219246</v>
      </c>
      <c r="Q29" s="933">
        <f t="shared" si="32"/>
        <v>167842.23778762954</v>
      </c>
      <c r="R29" s="933">
        <f t="shared" si="33"/>
        <v>13575.048590445816</v>
      </c>
      <c r="T29" s="32">
        <v>7896077.5963760763</v>
      </c>
      <c r="U29" s="933">
        <f t="shared" si="9"/>
        <v>4076117.6748687061</v>
      </c>
      <c r="V29" s="933">
        <f t="shared" si="10"/>
        <v>3534120.8893880737</v>
      </c>
      <c r="W29" s="1032">
        <f t="shared" si="11"/>
        <v>285839.03211929562</v>
      </c>
      <c r="X29" s="1051"/>
      <c r="Y29" s="1037">
        <v>8048683.1225938974</v>
      </c>
      <c r="Z29" s="933">
        <f t="shared" si="12"/>
        <v>4154895.7865458997</v>
      </c>
      <c r="AA29" s="933">
        <f t="shared" si="13"/>
        <v>3602423.9641058277</v>
      </c>
      <c r="AB29" s="1032">
        <f t="shared" si="14"/>
        <v>291363.37194216886</v>
      </c>
      <c r="AC29" s="1051"/>
      <c r="AD29" s="1037">
        <v>8074711.2195299091</v>
      </c>
      <c r="AE29" s="933">
        <f t="shared" si="15"/>
        <v>4168332.0255733333</v>
      </c>
      <c r="AF29" s="933">
        <f t="shared" si="16"/>
        <v>3614073.6015327442</v>
      </c>
      <c r="AG29" s="1032">
        <f t="shared" si="17"/>
        <v>292305.59242383071</v>
      </c>
      <c r="AH29" s="1051"/>
      <c r="AI29" s="1037">
        <f>+'Annex 9 - IPC 49'!N29+'Annex 9 - IPC 49'!O29+'Annex 9 - IPC 49'!P29</f>
        <v>8111959.2690286459</v>
      </c>
      <c r="AJ29" s="25" t="str">
        <f>IFERROR(AI29/O29,"")</f>
        <v/>
      </c>
      <c r="AK29" s="32">
        <v>0</v>
      </c>
      <c r="AL29" s="933">
        <f>K29*$AI29</f>
        <v>4187560.234904238</v>
      </c>
      <c r="AM29" s="933">
        <f>L29*$AI29</f>
        <v>3630745.0574823236</v>
      </c>
      <c r="AN29" s="933">
        <f>M29*$AI29</f>
        <v>293653.9766420832</v>
      </c>
      <c r="AO29" s="942">
        <f>F29-AK29</f>
        <v>375000</v>
      </c>
      <c r="AP29" s="32">
        <v>7639369.5174632538</v>
      </c>
      <c r="AQ29" s="25" t="str">
        <f t="shared" si="3"/>
        <v/>
      </c>
      <c r="AR29" s="32">
        <v>0</v>
      </c>
      <c r="AS29" s="32">
        <f t="shared" si="19"/>
        <v>0</v>
      </c>
      <c r="AU29" s="32">
        <v>7746193.3858157275</v>
      </c>
      <c r="AV29" s="25" t="str">
        <f t="shared" si="4"/>
        <v/>
      </c>
      <c r="AW29" s="32">
        <v>0</v>
      </c>
      <c r="AX29" s="32">
        <f t="shared" si="21"/>
        <v>0</v>
      </c>
      <c r="AZ29" s="32">
        <v>7764413.0536709363</v>
      </c>
      <c r="BA29" s="25" t="str">
        <f t="shared" si="22"/>
        <v/>
      </c>
      <c r="BB29" s="32">
        <v>0</v>
      </c>
      <c r="BC29" s="32">
        <f t="shared" si="24"/>
        <v>0</v>
      </c>
      <c r="BE29" s="32">
        <f>+'Annex 9 - IPC 49'!W29</f>
        <v>7790486.6883200519</v>
      </c>
      <c r="BF29" s="25" t="str">
        <f t="shared" si="25"/>
        <v/>
      </c>
      <c r="BG29" s="32">
        <v>0</v>
      </c>
      <c r="BH29" s="32">
        <f t="shared" si="27"/>
        <v>779048.66883200523</v>
      </c>
      <c r="BJ29" s="24"/>
      <c r="BK29" s="24"/>
      <c r="BL29" s="24"/>
      <c r="BM29" s="24"/>
      <c r="BN29" s="24"/>
      <c r="BO29" s="24"/>
      <c r="BP29" s="22"/>
      <c r="BQ29" s="23"/>
      <c r="BR29" s="22">
        <f t="shared" si="28"/>
        <v>106823.86835247371</v>
      </c>
      <c r="BS29" s="22">
        <f t="shared" si="29"/>
        <v>18219.66785520874</v>
      </c>
      <c r="BT29" s="22">
        <f t="shared" si="30"/>
        <v>26073.634649115615</v>
      </c>
    </row>
    <row r="30" spans="1:72" ht="18" customHeight="1">
      <c r="A30" s="19">
        <v>23</v>
      </c>
      <c r="B30" s="19">
        <v>17</v>
      </c>
      <c r="C30" s="20" t="s">
        <v>63</v>
      </c>
      <c r="D30" s="21" t="s">
        <v>64</v>
      </c>
      <c r="E30" s="84" t="s">
        <v>196</v>
      </c>
      <c r="F30" s="924">
        <v>1780711.69</v>
      </c>
      <c r="G30" s="22">
        <v>13988719</v>
      </c>
      <c r="H30" s="22">
        <v>0</v>
      </c>
      <c r="I30" s="22">
        <f t="shared" si="5"/>
        <v>13988719</v>
      </c>
      <c r="J30" s="102">
        <v>440922.04</v>
      </c>
      <c r="K30" s="613">
        <v>0.51622056965846563</v>
      </c>
      <c r="L30" s="613">
        <v>0.44757930076701208</v>
      </c>
      <c r="M30" s="613">
        <v>3.6200129574522177E-2</v>
      </c>
      <c r="N30" s="1046">
        <v>1780711.69</v>
      </c>
      <c r="O30" s="53">
        <f t="shared" si="0"/>
        <v>14429641.039999999</v>
      </c>
      <c r="P30" s="933">
        <f t="shared" si="31"/>
        <v>919240.00300928904</v>
      </c>
      <c r="Q30" s="933">
        <f t="shared" si="32"/>
        <v>797009.69307784433</v>
      </c>
      <c r="R30" s="933">
        <f t="shared" si="33"/>
        <v>64461.993912866368</v>
      </c>
      <c r="T30" s="32">
        <v>13211055.697599996</v>
      </c>
      <c r="U30" s="933">
        <f t="shared" si="9"/>
        <v>6819818.6980047878</v>
      </c>
      <c r="V30" s="933">
        <f t="shared" si="10"/>
        <v>5912995.0715258569</v>
      </c>
      <c r="W30" s="1032">
        <f t="shared" si="11"/>
        <v>478241.92806934932</v>
      </c>
      <c r="X30" s="1051"/>
      <c r="Y30" s="1037">
        <v>13275588.826773334</v>
      </c>
      <c r="Z30" s="933">
        <f t="shared" si="12"/>
        <v>6853132.0267084921</v>
      </c>
      <c r="AA30" s="933">
        <f t="shared" si="13"/>
        <v>5941878.7643575668</v>
      </c>
      <c r="AB30" s="1032">
        <f t="shared" si="14"/>
        <v>480578.03570727358</v>
      </c>
      <c r="AC30" s="1051"/>
      <c r="AD30" s="1037">
        <v>13498736.765583333</v>
      </c>
      <c r="AE30" s="933">
        <f t="shared" si="15"/>
        <v>6968325.5827991022</v>
      </c>
      <c r="AF30" s="933">
        <f t="shared" si="16"/>
        <v>6041755.1627777461</v>
      </c>
      <c r="AG30" s="1032">
        <f t="shared" si="17"/>
        <v>488656.02000648301</v>
      </c>
      <c r="AH30" s="1051"/>
      <c r="AI30" s="1037">
        <f>+'Annex 9 - IPC 49'!N30+'Annex 9 - IPC 49'!O30+'Annex 9 - IPC 49'!P30</f>
        <v>13515270.098916665</v>
      </c>
      <c r="AJ30" s="25">
        <f>IFERROR(AI30/O30,"")</f>
        <v>0.93663245408886942</v>
      </c>
      <c r="AK30" s="32">
        <f>O30-AI30</f>
        <v>914370.94108333439</v>
      </c>
      <c r="AL30" s="933">
        <f>K30*$AI30</f>
        <v>6976860.4295507874</v>
      </c>
      <c r="AM30" s="933">
        <f>L30*$AI30</f>
        <v>6049155.1405504271</v>
      </c>
      <c r="AN30" s="933">
        <f>M30*$AI30</f>
        <v>489254.5288154484</v>
      </c>
      <c r="AO30" s="942">
        <f>F30-AK30</f>
        <v>866340.74891666556</v>
      </c>
      <c r="AP30" s="32">
        <v>12144661.674389996</v>
      </c>
      <c r="AQ30" s="25">
        <f t="shared" si="3"/>
        <v>0.84164683242806404</v>
      </c>
      <c r="AR30" s="32">
        <f t="shared" si="18"/>
        <v>842015.26161000319</v>
      </c>
      <c r="AS30" s="32">
        <f t="shared" si="19"/>
        <v>1442964.1040000001</v>
      </c>
      <c r="AU30" s="32">
        <v>12121137.776079999</v>
      </c>
      <c r="AV30" s="25">
        <f t="shared" si="4"/>
        <v>0.84001658409099278</v>
      </c>
      <c r="AW30" s="32">
        <f t="shared" si="20"/>
        <v>865539.15991999954</v>
      </c>
      <c r="AX30" s="32">
        <f t="shared" si="21"/>
        <v>1442964.1040000001</v>
      </c>
      <c r="AZ30" s="32">
        <v>12288498.730187498</v>
      </c>
      <c r="BA30" s="25">
        <f t="shared" si="22"/>
        <v>0.85161499833037413</v>
      </c>
      <c r="BB30" s="32">
        <f t="shared" si="23"/>
        <v>698178.20581250079</v>
      </c>
      <c r="BC30" s="32">
        <f t="shared" si="24"/>
        <v>1442964.1040000001</v>
      </c>
      <c r="BE30" s="32">
        <f>+'Annex 9 - IPC 49'!W30</f>
        <v>12261410.125849998</v>
      </c>
      <c r="BF30" s="25">
        <f t="shared" si="25"/>
        <v>0.84973770947319405</v>
      </c>
      <c r="BG30" s="32">
        <f t="shared" si="26"/>
        <v>942089.90156500228</v>
      </c>
      <c r="BH30" s="32">
        <f t="shared" si="27"/>
        <v>1226141.0125849999</v>
      </c>
      <c r="BJ30" s="24"/>
      <c r="BK30" s="24"/>
      <c r="BL30" s="24"/>
      <c r="BM30" s="24"/>
      <c r="BN30" s="24"/>
      <c r="BO30" s="24"/>
      <c r="BP30" s="22"/>
      <c r="BQ30" s="23">
        <v>695153.26</v>
      </c>
      <c r="BR30" s="22">
        <f t="shared" si="28"/>
        <v>-23523.898309996352</v>
      </c>
      <c r="BS30" s="22">
        <f t="shared" si="29"/>
        <v>167360.95410749875</v>
      </c>
      <c r="BT30" s="22">
        <f t="shared" si="30"/>
        <v>-27088.604337500408</v>
      </c>
    </row>
    <row r="31" spans="1:72" ht="18" customHeight="1">
      <c r="A31" s="19">
        <v>24</v>
      </c>
      <c r="B31" s="19">
        <v>18</v>
      </c>
      <c r="C31" s="20" t="s">
        <v>65</v>
      </c>
      <c r="D31" s="21" t="s">
        <v>66</v>
      </c>
      <c r="E31" s="88" t="s">
        <v>67</v>
      </c>
      <c r="F31" s="924">
        <v>2943326.04</v>
      </c>
      <c r="G31" s="22">
        <v>9063400</v>
      </c>
      <c r="H31" s="22">
        <v>0</v>
      </c>
      <c r="I31" s="22">
        <f t="shared" si="5"/>
        <v>9063400</v>
      </c>
      <c r="J31" s="102">
        <v>52953</v>
      </c>
      <c r="K31" s="613">
        <v>0.51622056965846563</v>
      </c>
      <c r="L31" s="613">
        <v>0.44757930076701208</v>
      </c>
      <c r="M31" s="613">
        <v>3.6200129574522177E-2</v>
      </c>
      <c r="N31" s="1046">
        <v>2943326.04</v>
      </c>
      <c r="O31" s="53">
        <f t="shared" si="0"/>
        <v>9116353</v>
      </c>
      <c r="P31" s="933">
        <f t="shared" si="31"/>
        <v>1519405.4450593959</v>
      </c>
      <c r="Q31" s="933">
        <f t="shared" si="32"/>
        <v>1317371.8109125386</v>
      </c>
      <c r="R31" s="933">
        <f t="shared" si="33"/>
        <v>106548.78402806525</v>
      </c>
      <c r="T31" s="32">
        <v>7934080.6062424099</v>
      </c>
      <c r="U31" s="933">
        <f t="shared" si="9"/>
        <v>4095735.6102706413</v>
      </c>
      <c r="V31" s="933">
        <f t="shared" si="10"/>
        <v>3551130.249971089</v>
      </c>
      <c r="W31" s="1032">
        <f t="shared" si="11"/>
        <v>287214.74600067869</v>
      </c>
      <c r="X31" s="1051"/>
      <c r="Y31" s="1037">
        <v>7956481.3071401902</v>
      </c>
      <c r="Z31" s="933">
        <f t="shared" si="12"/>
        <v>4107299.3128488422</v>
      </c>
      <c r="AA31" s="933">
        <f t="shared" si="13"/>
        <v>3561156.3400156084</v>
      </c>
      <c r="AB31" s="1032">
        <f t="shared" si="14"/>
        <v>288025.65427573846</v>
      </c>
      <c r="AC31" s="1051"/>
      <c r="AD31" s="1037">
        <v>8083920.8889915096</v>
      </c>
      <c r="AE31" s="933">
        <f t="shared" si="15"/>
        <v>4173086.2463891669</v>
      </c>
      <c r="AF31" s="933">
        <f t="shared" si="16"/>
        <v>3618195.6589506627</v>
      </c>
      <c r="AG31" s="1032">
        <f t="shared" si="17"/>
        <v>292638.98365167918</v>
      </c>
      <c r="AH31" s="1051"/>
      <c r="AI31" s="1037">
        <f>+'Annex 9 - IPC 49'!N31+'Annex 9 - IPC 49'!O31+'Annex 9 - IPC 49'!P31</f>
        <v>7794226.9624105003</v>
      </c>
      <c r="AJ31" s="25">
        <f>IFERROR(AI31/O31,"")</f>
        <v>0.85497204445796471</v>
      </c>
      <c r="AK31" s="32">
        <f>O31-AI31</f>
        <v>1322126.0375894997</v>
      </c>
      <c r="AL31" s="933">
        <f>K31*$AI31</f>
        <v>4023540.2825829205</v>
      </c>
      <c r="AM31" s="933">
        <f>L31*$AI31</f>
        <v>3488534.6538550844</v>
      </c>
      <c r="AN31" s="933">
        <f>M31*$AI31</f>
        <v>282152.02597249451</v>
      </c>
      <c r="AO31" s="942">
        <f>F31-AK31</f>
        <v>1621200.0024105003</v>
      </c>
      <c r="AP31" s="32">
        <v>7976665.6864163736</v>
      </c>
      <c r="AQ31" s="25">
        <f t="shared" si="3"/>
        <v>0.87498429321641824</v>
      </c>
      <c r="AR31" s="32">
        <f t="shared" si="18"/>
        <v>228052.0135836266</v>
      </c>
      <c r="AS31" s="32">
        <f t="shared" si="19"/>
        <v>911635.3</v>
      </c>
      <c r="AU31" s="32">
        <v>7660833.1764261713</v>
      </c>
      <c r="AV31" s="25">
        <f t="shared" si="4"/>
        <v>0.84033968149611704</v>
      </c>
      <c r="AW31" s="32">
        <f t="shared" si="20"/>
        <v>543884.52357382886</v>
      </c>
      <c r="AX31" s="32">
        <f t="shared" si="21"/>
        <v>911635.3</v>
      </c>
      <c r="AZ31" s="32">
        <v>7675528.8000923581</v>
      </c>
      <c r="BA31" s="25">
        <f t="shared" si="22"/>
        <v>0.84195168836620937</v>
      </c>
      <c r="BB31" s="32">
        <f t="shared" si="23"/>
        <v>529188.89990764204</v>
      </c>
      <c r="BC31" s="32">
        <f t="shared" si="24"/>
        <v>911635.3</v>
      </c>
      <c r="BE31" s="32">
        <f>+'Annex 9 - IPC 49'!W31</f>
        <v>7156815.9736326123</v>
      </c>
      <c r="BF31" s="25">
        <f t="shared" si="25"/>
        <v>0.78505252853115848</v>
      </c>
      <c r="BG31" s="32">
        <f t="shared" si="26"/>
        <v>1243855.4290041262</v>
      </c>
      <c r="BH31" s="32">
        <f t="shared" si="27"/>
        <v>715681.59736326127</v>
      </c>
      <c r="BJ31" s="24"/>
      <c r="BK31" s="24"/>
      <c r="BL31" s="24"/>
      <c r="BM31" s="24"/>
      <c r="BN31" s="24"/>
      <c r="BO31" s="24"/>
      <c r="BP31" s="22"/>
      <c r="BQ31" s="23">
        <v>228227</v>
      </c>
      <c r="BR31" s="22">
        <f t="shared" si="28"/>
        <v>-315832.50999020226</v>
      </c>
      <c r="BS31" s="22">
        <f t="shared" si="29"/>
        <v>14695.623666186817</v>
      </c>
      <c r="BT31" s="22">
        <f t="shared" si="30"/>
        <v>-518712.82645974588</v>
      </c>
    </row>
    <row r="32" spans="1:72" ht="18" customHeight="1">
      <c r="A32" s="19">
        <v>25</v>
      </c>
      <c r="B32" s="19">
        <v>19</v>
      </c>
      <c r="C32" s="20" t="s">
        <v>68</v>
      </c>
      <c r="D32" s="21" t="s">
        <v>51</v>
      </c>
      <c r="E32" s="93" t="s">
        <v>205</v>
      </c>
      <c r="F32" s="924">
        <v>0</v>
      </c>
      <c r="G32" s="22">
        <v>4228272</v>
      </c>
      <c r="H32" s="22">
        <v>0</v>
      </c>
      <c r="I32" s="22">
        <f t="shared" si="5"/>
        <v>4228272</v>
      </c>
      <c r="J32" s="22">
        <v>0</v>
      </c>
      <c r="K32" s="613">
        <v>0</v>
      </c>
      <c r="L32" s="613">
        <v>1</v>
      </c>
      <c r="M32" s="613">
        <v>0</v>
      </c>
      <c r="N32" s="1046">
        <v>0</v>
      </c>
      <c r="O32" s="53">
        <f t="shared" si="0"/>
        <v>4228272</v>
      </c>
      <c r="P32" s="933">
        <f t="shared" si="31"/>
        <v>0</v>
      </c>
      <c r="Q32" s="933">
        <f t="shared" si="32"/>
        <v>0</v>
      </c>
      <c r="R32" s="933">
        <f t="shared" si="33"/>
        <v>0</v>
      </c>
      <c r="T32" s="32">
        <v>4228272</v>
      </c>
      <c r="U32" s="933">
        <f t="shared" si="9"/>
        <v>0</v>
      </c>
      <c r="V32" s="933">
        <f t="shared" si="10"/>
        <v>4228272</v>
      </c>
      <c r="W32" s="1032">
        <f t="shared" si="11"/>
        <v>0</v>
      </c>
      <c r="X32" s="1051"/>
      <c r="Y32" s="1037">
        <v>4228272</v>
      </c>
      <c r="Z32" s="933">
        <f t="shared" si="12"/>
        <v>0</v>
      </c>
      <c r="AA32" s="933">
        <f t="shared" si="13"/>
        <v>4228272</v>
      </c>
      <c r="AB32" s="1032">
        <f t="shared" si="14"/>
        <v>0</v>
      </c>
      <c r="AC32" s="1051"/>
      <c r="AD32" s="1037">
        <v>4228272</v>
      </c>
      <c r="AE32" s="933">
        <f t="shared" si="15"/>
        <v>0</v>
      </c>
      <c r="AF32" s="933">
        <f t="shared" si="16"/>
        <v>4228272</v>
      </c>
      <c r="AG32" s="1032">
        <f t="shared" si="17"/>
        <v>0</v>
      </c>
      <c r="AH32" s="1051"/>
      <c r="AI32" s="1037">
        <f>+'Annex 9 - IPC 49'!N32+'Annex 9 - IPC 49'!O32+'Annex 9 - IPC 49'!P32</f>
        <v>4228272</v>
      </c>
      <c r="AJ32" s="25">
        <f>IFERROR(AI32/O32,"")</f>
        <v>1</v>
      </c>
      <c r="AK32" s="32">
        <f>O32-AI32</f>
        <v>0</v>
      </c>
      <c r="AL32" s="933">
        <f>K32*$AI32</f>
        <v>0</v>
      </c>
      <c r="AM32" s="933">
        <f>L32*$AI32</f>
        <v>4228272</v>
      </c>
      <c r="AN32" s="933">
        <f>M32*$AI32</f>
        <v>0</v>
      </c>
      <c r="AO32" s="942">
        <f>F32-AK32</f>
        <v>0</v>
      </c>
      <c r="AP32" s="32">
        <v>3805444.8</v>
      </c>
      <c r="AQ32" s="25">
        <f t="shared" si="3"/>
        <v>0.89999999999999991</v>
      </c>
      <c r="AR32" s="32">
        <f t="shared" si="18"/>
        <v>0</v>
      </c>
      <c r="AS32" s="32">
        <f t="shared" si="19"/>
        <v>422827.2</v>
      </c>
      <c r="AU32" s="32">
        <v>3805444.8</v>
      </c>
      <c r="AV32" s="25">
        <f t="shared" si="4"/>
        <v>0.89999999999999991</v>
      </c>
      <c r="AW32" s="32">
        <f t="shared" si="20"/>
        <v>0</v>
      </c>
      <c r="AX32" s="32">
        <f t="shared" si="21"/>
        <v>422827.2</v>
      </c>
      <c r="AZ32" s="32">
        <v>3805444.8</v>
      </c>
      <c r="BA32" s="25">
        <f t="shared" si="22"/>
        <v>0.89999999999999991</v>
      </c>
      <c r="BB32" s="32">
        <f t="shared" si="23"/>
        <v>0</v>
      </c>
      <c r="BC32" s="32">
        <f t="shared" si="24"/>
        <v>422827.2</v>
      </c>
      <c r="BE32" s="32">
        <f>+'Annex 9 - IPC 49'!W32</f>
        <v>3805444.8</v>
      </c>
      <c r="BF32" s="25">
        <f t="shared" si="25"/>
        <v>0.89999999999999991</v>
      </c>
      <c r="BG32" s="32">
        <f t="shared" si="26"/>
        <v>42282.720000000205</v>
      </c>
      <c r="BH32" s="32">
        <f t="shared" si="27"/>
        <v>380544.48</v>
      </c>
      <c r="BJ32" s="24"/>
      <c r="BK32" s="24"/>
      <c r="BL32" s="24"/>
      <c r="BM32" s="24"/>
      <c r="BN32" s="24"/>
      <c r="BO32" s="24"/>
      <c r="BP32" s="22">
        <v>569000</v>
      </c>
      <c r="BQ32" s="23">
        <v>592612.18999999994</v>
      </c>
      <c r="BR32" s="22">
        <f t="shared" si="28"/>
        <v>0</v>
      </c>
      <c r="BS32" s="22">
        <f t="shared" si="29"/>
        <v>0</v>
      </c>
      <c r="BT32" s="22">
        <f t="shared" si="30"/>
        <v>0</v>
      </c>
    </row>
    <row r="33" spans="1:72" ht="18" customHeight="1">
      <c r="A33" s="19">
        <v>26</v>
      </c>
      <c r="B33" s="19">
        <v>20</v>
      </c>
      <c r="C33" s="20" t="s">
        <v>69</v>
      </c>
      <c r="D33" s="21" t="s">
        <v>70</v>
      </c>
      <c r="E33" s="85" t="s">
        <v>23</v>
      </c>
      <c r="F33" s="924">
        <v>163792.42000000001</v>
      </c>
      <c r="G33" s="22">
        <v>1980228</v>
      </c>
      <c r="H33" s="22">
        <v>0</v>
      </c>
      <c r="I33" s="22">
        <f t="shared" si="5"/>
        <v>1980228</v>
      </c>
      <c r="J33" s="102">
        <v>54000</v>
      </c>
      <c r="K33" s="613">
        <v>1</v>
      </c>
      <c r="L33" s="613">
        <v>0</v>
      </c>
      <c r="M33" s="613">
        <v>0</v>
      </c>
      <c r="N33" s="1046">
        <v>163792.42000000001</v>
      </c>
      <c r="O33" s="53">
        <f t="shared" si="0"/>
        <v>2034228</v>
      </c>
      <c r="P33" s="933">
        <f t="shared" si="31"/>
        <v>163792.42000000001</v>
      </c>
      <c r="Q33" s="933">
        <f t="shared" si="32"/>
        <v>0</v>
      </c>
      <c r="R33" s="933">
        <f t="shared" si="33"/>
        <v>0</v>
      </c>
      <c r="T33" s="32">
        <v>1870435.580208391</v>
      </c>
      <c r="U33" s="933">
        <f t="shared" si="9"/>
        <v>1870435.580208391</v>
      </c>
      <c r="V33" s="933">
        <f t="shared" si="10"/>
        <v>0</v>
      </c>
      <c r="W33" s="1032">
        <f t="shared" si="11"/>
        <v>0</v>
      </c>
      <c r="X33" s="1051"/>
      <c r="Y33" s="1037">
        <v>1870435.580208391</v>
      </c>
      <c r="Z33" s="933">
        <f t="shared" si="12"/>
        <v>1870435.580208391</v>
      </c>
      <c r="AA33" s="933">
        <f t="shared" si="13"/>
        <v>0</v>
      </c>
      <c r="AB33" s="1032">
        <f t="shared" si="14"/>
        <v>0</v>
      </c>
      <c r="AC33" s="1051"/>
      <c r="AD33" s="1037">
        <v>1870435.580208391</v>
      </c>
      <c r="AE33" s="933">
        <f t="shared" si="15"/>
        <v>1870435.580208391</v>
      </c>
      <c r="AF33" s="933">
        <f t="shared" si="16"/>
        <v>0</v>
      </c>
      <c r="AG33" s="1032">
        <f t="shared" si="17"/>
        <v>0</v>
      </c>
      <c r="AH33" s="1051"/>
      <c r="AI33" s="1037">
        <f>+'Annex 9 - IPC 49'!N33+'Annex 9 - IPC 49'!O33+'Annex 9 - IPC 49'!P33</f>
        <v>1870435.580208391</v>
      </c>
      <c r="AJ33" s="25">
        <f>IFERROR(AI33/O33,"")</f>
        <v>0.91948177893942618</v>
      </c>
      <c r="AK33" s="32">
        <f>O33-AI33</f>
        <v>163792.41979160905</v>
      </c>
      <c r="AL33" s="933">
        <f>K33*$AI33</f>
        <v>1870435.580208391</v>
      </c>
      <c r="AM33" s="933">
        <f>L33*$AI33</f>
        <v>0</v>
      </c>
      <c r="AN33" s="933">
        <f>M33*$AI33</f>
        <v>0</v>
      </c>
      <c r="AO33" s="942">
        <f>F33-AK33</f>
        <v>2.0839096396230161E-4</v>
      </c>
      <c r="AP33" s="32">
        <v>1683392.0221875519</v>
      </c>
      <c r="AQ33" s="25">
        <f t="shared" si="3"/>
        <v>0.82753360104548357</v>
      </c>
      <c r="AR33" s="32">
        <f t="shared" si="18"/>
        <v>147413.177812448</v>
      </c>
      <c r="AS33" s="32">
        <f t="shared" si="19"/>
        <v>203422.80000000002</v>
      </c>
      <c r="AU33" s="32">
        <v>1683392.0221875519</v>
      </c>
      <c r="AV33" s="25">
        <f t="shared" si="4"/>
        <v>0.82753360104548357</v>
      </c>
      <c r="AW33" s="32">
        <f t="shared" si="20"/>
        <v>147413.177812448</v>
      </c>
      <c r="AX33" s="32">
        <f t="shared" si="21"/>
        <v>203422.80000000002</v>
      </c>
      <c r="AZ33" s="32">
        <v>1683392.0221875519</v>
      </c>
      <c r="BA33" s="25">
        <f t="shared" si="22"/>
        <v>0.82753360104548357</v>
      </c>
      <c r="BB33" s="32">
        <f t="shared" si="23"/>
        <v>147413.177812448</v>
      </c>
      <c r="BC33" s="32">
        <f t="shared" si="24"/>
        <v>203422.80000000002</v>
      </c>
      <c r="BE33" s="32">
        <f>+'Annex 9 - IPC 49'!W33</f>
        <v>1683392.0221875519</v>
      </c>
      <c r="BF33" s="25">
        <f t="shared" si="25"/>
        <v>0.82753360104548357</v>
      </c>
      <c r="BG33" s="32">
        <f t="shared" si="26"/>
        <v>182496.7755936929</v>
      </c>
      <c r="BH33" s="32">
        <f t="shared" si="27"/>
        <v>168339.20221875521</v>
      </c>
      <c r="BJ33" s="24"/>
      <c r="BK33" s="24"/>
      <c r="BL33" s="24"/>
      <c r="BM33" s="24"/>
      <c r="BN33" s="24"/>
      <c r="BO33" s="24"/>
      <c r="BP33" s="22"/>
      <c r="BQ33" s="23">
        <v>-172067.68</v>
      </c>
      <c r="BR33" s="22">
        <f t="shared" si="28"/>
        <v>0</v>
      </c>
      <c r="BS33" s="22">
        <f t="shared" si="29"/>
        <v>0</v>
      </c>
      <c r="BT33" s="22">
        <f t="shared" si="30"/>
        <v>0</v>
      </c>
    </row>
    <row r="34" spans="1:72" ht="18" customHeight="1">
      <c r="A34" s="19">
        <v>27</v>
      </c>
      <c r="B34" s="19">
        <v>21</v>
      </c>
      <c r="C34" s="20" t="s">
        <v>71</v>
      </c>
      <c r="D34" s="21" t="s">
        <v>27</v>
      </c>
      <c r="E34" s="85" t="s">
        <v>23</v>
      </c>
      <c r="F34" s="924">
        <v>42000</v>
      </c>
      <c r="G34" s="22">
        <v>120000</v>
      </c>
      <c r="H34" s="22">
        <v>0</v>
      </c>
      <c r="I34" s="22">
        <f t="shared" si="5"/>
        <v>120000</v>
      </c>
      <c r="J34" s="22">
        <v>0</v>
      </c>
      <c r="K34" s="613">
        <v>1</v>
      </c>
      <c r="L34" s="613">
        <v>0</v>
      </c>
      <c r="M34" s="613">
        <v>0</v>
      </c>
      <c r="N34" s="1046">
        <v>42000</v>
      </c>
      <c r="O34" s="53">
        <f t="shared" si="0"/>
        <v>120000</v>
      </c>
      <c r="P34" s="933">
        <f t="shared" si="31"/>
        <v>42000</v>
      </c>
      <c r="Q34" s="933">
        <f t="shared" si="32"/>
        <v>0</v>
      </c>
      <c r="R34" s="933">
        <f t="shared" si="33"/>
        <v>0</v>
      </c>
      <c r="T34" s="32">
        <v>78000</v>
      </c>
      <c r="U34" s="933">
        <f t="shared" si="9"/>
        <v>78000</v>
      </c>
      <c r="V34" s="933">
        <f t="shared" si="10"/>
        <v>0</v>
      </c>
      <c r="W34" s="1032">
        <f t="shared" si="11"/>
        <v>0</v>
      </c>
      <c r="X34" s="1051"/>
      <c r="Y34" s="1037">
        <v>78000</v>
      </c>
      <c r="Z34" s="933">
        <f t="shared" si="12"/>
        <v>78000</v>
      </c>
      <c r="AA34" s="933">
        <f t="shared" si="13"/>
        <v>0</v>
      </c>
      <c r="AB34" s="1032">
        <f t="shared" si="14"/>
        <v>0</v>
      </c>
      <c r="AC34" s="1051"/>
      <c r="AD34" s="1037">
        <v>78000</v>
      </c>
      <c r="AE34" s="933">
        <f t="shared" si="15"/>
        <v>78000</v>
      </c>
      <c r="AF34" s="933">
        <f t="shared" si="16"/>
        <v>0</v>
      </c>
      <c r="AG34" s="1032">
        <f t="shared" si="17"/>
        <v>0</v>
      </c>
      <c r="AH34" s="1051"/>
      <c r="AI34" s="1037">
        <f>+'Annex 9 - IPC 49'!N34+'Annex 9 - IPC 49'!O34+'Annex 9 - IPC 49'!P34</f>
        <v>78000</v>
      </c>
      <c r="AJ34" s="25">
        <f>IFERROR(AI34/O34,"")</f>
        <v>0.65</v>
      </c>
      <c r="AK34" s="32">
        <f>O34-AI34</f>
        <v>42000</v>
      </c>
      <c r="AL34" s="933">
        <f>K34*$AI34</f>
        <v>78000</v>
      </c>
      <c r="AM34" s="933">
        <f>L34*$AI34</f>
        <v>0</v>
      </c>
      <c r="AN34" s="933">
        <f>M34*$AI34</f>
        <v>0</v>
      </c>
      <c r="AO34" s="942">
        <f>F34-AK34</f>
        <v>0</v>
      </c>
      <c r="AP34" s="32">
        <v>70200</v>
      </c>
      <c r="AQ34" s="25">
        <f t="shared" si="3"/>
        <v>0.58499999999999996</v>
      </c>
      <c r="AR34" s="32">
        <f t="shared" si="18"/>
        <v>37800</v>
      </c>
      <c r="AS34" s="32">
        <f t="shared" si="19"/>
        <v>12000</v>
      </c>
      <c r="AU34" s="32">
        <v>70200</v>
      </c>
      <c r="AV34" s="25">
        <f t="shared" si="4"/>
        <v>0.58499999999999996</v>
      </c>
      <c r="AW34" s="32">
        <f t="shared" si="20"/>
        <v>37800</v>
      </c>
      <c r="AX34" s="32">
        <f t="shared" si="21"/>
        <v>12000</v>
      </c>
      <c r="AZ34" s="32">
        <v>70200</v>
      </c>
      <c r="BA34" s="25">
        <f t="shared" si="22"/>
        <v>0.58499999999999996</v>
      </c>
      <c r="BB34" s="32">
        <f t="shared" si="23"/>
        <v>37800</v>
      </c>
      <c r="BC34" s="32">
        <f t="shared" si="24"/>
        <v>12000</v>
      </c>
      <c r="BE34" s="32">
        <f>+'Annex 9 - IPC 49'!W34</f>
        <v>70200</v>
      </c>
      <c r="BF34" s="25">
        <f t="shared" si="25"/>
        <v>0.58499999999999996</v>
      </c>
      <c r="BG34" s="32">
        <f t="shared" si="26"/>
        <v>42780</v>
      </c>
      <c r="BH34" s="32">
        <f t="shared" si="27"/>
        <v>7020</v>
      </c>
      <c r="BJ34" s="24"/>
      <c r="BK34" s="24"/>
      <c r="BL34" s="24"/>
      <c r="BM34" s="24"/>
      <c r="BN34" s="24"/>
      <c r="BO34" s="24"/>
      <c r="BP34" s="22"/>
      <c r="BQ34" s="23"/>
      <c r="BR34" s="22">
        <f t="shared" si="28"/>
        <v>0</v>
      </c>
      <c r="BS34" s="22">
        <f t="shared" si="29"/>
        <v>0</v>
      </c>
      <c r="BT34" s="22">
        <f t="shared" si="30"/>
        <v>0</v>
      </c>
    </row>
    <row r="35" spans="1:72" ht="18" customHeight="1">
      <c r="A35" s="19">
        <v>28</v>
      </c>
      <c r="B35" s="19">
        <v>22</v>
      </c>
      <c r="C35" s="20" t="s">
        <v>72</v>
      </c>
      <c r="D35" s="21" t="s">
        <v>17</v>
      </c>
      <c r="E35" s="99" t="s">
        <v>209</v>
      </c>
      <c r="F35" s="925">
        <v>3380990.54</v>
      </c>
      <c r="G35" s="22">
        <v>12000000</v>
      </c>
      <c r="H35" s="22">
        <v>0</v>
      </c>
      <c r="I35" s="22">
        <f t="shared" si="5"/>
        <v>12000000</v>
      </c>
      <c r="J35" s="22">
        <v>0</v>
      </c>
      <c r="K35" s="613">
        <v>0.51622056965846563</v>
      </c>
      <c r="L35" s="613">
        <v>0.44757930076701208</v>
      </c>
      <c r="M35" s="613">
        <v>3.6200129574522177E-2</v>
      </c>
      <c r="N35" s="1047">
        <v>3380990.54</v>
      </c>
      <c r="O35" s="53">
        <f t="shared" si="0"/>
        <v>12000000</v>
      </c>
      <c r="P35" s="933">
        <f t="shared" si="31"/>
        <v>1745336.8625686835</v>
      </c>
      <c r="Q35" s="933">
        <f t="shared" si="32"/>
        <v>1513261.3817930827</v>
      </c>
      <c r="R35" s="933">
        <f t="shared" si="33"/>
        <v>122392.29563823371</v>
      </c>
      <c r="T35" s="32">
        <v>7135159.7115230588</v>
      </c>
      <c r="U35" s="933">
        <f t="shared" si="9"/>
        <v>3683316.2108865669</v>
      </c>
      <c r="V35" s="933">
        <f t="shared" si="10"/>
        <v>3193549.7945444463</v>
      </c>
      <c r="W35" s="1032">
        <f t="shared" si="11"/>
        <v>258293.706092045</v>
      </c>
      <c r="X35" s="1051"/>
      <c r="Y35" s="1037">
        <v>8068729.0374726355</v>
      </c>
      <c r="Z35" s="933">
        <f t="shared" si="12"/>
        <v>4165243.900143927</v>
      </c>
      <c r="AA35" s="933">
        <f t="shared" si="13"/>
        <v>3611396.1006704886</v>
      </c>
      <c r="AB35" s="1032">
        <f t="shared" si="14"/>
        <v>292089.036658219</v>
      </c>
      <c r="AC35" s="1051"/>
      <c r="AD35" s="1037">
        <v>8291345.39800849</v>
      </c>
      <c r="AE35" s="933">
        <f t="shared" si="15"/>
        <v>4280163.0445950404</v>
      </c>
      <c r="AF35" s="933">
        <f t="shared" si="16"/>
        <v>3711034.5756584234</v>
      </c>
      <c r="AG35" s="1032">
        <f t="shared" si="17"/>
        <v>300147.77775502548</v>
      </c>
      <c r="AH35" s="1051"/>
      <c r="AI35" s="1037">
        <f>+'Annex 9 - IPC 49'!N35+'Annex 9 - IPC 49'!O35+'Annex 9 - IPC 49'!P35</f>
        <v>8619009.4644017182</v>
      </c>
      <c r="AJ35" s="25">
        <f>IFERROR(AI35/O35,"")</f>
        <v>0.71825078870014314</v>
      </c>
      <c r="AK35" s="32">
        <f>O35-AI35</f>
        <v>3380990.5355982818</v>
      </c>
      <c r="AL35" s="933">
        <f>K35*$AI35</f>
        <v>4449309.9756051619</v>
      </c>
      <c r="AM35" s="933">
        <f>L35*$AI35</f>
        <v>3857690.2293811804</v>
      </c>
      <c r="AN35" s="933">
        <f>M35*$AI35</f>
        <v>312009.25941537519</v>
      </c>
      <c r="AO35" s="942">
        <f>F35-AK35</f>
        <v>4.4017182663083076E-3</v>
      </c>
      <c r="AP35" s="32">
        <v>7751369.7836422957</v>
      </c>
      <c r="AQ35" s="25">
        <f t="shared" si="3"/>
        <v>0.64594748197019136</v>
      </c>
      <c r="AR35" s="32">
        <f t="shared" si="18"/>
        <v>3048630.2163577043</v>
      </c>
      <c r="AS35" s="32">
        <f t="shared" si="19"/>
        <v>1200000</v>
      </c>
      <c r="AU35" s="32">
        <v>8451546.7781044766</v>
      </c>
      <c r="AV35" s="25">
        <f t="shared" si="4"/>
        <v>0.7042955648420397</v>
      </c>
      <c r="AW35" s="32">
        <f t="shared" si="20"/>
        <v>2348453.2218955234</v>
      </c>
      <c r="AX35" s="32">
        <f t="shared" si="21"/>
        <v>1200000</v>
      </c>
      <c r="AZ35" s="32">
        <v>8618509.048506368</v>
      </c>
      <c r="BA35" s="25">
        <f t="shared" si="22"/>
        <v>0.71820908737553069</v>
      </c>
      <c r="BB35" s="32">
        <f t="shared" si="23"/>
        <v>2181490.951493632</v>
      </c>
      <c r="BC35" s="32">
        <f t="shared" si="24"/>
        <v>1200000</v>
      </c>
      <c r="BE35" s="32">
        <f>+'Annex 9 - IPC 49'!W35</f>
        <v>8864257.0983012896</v>
      </c>
      <c r="BF35" s="25">
        <f t="shared" si="25"/>
        <v>0.7386880915251075</v>
      </c>
      <c r="BG35" s="32">
        <f t="shared" si="26"/>
        <v>2249317.1918685809</v>
      </c>
      <c r="BH35" s="32">
        <f t="shared" si="27"/>
        <v>886425.70983012905</v>
      </c>
      <c r="BJ35" s="24"/>
      <c r="BK35" s="24"/>
      <c r="BL35" s="24"/>
      <c r="BM35" s="24"/>
      <c r="BN35" s="24"/>
      <c r="BO35" s="24"/>
      <c r="BP35" s="22"/>
      <c r="BQ35" s="23"/>
      <c r="BR35" s="22">
        <f t="shared" si="28"/>
        <v>700176.99446218088</v>
      </c>
      <c r="BS35" s="22">
        <f t="shared" si="29"/>
        <v>166962.27040189132</v>
      </c>
      <c r="BT35" s="22">
        <f t="shared" si="30"/>
        <v>245748.04979492165</v>
      </c>
    </row>
    <row r="36" spans="1:72" ht="18" customHeight="1">
      <c r="A36" s="19">
        <v>29</v>
      </c>
      <c r="B36" s="19">
        <v>23</v>
      </c>
      <c r="C36" s="20" t="s">
        <v>73</v>
      </c>
      <c r="D36" s="21" t="s">
        <v>74</v>
      </c>
      <c r="E36" s="82" t="s">
        <v>192</v>
      </c>
      <c r="F36" s="924">
        <v>699387.38</v>
      </c>
      <c r="G36" s="22">
        <v>500000</v>
      </c>
      <c r="H36" s="22">
        <v>0</v>
      </c>
      <c r="I36" s="22">
        <f t="shared" si="5"/>
        <v>500000</v>
      </c>
      <c r="J36" s="22">
        <v>0</v>
      </c>
      <c r="K36" s="613">
        <v>1</v>
      </c>
      <c r="L36" s="613">
        <v>0</v>
      </c>
      <c r="M36" s="613">
        <v>0</v>
      </c>
      <c r="N36" s="1046">
        <v>699387.38</v>
      </c>
      <c r="O36" s="53">
        <f t="shared" si="0"/>
        <v>500000</v>
      </c>
      <c r="P36" s="933">
        <f t="shared" si="31"/>
        <v>699387.38</v>
      </c>
      <c r="Q36" s="933">
        <f t="shared" si="32"/>
        <v>0</v>
      </c>
      <c r="R36" s="933">
        <f t="shared" si="33"/>
        <v>0</v>
      </c>
      <c r="T36" s="32">
        <v>100000</v>
      </c>
      <c r="U36" s="933">
        <f t="shared" si="9"/>
        <v>100000</v>
      </c>
      <c r="V36" s="933">
        <f t="shared" si="10"/>
        <v>0</v>
      </c>
      <c r="W36" s="1032">
        <f t="shared" si="11"/>
        <v>0</v>
      </c>
      <c r="X36" s="1051"/>
      <c r="Y36" s="1037">
        <v>100000</v>
      </c>
      <c r="Z36" s="933">
        <f t="shared" si="12"/>
        <v>100000</v>
      </c>
      <c r="AA36" s="933">
        <f t="shared" si="13"/>
        <v>0</v>
      </c>
      <c r="AB36" s="1032">
        <f t="shared" si="14"/>
        <v>0</v>
      </c>
      <c r="AC36" s="1051"/>
      <c r="AD36" s="1037">
        <v>100000</v>
      </c>
      <c r="AE36" s="933">
        <f t="shared" si="15"/>
        <v>100000</v>
      </c>
      <c r="AF36" s="933">
        <f t="shared" si="16"/>
        <v>0</v>
      </c>
      <c r="AG36" s="1032">
        <f t="shared" si="17"/>
        <v>0</v>
      </c>
      <c r="AH36" s="1051"/>
      <c r="AI36" s="1037">
        <f>+'Annex 9 - IPC 49'!N36+'Annex 9 - IPC 49'!O36+'Annex 9 - IPC 49'!P36</f>
        <v>100000</v>
      </c>
      <c r="AJ36" s="25">
        <f>IFERROR(AI36/O36,"")</f>
        <v>0.2</v>
      </c>
      <c r="AK36" s="32">
        <f>O36-AI36</f>
        <v>400000</v>
      </c>
      <c r="AL36" s="933">
        <f>K36*$AI36</f>
        <v>100000</v>
      </c>
      <c r="AM36" s="933">
        <f>L36*$AI36</f>
        <v>0</v>
      </c>
      <c r="AN36" s="933">
        <f>M36*$AI36</f>
        <v>0</v>
      </c>
      <c r="AO36" s="942">
        <f>F36-AK36</f>
        <v>299387.38</v>
      </c>
      <c r="AP36" s="32">
        <v>170000</v>
      </c>
      <c r="AQ36" s="25">
        <f t="shared" si="3"/>
        <v>0.34</v>
      </c>
      <c r="AR36" s="32">
        <f t="shared" si="18"/>
        <v>280000</v>
      </c>
      <c r="AS36" s="32">
        <f t="shared" si="19"/>
        <v>50000</v>
      </c>
      <c r="AU36" s="32">
        <v>170000</v>
      </c>
      <c r="AV36" s="25">
        <f t="shared" si="4"/>
        <v>0.34</v>
      </c>
      <c r="AW36" s="32">
        <f t="shared" si="20"/>
        <v>280000</v>
      </c>
      <c r="AX36" s="32">
        <f t="shared" si="21"/>
        <v>50000</v>
      </c>
      <c r="AZ36" s="32">
        <v>170000</v>
      </c>
      <c r="BA36" s="25">
        <f t="shared" si="22"/>
        <v>0.34</v>
      </c>
      <c r="BB36" s="32">
        <f t="shared" si="23"/>
        <v>280000</v>
      </c>
      <c r="BC36" s="32">
        <f t="shared" si="24"/>
        <v>50000</v>
      </c>
      <c r="BE36" s="32">
        <f>+'Annex 9 - IPC 49'!W36</f>
        <v>170000</v>
      </c>
      <c r="BF36" s="25">
        <f t="shared" si="25"/>
        <v>0.34</v>
      </c>
      <c r="BG36" s="32">
        <f t="shared" si="26"/>
        <v>313000</v>
      </c>
      <c r="BH36" s="32">
        <f t="shared" si="27"/>
        <v>17000</v>
      </c>
      <c r="BJ36" s="24"/>
      <c r="BK36" s="24"/>
      <c r="BL36" s="24"/>
      <c r="BM36" s="24"/>
      <c r="BN36" s="24"/>
      <c r="BO36" s="24"/>
      <c r="BP36" s="22"/>
      <c r="BQ36" s="23"/>
      <c r="BR36" s="22">
        <f t="shared" si="28"/>
        <v>0</v>
      </c>
      <c r="BS36" s="22">
        <f t="shared" si="29"/>
        <v>0</v>
      </c>
      <c r="BT36" s="22">
        <f t="shared" si="30"/>
        <v>0</v>
      </c>
    </row>
    <row r="37" spans="1:72" ht="18" customHeight="1">
      <c r="A37" s="19">
        <v>30</v>
      </c>
      <c r="B37" s="19">
        <v>24</v>
      </c>
      <c r="C37" s="20" t="s">
        <v>75</v>
      </c>
      <c r="D37" s="21" t="s">
        <v>76</v>
      </c>
      <c r="E37" s="82" t="s">
        <v>192</v>
      </c>
      <c r="F37" s="924">
        <v>134013.34</v>
      </c>
      <c r="G37" s="22">
        <v>221365.24</v>
      </c>
      <c r="H37" s="22">
        <v>0</v>
      </c>
      <c r="I37" s="22">
        <f t="shared" si="5"/>
        <v>221365.24</v>
      </c>
      <c r="J37" s="22">
        <v>0</v>
      </c>
      <c r="K37" s="613">
        <v>0.51622056965846563</v>
      </c>
      <c r="L37" s="613">
        <v>0.44757930076701208</v>
      </c>
      <c r="M37" s="613">
        <v>3.6200129574522177E-2</v>
      </c>
      <c r="N37" s="1046">
        <v>134013.34</v>
      </c>
      <c r="O37" s="53">
        <f t="shared" si="0"/>
        <v>221365.24</v>
      </c>
      <c r="P37" s="933">
        <f t="shared" si="31"/>
        <v>69180.442716633639</v>
      </c>
      <c r="Q37" s="933">
        <f t="shared" si="32"/>
        <v>59981.597010651851</v>
      </c>
      <c r="R37" s="933">
        <f t="shared" si="33"/>
        <v>4851.3002727144958</v>
      </c>
      <c r="T37" s="32">
        <v>87351.903250000003</v>
      </c>
      <c r="U37" s="933">
        <f t="shared" si="9"/>
        <v>45092.849256466179</v>
      </c>
      <c r="V37" s="933">
        <f t="shared" si="10"/>
        <v>39096.903777302694</v>
      </c>
      <c r="W37" s="1032">
        <f t="shared" si="11"/>
        <v>3162.1502162311249</v>
      </c>
      <c r="X37" s="1051"/>
      <c r="Y37" s="1037">
        <v>87351.903250000003</v>
      </c>
      <c r="Z37" s="933">
        <f t="shared" si="12"/>
        <v>45092.849256466179</v>
      </c>
      <c r="AA37" s="933">
        <f t="shared" si="13"/>
        <v>39096.903777302694</v>
      </c>
      <c r="AB37" s="1032">
        <f t="shared" si="14"/>
        <v>3162.1502162311249</v>
      </c>
      <c r="AC37" s="1051"/>
      <c r="AD37" s="1037">
        <v>87351.903250000003</v>
      </c>
      <c r="AE37" s="933">
        <f t="shared" si="15"/>
        <v>45092.849256466179</v>
      </c>
      <c r="AF37" s="933">
        <f t="shared" si="16"/>
        <v>39096.903777302694</v>
      </c>
      <c r="AG37" s="1032">
        <f t="shared" si="17"/>
        <v>3162.1502162311249</v>
      </c>
      <c r="AH37" s="1051"/>
      <c r="AI37" s="1037">
        <f>+'Annex 9 - IPC 49'!N37+'Annex 9 - IPC 49'!O37+'Annex 9 - IPC 49'!P37</f>
        <v>87351.903250000003</v>
      </c>
      <c r="AJ37" s="25">
        <f>IFERROR(AI37/O37,"")</f>
        <v>0.39460532850595698</v>
      </c>
      <c r="AK37" s="32">
        <f>O37-AI37</f>
        <v>134013.33674999999</v>
      </c>
      <c r="AL37" s="933">
        <f>K37*$AI37</f>
        <v>45092.849256466179</v>
      </c>
      <c r="AM37" s="933">
        <f>L37*$AI37</f>
        <v>39096.903777302694</v>
      </c>
      <c r="AN37" s="933">
        <f>M37*$AI37</f>
        <v>3162.1502162311249</v>
      </c>
      <c r="AO37" s="942">
        <f>F37-AK37</f>
        <v>3.2500000088475645E-3</v>
      </c>
      <c r="AP37" s="32">
        <v>105419.38227500001</v>
      </c>
      <c r="AQ37" s="25">
        <f t="shared" si="3"/>
        <v>0.4762237389890121</v>
      </c>
      <c r="AR37" s="32">
        <f t="shared" si="18"/>
        <v>93809.333724999975</v>
      </c>
      <c r="AS37" s="32">
        <f t="shared" si="19"/>
        <v>22136.524000000001</v>
      </c>
      <c r="AU37" s="32">
        <v>105419.38227500001</v>
      </c>
      <c r="AV37" s="25">
        <f t="shared" si="4"/>
        <v>0.4762237389890121</v>
      </c>
      <c r="AW37" s="32">
        <f t="shared" si="20"/>
        <v>93809.333724999975</v>
      </c>
      <c r="AX37" s="32">
        <f t="shared" si="21"/>
        <v>22136.524000000001</v>
      </c>
      <c r="AZ37" s="32">
        <v>105419.38227500001</v>
      </c>
      <c r="BA37" s="25">
        <f t="shared" si="22"/>
        <v>0.4762237389890121</v>
      </c>
      <c r="BB37" s="32">
        <f t="shared" si="23"/>
        <v>93809.333724999975</v>
      </c>
      <c r="BC37" s="32">
        <f t="shared" si="24"/>
        <v>22136.524000000001</v>
      </c>
      <c r="BE37" s="32">
        <f>+'Annex 9 - IPC 49'!W37</f>
        <v>105419.38227500001</v>
      </c>
      <c r="BF37" s="25">
        <f t="shared" si="25"/>
        <v>0.4762237389890121</v>
      </c>
      <c r="BG37" s="32">
        <f t="shared" si="26"/>
        <v>105403.91949749997</v>
      </c>
      <c r="BH37" s="32">
        <f t="shared" si="27"/>
        <v>10541.938227500003</v>
      </c>
      <c r="BJ37" s="24"/>
      <c r="BK37" s="24"/>
      <c r="BL37" s="24"/>
      <c r="BM37" s="24"/>
      <c r="BN37" s="24"/>
      <c r="BO37" s="24"/>
      <c r="BP37" s="22"/>
      <c r="BQ37" s="23"/>
      <c r="BR37" s="22">
        <f t="shared" si="28"/>
        <v>0</v>
      </c>
      <c r="BS37" s="22">
        <f t="shared" si="29"/>
        <v>0</v>
      </c>
      <c r="BT37" s="22">
        <f t="shared" si="30"/>
        <v>0</v>
      </c>
    </row>
    <row r="38" spans="1:72" ht="18" customHeight="1">
      <c r="A38" s="19">
        <v>31</v>
      </c>
      <c r="B38" s="19">
        <v>25</v>
      </c>
      <c r="C38" s="20" t="s">
        <v>77</v>
      </c>
      <c r="D38" s="21" t="s">
        <v>17</v>
      </c>
      <c r="E38" s="92" t="s">
        <v>204</v>
      </c>
      <c r="F38" s="924">
        <v>276665.28000000003</v>
      </c>
      <c r="G38" s="22">
        <v>577960</v>
      </c>
      <c r="H38" s="22">
        <v>0</v>
      </c>
      <c r="I38" s="22">
        <f t="shared" si="5"/>
        <v>577960</v>
      </c>
      <c r="J38" s="22">
        <v>0</v>
      </c>
      <c r="K38" s="613">
        <v>0.51622056965846563</v>
      </c>
      <c r="L38" s="613">
        <v>0.44757930076701208</v>
      </c>
      <c r="M38" s="613">
        <v>3.6200129574522177E-2</v>
      </c>
      <c r="N38" s="1046">
        <v>276665.28000000003</v>
      </c>
      <c r="O38" s="53">
        <f t="shared" si="0"/>
        <v>577960</v>
      </c>
      <c r="P38" s="933">
        <f t="shared" si="31"/>
        <v>142820.3084463189</v>
      </c>
      <c r="Q38" s="933">
        <f t="shared" si="32"/>
        <v>123829.65256890963</v>
      </c>
      <c r="R38" s="933">
        <f t="shared" si="33"/>
        <v>10015.31898477146</v>
      </c>
      <c r="T38" s="32">
        <v>63030.022270680005</v>
      </c>
      <c r="U38" s="933">
        <f t="shared" si="9"/>
        <v>32537.394002156208</v>
      </c>
      <c r="V38" s="933">
        <f t="shared" si="10"/>
        <v>28210.933295240156</v>
      </c>
      <c r="W38" s="1032">
        <f t="shared" si="11"/>
        <v>2281.6949732836347</v>
      </c>
      <c r="X38" s="1051"/>
      <c r="Y38" s="1037">
        <v>163648.12933254271</v>
      </c>
      <c r="Z38" s="933">
        <f t="shared" si="12"/>
        <v>84478.530547587463</v>
      </c>
      <c r="AA38" s="933">
        <f t="shared" si="13"/>
        <v>73245.51529848903</v>
      </c>
      <c r="AB38" s="1032">
        <f t="shared" si="14"/>
        <v>5924.0834864662093</v>
      </c>
      <c r="AC38" s="1051"/>
      <c r="AD38" s="1037">
        <v>248295.5343290302</v>
      </c>
      <c r="AE38" s="933">
        <f t="shared" si="15"/>
        <v>128175.26217498508</v>
      </c>
      <c r="AF38" s="933">
        <f t="shared" si="16"/>
        <v>111131.94163855897</v>
      </c>
      <c r="AG38" s="1032">
        <f t="shared" si="17"/>
        <v>8988.3305154861118</v>
      </c>
      <c r="AH38" s="1051"/>
      <c r="AI38" s="1037">
        <f>+'Annex 9 - IPC 49'!N38+'Annex 9 - IPC 49'!O38+'Annex 9 - IPC 49'!P38</f>
        <v>301294.72460004134</v>
      </c>
      <c r="AJ38" s="25">
        <f>IFERROR(AI38/O38,"")</f>
        <v>0.52130722645172911</v>
      </c>
      <c r="AK38" s="32">
        <f>O38-AI38</f>
        <v>276665.27539995866</v>
      </c>
      <c r="AL38" s="933">
        <f>K38*$AI38</f>
        <v>155534.53436812386</v>
      </c>
      <c r="AM38" s="933">
        <f>L38*$AI38</f>
        <v>134853.28216127597</v>
      </c>
      <c r="AN38" s="933">
        <f>M38*$AI38</f>
        <v>10906.908070641472</v>
      </c>
      <c r="AO38" s="942">
        <f>F38-AK38</f>
        <v>4.6000413713045418E-3</v>
      </c>
      <c r="AP38" s="32">
        <v>56727.020043612007</v>
      </c>
      <c r="AQ38" s="25">
        <f t="shared" si="3"/>
        <v>9.8150425710450559E-2</v>
      </c>
      <c r="AR38" s="32">
        <f t="shared" si="18"/>
        <v>463436.97995638801</v>
      </c>
      <c r="AS38" s="32">
        <f t="shared" si="19"/>
        <v>57796</v>
      </c>
      <c r="AU38" s="32">
        <v>147283.31639928845</v>
      </c>
      <c r="AV38" s="25">
        <f t="shared" si="4"/>
        <v>0.25483306180235388</v>
      </c>
      <c r="AW38" s="32">
        <f t="shared" si="20"/>
        <v>372880.68360071152</v>
      </c>
      <c r="AX38" s="32">
        <f t="shared" si="21"/>
        <v>57796</v>
      </c>
      <c r="AZ38" s="32">
        <v>223465.98089612718</v>
      </c>
      <c r="BA38" s="25">
        <f t="shared" si="22"/>
        <v>0.38664610162663016</v>
      </c>
      <c r="BB38" s="32">
        <f t="shared" si="23"/>
        <v>296698.01910387282</v>
      </c>
      <c r="BC38" s="32">
        <f t="shared" si="24"/>
        <v>57796</v>
      </c>
      <c r="BE38" s="32">
        <f>+'Annex 9 - IPC 49'!W38</f>
        <v>271165.25214003719</v>
      </c>
      <c r="BF38" s="25">
        <f t="shared" si="25"/>
        <v>0.46917650380655612</v>
      </c>
      <c r="BG38" s="32">
        <f t="shared" si="26"/>
        <v>279678.22264595906</v>
      </c>
      <c r="BH38" s="32">
        <f t="shared" si="27"/>
        <v>27116.525214003719</v>
      </c>
      <c r="BJ38" s="24"/>
      <c r="BK38" s="24"/>
      <c r="BL38" s="24"/>
      <c r="BM38" s="24"/>
      <c r="BN38" s="24"/>
      <c r="BO38" s="24"/>
      <c r="BP38" s="22"/>
      <c r="BQ38" s="23"/>
      <c r="BR38" s="22">
        <f t="shared" si="28"/>
        <v>90556.296355676444</v>
      </c>
      <c r="BS38" s="22">
        <f t="shared" si="29"/>
        <v>76182.664496838726</v>
      </c>
      <c r="BT38" s="22">
        <f t="shared" si="30"/>
        <v>47699.271243910014</v>
      </c>
    </row>
    <row r="39" spans="1:72" ht="18" customHeight="1">
      <c r="A39" s="19">
        <v>32</v>
      </c>
      <c r="B39" s="19">
        <v>26</v>
      </c>
      <c r="C39" s="20" t="s">
        <v>78</v>
      </c>
      <c r="D39" s="21" t="s">
        <v>79</v>
      </c>
      <c r="E39" s="92" t="s">
        <v>204</v>
      </c>
      <c r="F39" s="924">
        <v>108790.96</v>
      </c>
      <c r="G39" s="22">
        <v>610000</v>
      </c>
      <c r="H39" s="22">
        <v>0</v>
      </c>
      <c r="I39" s="22">
        <f t="shared" si="5"/>
        <v>610000</v>
      </c>
      <c r="J39" s="22">
        <v>0</v>
      </c>
      <c r="K39" s="613">
        <v>0.51622056965846563</v>
      </c>
      <c r="L39" s="613">
        <v>0.44757930076701208</v>
      </c>
      <c r="M39" s="613">
        <v>3.6200129574522177E-2</v>
      </c>
      <c r="N39" s="1046">
        <v>108790.96</v>
      </c>
      <c r="O39" s="53">
        <f t="shared" ref="O39:O70" si="34">SUM(I39+J39)</f>
        <v>610000</v>
      </c>
      <c r="P39" s="933">
        <f t="shared" si="31"/>
        <v>56160.13134489135</v>
      </c>
      <c r="Q39" s="933">
        <f t="shared" si="32"/>
        <v>48692.581806571987</v>
      </c>
      <c r="R39" s="933">
        <f t="shared" si="33"/>
        <v>3938.2468485366594</v>
      </c>
      <c r="T39" s="32">
        <v>137400</v>
      </c>
      <c r="U39" s="933">
        <f t="shared" si="9"/>
        <v>70928.706271073184</v>
      </c>
      <c r="V39" s="933">
        <f t="shared" si="10"/>
        <v>61497.395925387456</v>
      </c>
      <c r="W39" s="1032">
        <f t="shared" si="11"/>
        <v>4973.8978035393475</v>
      </c>
      <c r="X39" s="1051"/>
      <c r="Y39" s="1037">
        <v>215609.03999999998</v>
      </c>
      <c r="Z39" s="933">
        <f t="shared" si="12"/>
        <v>111301.82145231489</v>
      </c>
      <c r="AA39" s="933">
        <f t="shared" si="13"/>
        <v>96502.14336224673</v>
      </c>
      <c r="AB39" s="1032">
        <f t="shared" si="14"/>
        <v>7805.0751854383343</v>
      </c>
      <c r="AC39" s="1051"/>
      <c r="AD39" s="1037">
        <v>423209.04</v>
      </c>
      <c r="AE39" s="933">
        <f t="shared" si="15"/>
        <v>218469.21171341237</v>
      </c>
      <c r="AF39" s="933">
        <f t="shared" si="16"/>
        <v>189419.60620147843</v>
      </c>
      <c r="AG39" s="1032">
        <f t="shared" si="17"/>
        <v>15320.222085109139</v>
      </c>
      <c r="AH39" s="1051"/>
      <c r="AI39" s="1037">
        <f>+'Annex 9 - IPC 49'!N39+'Annex 9 - IPC 49'!O39+'Annex 9 - IPC 49'!P39</f>
        <v>501209.04</v>
      </c>
      <c r="AJ39" s="25">
        <f>IFERROR(AI39/O39,"")</f>
        <v>0.82165416393442614</v>
      </c>
      <c r="AK39" s="32">
        <f>O39-AI39</f>
        <v>108790.96000000002</v>
      </c>
      <c r="AL39" s="933">
        <f>K39*$AI39</f>
        <v>258734.41614677268</v>
      </c>
      <c r="AM39" s="933">
        <f>L39*$AI39</f>
        <v>224330.79166130538</v>
      </c>
      <c r="AN39" s="933">
        <f>M39*$AI39</f>
        <v>18143.832191921869</v>
      </c>
      <c r="AO39" s="942">
        <f>F39-AK39</f>
        <v>0</v>
      </c>
      <c r="AP39" s="32">
        <v>596260</v>
      </c>
      <c r="AQ39" s="25">
        <f t="shared" si="3"/>
        <v>0.97747540983606562</v>
      </c>
      <c r="AR39" s="32">
        <f t="shared" si="18"/>
        <v>-47260</v>
      </c>
      <c r="AS39" s="32">
        <f t="shared" si="19"/>
        <v>61000</v>
      </c>
      <c r="AU39" s="32">
        <v>588439.09600000002</v>
      </c>
      <c r="AV39" s="25">
        <f t="shared" si="4"/>
        <v>0.96465425573770491</v>
      </c>
      <c r="AW39" s="32">
        <f t="shared" si="20"/>
        <v>-39439.09600000002</v>
      </c>
      <c r="AX39" s="32">
        <f t="shared" si="21"/>
        <v>61000</v>
      </c>
      <c r="AZ39" s="32">
        <v>567679.09600000002</v>
      </c>
      <c r="BA39" s="25">
        <f t="shared" si="22"/>
        <v>0.930621468852459</v>
      </c>
      <c r="BB39" s="32">
        <f t="shared" si="23"/>
        <v>-18679.09600000002</v>
      </c>
      <c r="BC39" s="32">
        <f t="shared" si="24"/>
        <v>61000</v>
      </c>
      <c r="BE39" s="32">
        <f>+'Annex 9 - IPC 49'!W39</f>
        <v>559879.09600000002</v>
      </c>
      <c r="BF39" s="25">
        <f t="shared" si="25"/>
        <v>0.91783458360655745</v>
      </c>
      <c r="BG39" s="32">
        <f t="shared" si="26"/>
        <v>-5867.0056000000332</v>
      </c>
      <c r="BH39" s="32">
        <f t="shared" si="27"/>
        <v>55987.909600000006</v>
      </c>
      <c r="BJ39" s="24"/>
      <c r="BK39" s="24"/>
      <c r="BL39" s="24"/>
      <c r="BM39" s="24"/>
      <c r="BN39" s="24"/>
      <c r="BO39" s="24"/>
      <c r="BP39" s="22"/>
      <c r="BQ39" s="23"/>
      <c r="BR39" s="22">
        <f t="shared" si="28"/>
        <v>-7820.9039999999804</v>
      </c>
      <c r="BS39" s="22">
        <f t="shared" si="29"/>
        <v>-20760</v>
      </c>
      <c r="BT39" s="22">
        <f t="shared" si="30"/>
        <v>-7800</v>
      </c>
    </row>
    <row r="40" spans="1:72" ht="18" customHeight="1">
      <c r="A40" s="19">
        <v>33</v>
      </c>
      <c r="B40" s="19">
        <v>27</v>
      </c>
      <c r="C40" s="20" t="s">
        <v>80</v>
      </c>
      <c r="D40" s="21" t="s">
        <v>81</v>
      </c>
      <c r="E40" s="95" t="s">
        <v>206</v>
      </c>
      <c r="F40" s="924">
        <v>1461242.07</v>
      </c>
      <c r="G40" s="22">
        <v>2910913</v>
      </c>
      <c r="H40" s="22">
        <v>0</v>
      </c>
      <c r="I40" s="22">
        <f t="shared" si="5"/>
        <v>2910913</v>
      </c>
      <c r="J40" s="22">
        <v>0</v>
      </c>
      <c r="K40" s="613">
        <v>1</v>
      </c>
      <c r="L40" s="613">
        <v>0</v>
      </c>
      <c r="M40" s="613">
        <v>0</v>
      </c>
      <c r="N40" s="1046">
        <v>1461242.07</v>
      </c>
      <c r="O40" s="53">
        <f t="shared" si="34"/>
        <v>2910913</v>
      </c>
      <c r="P40" s="933">
        <f t="shared" si="31"/>
        <v>1461242.07</v>
      </c>
      <c r="Q40" s="933">
        <f t="shared" si="32"/>
        <v>0</v>
      </c>
      <c r="R40" s="933">
        <f t="shared" si="33"/>
        <v>0</v>
      </c>
      <c r="T40" s="32">
        <v>1313063.9640342104</v>
      </c>
      <c r="U40" s="933">
        <f t="shared" si="9"/>
        <v>1313063.9640342104</v>
      </c>
      <c r="V40" s="933">
        <f t="shared" si="10"/>
        <v>0</v>
      </c>
      <c r="W40" s="1032">
        <f t="shared" si="11"/>
        <v>0</v>
      </c>
      <c r="X40" s="1051"/>
      <c r="Y40" s="1037">
        <v>1399551.8387710524</v>
      </c>
      <c r="Z40" s="933">
        <f t="shared" si="12"/>
        <v>1399551.8387710524</v>
      </c>
      <c r="AA40" s="933">
        <f t="shared" si="13"/>
        <v>0</v>
      </c>
      <c r="AB40" s="1032">
        <f t="shared" si="14"/>
        <v>0</v>
      </c>
      <c r="AC40" s="1051"/>
      <c r="AD40" s="1037">
        <v>1409268.947981579</v>
      </c>
      <c r="AE40" s="933">
        <f t="shared" si="15"/>
        <v>1409268.947981579</v>
      </c>
      <c r="AF40" s="933">
        <f t="shared" si="16"/>
        <v>0</v>
      </c>
      <c r="AG40" s="1032">
        <f t="shared" si="17"/>
        <v>0</v>
      </c>
      <c r="AH40" s="1051"/>
      <c r="AI40" s="1037">
        <f>+'Annex 9 - IPC 49'!N40+'Annex 9 - IPC 49'!O40+'Annex 9 - IPC 49'!P40</f>
        <v>1449670.9310078947</v>
      </c>
      <c r="AJ40" s="25">
        <f>IFERROR(AI40/O40,"")</f>
        <v>0.498012455545011</v>
      </c>
      <c r="AK40" s="32">
        <f>O40-AI40</f>
        <v>1461242.0689921053</v>
      </c>
      <c r="AL40" s="933">
        <f>K40*$AI40</f>
        <v>1449670.9310078947</v>
      </c>
      <c r="AM40" s="933">
        <f>L40*$AI40</f>
        <v>0</v>
      </c>
      <c r="AN40" s="933">
        <f>M40*$AI40</f>
        <v>0</v>
      </c>
      <c r="AO40" s="942">
        <f>F40-AK40</f>
        <v>1.0078947525471449E-3</v>
      </c>
      <c r="AP40" s="32">
        <v>1501327.2548239473</v>
      </c>
      <c r="AQ40" s="25">
        <f t="shared" si="3"/>
        <v>0.51575820191944843</v>
      </c>
      <c r="AR40" s="32">
        <f t="shared" si="18"/>
        <v>1118494.4451760529</v>
      </c>
      <c r="AS40" s="32">
        <f t="shared" si="19"/>
        <v>291091.3</v>
      </c>
      <c r="AU40" s="32">
        <v>1561868.7671397366</v>
      </c>
      <c r="AV40" s="25">
        <f t="shared" si="4"/>
        <v>0.53655632000672526</v>
      </c>
      <c r="AW40" s="32">
        <f t="shared" si="20"/>
        <v>1057952.9328602636</v>
      </c>
      <c r="AX40" s="32">
        <f t="shared" si="21"/>
        <v>291091.3</v>
      </c>
      <c r="AZ40" s="32">
        <v>1568670.7435871053</v>
      </c>
      <c r="BA40" s="25">
        <f t="shared" si="22"/>
        <v>0.53889303582316106</v>
      </c>
      <c r="BB40" s="32">
        <f t="shared" si="23"/>
        <v>1051150.9564128949</v>
      </c>
      <c r="BC40" s="32">
        <f t="shared" si="24"/>
        <v>291091.3</v>
      </c>
      <c r="BE40" s="32">
        <f>+'Annex 9 - IPC 49'!W40</f>
        <v>1596952.1317055263</v>
      </c>
      <c r="BF40" s="25">
        <f t="shared" si="25"/>
        <v>0.54860867765732824</v>
      </c>
      <c r="BG40" s="32">
        <f t="shared" si="26"/>
        <v>1154265.6551239211</v>
      </c>
      <c r="BH40" s="32">
        <f t="shared" si="27"/>
        <v>159695.21317055263</v>
      </c>
      <c r="BJ40" s="24"/>
      <c r="BK40" s="24"/>
      <c r="BL40" s="24"/>
      <c r="BM40" s="24"/>
      <c r="BN40" s="24"/>
      <c r="BO40" s="24"/>
      <c r="BP40" s="22"/>
      <c r="BQ40" s="23"/>
      <c r="BR40" s="22">
        <f t="shared" si="28"/>
        <v>60541.512315789238</v>
      </c>
      <c r="BS40" s="22">
        <f t="shared" si="29"/>
        <v>6801.9764473687392</v>
      </c>
      <c r="BT40" s="22">
        <f t="shared" si="30"/>
        <v>28281.38811842096</v>
      </c>
    </row>
    <row r="41" spans="1:72" ht="18" customHeight="1">
      <c r="A41" s="19">
        <v>34</v>
      </c>
      <c r="B41" s="19">
        <v>28</v>
      </c>
      <c r="C41" s="20" t="s">
        <v>82</v>
      </c>
      <c r="D41" s="21" t="s">
        <v>83</v>
      </c>
      <c r="E41" s="95" t="s">
        <v>206</v>
      </c>
      <c r="F41" s="924">
        <v>787216.64</v>
      </c>
      <c r="G41" s="22">
        <v>900000</v>
      </c>
      <c r="H41" s="22">
        <v>0</v>
      </c>
      <c r="I41" s="22">
        <f t="shared" si="5"/>
        <v>900000</v>
      </c>
      <c r="J41" s="22">
        <v>0</v>
      </c>
      <c r="K41" s="613">
        <v>1</v>
      </c>
      <c r="L41" s="613">
        <v>0</v>
      </c>
      <c r="M41" s="613">
        <v>0</v>
      </c>
      <c r="N41" s="1046">
        <v>787216.64</v>
      </c>
      <c r="O41" s="53">
        <f t="shared" si="34"/>
        <v>900000</v>
      </c>
      <c r="P41" s="933">
        <f t="shared" si="31"/>
        <v>787216.64</v>
      </c>
      <c r="Q41" s="933">
        <f t="shared" si="32"/>
        <v>0</v>
      </c>
      <c r="R41" s="933">
        <f t="shared" si="33"/>
        <v>0</v>
      </c>
      <c r="T41" s="32">
        <v>94137.148760988435</v>
      </c>
      <c r="U41" s="933">
        <f t="shared" si="9"/>
        <v>94137.148760988435</v>
      </c>
      <c r="V41" s="933">
        <f t="shared" si="10"/>
        <v>0</v>
      </c>
      <c r="W41" s="1032">
        <f t="shared" si="11"/>
        <v>0</v>
      </c>
      <c r="X41" s="1051"/>
      <c r="Y41" s="1037">
        <v>94137.148760988435</v>
      </c>
      <c r="Z41" s="933">
        <f t="shared" si="12"/>
        <v>94137.148760988435</v>
      </c>
      <c r="AA41" s="933">
        <f t="shared" si="13"/>
        <v>0</v>
      </c>
      <c r="AB41" s="1032">
        <f t="shared" si="14"/>
        <v>0</v>
      </c>
      <c r="AC41" s="1051"/>
      <c r="AD41" s="1037">
        <v>112783.357136534</v>
      </c>
      <c r="AE41" s="933">
        <f t="shared" si="15"/>
        <v>112783.357136534</v>
      </c>
      <c r="AF41" s="933">
        <f t="shared" si="16"/>
        <v>0</v>
      </c>
      <c r="AG41" s="1032">
        <f t="shared" si="17"/>
        <v>0</v>
      </c>
      <c r="AH41" s="1051"/>
      <c r="AI41" s="1037">
        <f>+'Annex 9 - IPC 49'!N41+'Annex 9 - IPC 49'!O41+'Annex 9 - IPC 49'!P41</f>
        <v>112783.357136534</v>
      </c>
      <c r="AJ41" s="25">
        <f>IFERROR(AI41/O41,"")</f>
        <v>0.12531484126281556</v>
      </c>
      <c r="AK41" s="32">
        <f>O41-AI41</f>
        <v>787216.64286346594</v>
      </c>
      <c r="AL41" s="933">
        <f>K41*$AI41</f>
        <v>112783.357136534</v>
      </c>
      <c r="AM41" s="933">
        <f>L41*$AI41</f>
        <v>0</v>
      </c>
      <c r="AN41" s="933">
        <f>M41*$AI41</f>
        <v>0</v>
      </c>
      <c r="AO41" s="942">
        <f>F41-AK41</f>
        <v>-2.8634659247472882E-3</v>
      </c>
      <c r="AP41" s="32">
        <v>245896.00413269189</v>
      </c>
      <c r="AQ41" s="25">
        <f t="shared" si="3"/>
        <v>0.27321778236965766</v>
      </c>
      <c r="AR41" s="32">
        <f t="shared" si="18"/>
        <v>564103.99586730811</v>
      </c>
      <c r="AS41" s="32">
        <f t="shared" si="19"/>
        <v>90000</v>
      </c>
      <c r="AU41" s="32">
        <v>245896.00413269189</v>
      </c>
      <c r="AV41" s="25">
        <f t="shared" si="4"/>
        <v>0.27321778236965766</v>
      </c>
      <c r="AW41" s="32">
        <f t="shared" si="20"/>
        <v>564103.99586730811</v>
      </c>
      <c r="AX41" s="32">
        <f t="shared" si="21"/>
        <v>90000</v>
      </c>
      <c r="AZ41" s="32">
        <v>258948.34999557384</v>
      </c>
      <c r="BA41" s="25">
        <f t="shared" si="22"/>
        <v>0.28772038888397095</v>
      </c>
      <c r="BB41" s="32">
        <f t="shared" si="23"/>
        <v>551051.65000442613</v>
      </c>
      <c r="BC41" s="32">
        <f t="shared" si="24"/>
        <v>90000</v>
      </c>
      <c r="BE41" s="32">
        <f>+'Annex 9 - IPC 49'!W41</f>
        <v>258948.34999557384</v>
      </c>
      <c r="BF41" s="25">
        <f t="shared" si="25"/>
        <v>0.28772038888397095</v>
      </c>
      <c r="BG41" s="32">
        <f t="shared" si="26"/>
        <v>615156.81500486878</v>
      </c>
      <c r="BH41" s="32">
        <f t="shared" si="27"/>
        <v>25894.834999557384</v>
      </c>
      <c r="BJ41" s="24"/>
      <c r="BK41" s="24"/>
      <c r="BL41" s="24"/>
      <c r="BM41" s="24"/>
      <c r="BN41" s="24"/>
      <c r="BO41" s="24"/>
      <c r="BP41" s="22"/>
      <c r="BQ41" s="23"/>
      <c r="BR41" s="22">
        <f t="shared" si="28"/>
        <v>0</v>
      </c>
      <c r="BS41" s="22">
        <f t="shared" si="29"/>
        <v>13052.34586288195</v>
      </c>
      <c r="BT41" s="22">
        <f t="shared" si="30"/>
        <v>0</v>
      </c>
    </row>
    <row r="42" spans="1:72" ht="18" customHeight="1">
      <c r="A42" s="19">
        <v>35</v>
      </c>
      <c r="B42" s="19">
        <v>29</v>
      </c>
      <c r="C42" s="20" t="s">
        <v>84</v>
      </c>
      <c r="D42" s="21" t="s">
        <v>177</v>
      </c>
      <c r="E42" s="87" t="s">
        <v>58</v>
      </c>
      <c r="F42" s="924">
        <v>1152066.58</v>
      </c>
      <c r="G42" s="22">
        <v>1650000</v>
      </c>
      <c r="H42" s="22">
        <v>0</v>
      </c>
      <c r="I42" s="22">
        <f t="shared" si="5"/>
        <v>1650000</v>
      </c>
      <c r="J42" s="22">
        <v>0</v>
      </c>
      <c r="K42" s="613">
        <v>0.51622056965846563</v>
      </c>
      <c r="L42" s="613">
        <v>0.44757930076701208</v>
      </c>
      <c r="M42" s="613">
        <v>3.6200129574522177E-2</v>
      </c>
      <c r="N42" s="1046">
        <v>1152066.58</v>
      </c>
      <c r="O42" s="53">
        <f t="shared" si="34"/>
        <v>1650000</v>
      </c>
      <c r="P42" s="933">
        <f t="shared" si="31"/>
        <v>594720.46621208033</v>
      </c>
      <c r="Q42" s="933">
        <f t="shared" si="32"/>
        <v>515641.154313443</v>
      </c>
      <c r="R42" s="933">
        <f t="shared" si="33"/>
        <v>41704.959474476622</v>
      </c>
      <c r="T42" s="32">
        <v>342004.25760812114</v>
      </c>
      <c r="U42" s="933">
        <f t="shared" si="9"/>
        <v>176549.63268808494</v>
      </c>
      <c r="V42" s="933">
        <f t="shared" si="10"/>
        <v>153074.02647958393</v>
      </c>
      <c r="W42" s="1032">
        <f t="shared" si="11"/>
        <v>12380.598440452248</v>
      </c>
      <c r="X42" s="1051"/>
      <c r="Y42" s="1037">
        <v>388133.4804204895</v>
      </c>
      <c r="Z42" s="933">
        <f t="shared" si="12"/>
        <v>200362.48636618801</v>
      </c>
      <c r="AA42" s="933">
        <f t="shared" si="13"/>
        <v>173720.51177086946</v>
      </c>
      <c r="AB42" s="1032">
        <f t="shared" si="14"/>
        <v>14050.482283431986</v>
      </c>
      <c r="AC42" s="1051"/>
      <c r="AD42" s="1037">
        <v>494277.01748323307</v>
      </c>
      <c r="AE42" s="933">
        <f t="shared" si="15"/>
        <v>255155.96353428194</v>
      </c>
      <c r="AF42" s="933">
        <f t="shared" si="16"/>
        <v>221228.16187034966</v>
      </c>
      <c r="AG42" s="1032">
        <f t="shared" si="17"/>
        <v>17892.892078601402</v>
      </c>
      <c r="AH42" s="1051"/>
      <c r="AI42" s="1037">
        <f>+'Annex 9 - IPC 49'!N42+'Annex 9 - IPC 49'!O42+'Annex 9 - IPC 49'!P42</f>
        <v>497933.41730379954</v>
      </c>
      <c r="AJ42" s="25">
        <f>IFERROR(AI42/O42,"")</f>
        <v>0.30177782866896941</v>
      </c>
      <c r="AK42" s="32">
        <f>O42-AI42</f>
        <v>1152066.5826962003</v>
      </c>
      <c r="AL42" s="933">
        <f>K42*$AI42</f>
        <v>257043.47233255388</v>
      </c>
      <c r="AM42" s="933">
        <f>L42*$AI42</f>
        <v>222864.69074536342</v>
      </c>
      <c r="AN42" s="933">
        <f>M42*$AI42</f>
        <v>18025.254225882167</v>
      </c>
      <c r="AO42" s="942">
        <f>F42-AK42</f>
        <v>-2.6962002739310265E-3</v>
      </c>
      <c r="AP42" s="32">
        <v>569402.98032568477</v>
      </c>
      <c r="AQ42" s="25">
        <f t="shared" si="3"/>
        <v>0.34509271534889985</v>
      </c>
      <c r="AR42" s="32">
        <f t="shared" si="18"/>
        <v>915597.01967431523</v>
      </c>
      <c r="AS42" s="32">
        <f t="shared" si="19"/>
        <v>165000</v>
      </c>
      <c r="AU42" s="32">
        <v>601693.43629434262</v>
      </c>
      <c r="AV42" s="25">
        <f t="shared" si="4"/>
        <v>0.36466268866323798</v>
      </c>
      <c r="AW42" s="32">
        <f t="shared" si="20"/>
        <v>883306.56370565738</v>
      </c>
      <c r="AX42" s="32">
        <f t="shared" si="21"/>
        <v>165000</v>
      </c>
      <c r="AZ42" s="32">
        <v>675993.91223826318</v>
      </c>
      <c r="BA42" s="25">
        <f t="shared" si="22"/>
        <v>0.40969328014440193</v>
      </c>
      <c r="BB42" s="32">
        <f t="shared" si="23"/>
        <v>809006.08776173682</v>
      </c>
      <c r="BC42" s="32">
        <f t="shared" si="24"/>
        <v>165000</v>
      </c>
      <c r="BE42" s="32">
        <f>+'Annex 9 - IPC 49'!W42</f>
        <v>678553.39211265964</v>
      </c>
      <c r="BF42" s="25">
        <f t="shared" si="25"/>
        <v>0.41124448006827857</v>
      </c>
      <c r="BG42" s="32">
        <f t="shared" si="26"/>
        <v>903591.26867607434</v>
      </c>
      <c r="BH42" s="32">
        <f t="shared" si="27"/>
        <v>67855.339211265964</v>
      </c>
      <c r="BJ42" s="24"/>
      <c r="BK42" s="24"/>
      <c r="BL42" s="24"/>
      <c r="BM42" s="24"/>
      <c r="BN42" s="24"/>
      <c r="BO42" s="24"/>
      <c r="BP42" s="22"/>
      <c r="BQ42" s="23"/>
      <c r="BR42" s="22">
        <f t="shared" si="28"/>
        <v>32290.455968657858</v>
      </c>
      <c r="BS42" s="22">
        <f t="shared" si="29"/>
        <v>74300.475943920552</v>
      </c>
      <c r="BT42" s="22">
        <f t="shared" si="30"/>
        <v>2559.4798743964639</v>
      </c>
    </row>
    <row r="43" spans="1:72" ht="18" customHeight="1">
      <c r="A43" s="19">
        <v>36</v>
      </c>
      <c r="B43" s="19">
        <v>30</v>
      </c>
      <c r="C43" s="20" t="s">
        <v>85</v>
      </c>
      <c r="D43" s="21" t="s">
        <v>86</v>
      </c>
      <c r="E43" s="92" t="s">
        <v>204</v>
      </c>
      <c r="F43" s="924">
        <v>105000</v>
      </c>
      <c r="G43" s="22">
        <v>105000</v>
      </c>
      <c r="H43" s="22">
        <v>0</v>
      </c>
      <c r="I43" s="22">
        <f t="shared" si="5"/>
        <v>105000</v>
      </c>
      <c r="J43" s="22">
        <v>0</v>
      </c>
      <c r="K43" s="613">
        <v>1</v>
      </c>
      <c r="L43" s="613">
        <v>0</v>
      </c>
      <c r="M43" s="613">
        <v>0</v>
      </c>
      <c r="N43" s="1046">
        <v>105000</v>
      </c>
      <c r="O43" s="53">
        <f t="shared" si="34"/>
        <v>105000</v>
      </c>
      <c r="P43" s="933">
        <f t="shared" si="31"/>
        <v>105000</v>
      </c>
      <c r="Q43" s="933">
        <f t="shared" si="32"/>
        <v>0</v>
      </c>
      <c r="R43" s="933">
        <f t="shared" si="33"/>
        <v>0</v>
      </c>
      <c r="T43" s="32">
        <v>0</v>
      </c>
      <c r="U43" s="933">
        <f t="shared" si="9"/>
        <v>0</v>
      </c>
      <c r="V43" s="933">
        <f t="shared" si="10"/>
        <v>0</v>
      </c>
      <c r="W43" s="1032">
        <f t="shared" si="11"/>
        <v>0</v>
      </c>
      <c r="X43" s="1051"/>
      <c r="Y43" s="1037">
        <v>0</v>
      </c>
      <c r="Z43" s="933">
        <f t="shared" si="12"/>
        <v>0</v>
      </c>
      <c r="AA43" s="933">
        <f t="shared" si="13"/>
        <v>0</v>
      </c>
      <c r="AB43" s="1032">
        <f t="shared" si="14"/>
        <v>0</v>
      </c>
      <c r="AC43" s="1051"/>
      <c r="AD43" s="1037">
        <v>0</v>
      </c>
      <c r="AE43" s="933">
        <f t="shared" si="15"/>
        <v>0</v>
      </c>
      <c r="AF43" s="933">
        <f t="shared" si="16"/>
        <v>0</v>
      </c>
      <c r="AG43" s="1032">
        <f t="shared" si="17"/>
        <v>0</v>
      </c>
      <c r="AH43" s="1051"/>
      <c r="AI43" s="1037">
        <f>+'Annex 9 - IPC 49'!N43+'Annex 9 - IPC 49'!O43+'Annex 9 - IPC 49'!P43</f>
        <v>0</v>
      </c>
      <c r="AJ43" s="25">
        <f>IFERROR(AI43/O43,"")</f>
        <v>0</v>
      </c>
      <c r="AK43" s="32">
        <f>O43-AI43</f>
        <v>105000</v>
      </c>
      <c r="AL43" s="933">
        <f>K43*$AI43</f>
        <v>0</v>
      </c>
      <c r="AM43" s="933">
        <f>L43*$AI43</f>
        <v>0</v>
      </c>
      <c r="AN43" s="933">
        <f>M43*$AI43</f>
        <v>0</v>
      </c>
      <c r="AO43" s="942">
        <f>F43-AK43</f>
        <v>0</v>
      </c>
      <c r="AP43" s="32">
        <v>0</v>
      </c>
      <c r="AQ43" s="25">
        <f t="shared" si="3"/>
        <v>0</v>
      </c>
      <c r="AR43" s="32">
        <f t="shared" si="18"/>
        <v>94500</v>
      </c>
      <c r="AS43" s="32">
        <f t="shared" si="19"/>
        <v>10500</v>
      </c>
      <c r="AU43" s="32">
        <v>0</v>
      </c>
      <c r="AV43" s="25">
        <f t="shared" si="4"/>
        <v>0</v>
      </c>
      <c r="AW43" s="32">
        <f t="shared" si="20"/>
        <v>94500</v>
      </c>
      <c r="AX43" s="32">
        <f t="shared" si="21"/>
        <v>10500</v>
      </c>
      <c r="AZ43" s="32">
        <v>0</v>
      </c>
      <c r="BA43" s="25">
        <f t="shared" si="22"/>
        <v>0</v>
      </c>
      <c r="BB43" s="32">
        <f t="shared" si="23"/>
        <v>94500</v>
      </c>
      <c r="BC43" s="32">
        <f t="shared" si="24"/>
        <v>10500</v>
      </c>
      <c r="BE43" s="32">
        <f>+'Annex 9 - IPC 49'!W43</f>
        <v>0</v>
      </c>
      <c r="BF43" s="25">
        <f t="shared" si="25"/>
        <v>0</v>
      </c>
      <c r="BG43" s="32">
        <f t="shared" si="26"/>
        <v>105000</v>
      </c>
      <c r="BH43" s="32">
        <f t="shared" si="27"/>
        <v>0</v>
      </c>
      <c r="BJ43" s="24"/>
      <c r="BK43" s="24"/>
      <c r="BL43" s="24"/>
      <c r="BM43" s="24"/>
      <c r="BN43" s="24"/>
      <c r="BO43" s="24"/>
      <c r="BP43" s="22"/>
      <c r="BQ43" s="23"/>
      <c r="BR43" s="22">
        <f t="shared" si="28"/>
        <v>0</v>
      </c>
      <c r="BS43" s="22">
        <f t="shared" si="29"/>
        <v>0</v>
      </c>
      <c r="BT43" s="22">
        <f t="shared" si="30"/>
        <v>0</v>
      </c>
    </row>
    <row r="44" spans="1:72" ht="18" customHeight="1">
      <c r="A44" s="19">
        <v>37</v>
      </c>
      <c r="B44" s="19">
        <v>31</v>
      </c>
      <c r="C44" s="20" t="s">
        <v>87</v>
      </c>
      <c r="D44" s="21" t="s">
        <v>88</v>
      </c>
      <c r="E44" s="92" t="s">
        <v>204</v>
      </c>
      <c r="F44" s="924">
        <v>46035</v>
      </c>
      <c r="G44" s="22">
        <v>46035</v>
      </c>
      <c r="H44" s="22">
        <v>0</v>
      </c>
      <c r="I44" s="22">
        <f t="shared" si="5"/>
        <v>46035</v>
      </c>
      <c r="J44" s="22">
        <v>0</v>
      </c>
      <c r="K44" s="613">
        <v>1</v>
      </c>
      <c r="L44" s="613">
        <v>0</v>
      </c>
      <c r="M44" s="613">
        <v>0</v>
      </c>
      <c r="N44" s="1046">
        <v>46035</v>
      </c>
      <c r="O44" s="53">
        <f t="shared" si="34"/>
        <v>46035</v>
      </c>
      <c r="P44" s="933">
        <f t="shared" si="31"/>
        <v>46035</v>
      </c>
      <c r="Q44" s="933">
        <f t="shared" si="32"/>
        <v>0</v>
      </c>
      <c r="R44" s="933">
        <f t="shared" si="33"/>
        <v>0</v>
      </c>
      <c r="T44" s="32">
        <v>0</v>
      </c>
      <c r="U44" s="933">
        <f t="shared" si="9"/>
        <v>0</v>
      </c>
      <c r="V44" s="933">
        <f t="shared" si="10"/>
        <v>0</v>
      </c>
      <c r="W44" s="1032">
        <f t="shared" si="11"/>
        <v>0</v>
      </c>
      <c r="X44" s="1051"/>
      <c r="Y44" s="1037">
        <v>0</v>
      </c>
      <c r="Z44" s="933">
        <f t="shared" si="12"/>
        <v>0</v>
      </c>
      <c r="AA44" s="933">
        <f t="shared" si="13"/>
        <v>0</v>
      </c>
      <c r="AB44" s="1032">
        <f t="shared" si="14"/>
        <v>0</v>
      </c>
      <c r="AC44" s="1051"/>
      <c r="AD44" s="1037">
        <v>0</v>
      </c>
      <c r="AE44" s="933">
        <f t="shared" si="15"/>
        <v>0</v>
      </c>
      <c r="AF44" s="933">
        <f t="shared" si="16"/>
        <v>0</v>
      </c>
      <c r="AG44" s="1032">
        <f t="shared" si="17"/>
        <v>0</v>
      </c>
      <c r="AH44" s="1051"/>
      <c r="AI44" s="1037">
        <f>+'Annex 9 - IPC 49'!N44+'Annex 9 - IPC 49'!O44+'Annex 9 - IPC 49'!P44</f>
        <v>0</v>
      </c>
      <c r="AJ44" s="25">
        <f>IFERROR(AI44/O44,"")</f>
        <v>0</v>
      </c>
      <c r="AK44" s="32">
        <f>O44-AI44</f>
        <v>46035</v>
      </c>
      <c r="AL44" s="933">
        <f>K44*$AI44</f>
        <v>0</v>
      </c>
      <c r="AM44" s="933">
        <f>L44*$AI44</f>
        <v>0</v>
      </c>
      <c r="AN44" s="933">
        <f>M44*$AI44</f>
        <v>0</v>
      </c>
      <c r="AO44" s="942">
        <f>F44-AK44</f>
        <v>0</v>
      </c>
      <c r="AP44" s="32">
        <v>0</v>
      </c>
      <c r="AQ44" s="25">
        <f t="shared" si="3"/>
        <v>0</v>
      </c>
      <c r="AR44" s="32">
        <f t="shared" si="18"/>
        <v>41431.5</v>
      </c>
      <c r="AS44" s="32">
        <f t="shared" si="19"/>
        <v>4603.5</v>
      </c>
      <c r="AU44" s="32">
        <v>0</v>
      </c>
      <c r="AV44" s="25">
        <f t="shared" si="4"/>
        <v>0</v>
      </c>
      <c r="AW44" s="32">
        <f t="shared" si="20"/>
        <v>41431.5</v>
      </c>
      <c r="AX44" s="32">
        <f t="shared" si="21"/>
        <v>4603.5</v>
      </c>
      <c r="AZ44" s="32">
        <v>0</v>
      </c>
      <c r="BA44" s="25">
        <f t="shared" si="22"/>
        <v>0</v>
      </c>
      <c r="BB44" s="32">
        <f t="shared" si="23"/>
        <v>41431.5</v>
      </c>
      <c r="BC44" s="32">
        <f t="shared" si="24"/>
        <v>4603.5</v>
      </c>
      <c r="BE44" s="32">
        <f>+'Annex 9 - IPC 49'!W44</f>
        <v>0</v>
      </c>
      <c r="BF44" s="25">
        <f t="shared" si="25"/>
        <v>0</v>
      </c>
      <c r="BG44" s="32">
        <f t="shared" si="26"/>
        <v>46035</v>
      </c>
      <c r="BH44" s="32">
        <f t="shared" si="27"/>
        <v>0</v>
      </c>
      <c r="BJ44" s="24"/>
      <c r="BK44" s="24"/>
      <c r="BL44" s="24"/>
      <c r="BM44" s="24"/>
      <c r="BN44" s="24"/>
      <c r="BO44" s="24"/>
      <c r="BP44" s="22"/>
      <c r="BQ44" s="23"/>
      <c r="BR44" s="22">
        <f t="shared" si="28"/>
        <v>0</v>
      </c>
      <c r="BS44" s="22">
        <f t="shared" si="29"/>
        <v>0</v>
      </c>
      <c r="BT44" s="22">
        <f t="shared" si="30"/>
        <v>0</v>
      </c>
    </row>
    <row r="45" spans="1:72" ht="18" customHeight="1">
      <c r="A45" s="19">
        <v>38</v>
      </c>
      <c r="B45" s="945">
        <v>32</v>
      </c>
      <c r="C45" s="20" t="s">
        <v>89</v>
      </c>
      <c r="D45" s="21" t="s">
        <v>172</v>
      </c>
      <c r="E45" s="21" t="s">
        <v>210</v>
      </c>
      <c r="F45" s="924">
        <v>5701805.9500000002</v>
      </c>
      <c r="G45" s="22">
        <v>5110819.99</v>
      </c>
      <c r="H45" s="22">
        <v>0</v>
      </c>
      <c r="I45" s="22">
        <f t="shared" si="5"/>
        <v>5110819.99</v>
      </c>
      <c r="J45" s="22">
        <v>0</v>
      </c>
      <c r="K45" s="613">
        <v>0.51622056965846563</v>
      </c>
      <c r="L45" s="613">
        <v>0.44757930076701208</v>
      </c>
      <c r="M45" s="613">
        <v>3.6200129574522177E-2</v>
      </c>
      <c r="N45" s="1046">
        <v>5701805.9500000002</v>
      </c>
      <c r="O45" s="53">
        <f t="shared" si="34"/>
        <v>5110819.99</v>
      </c>
      <c r="P45" s="933">
        <f t="shared" si="31"/>
        <v>2943389.5155910291</v>
      </c>
      <c r="Q45" s="933">
        <f t="shared" si="32"/>
        <v>2552010.3202101891</v>
      </c>
      <c r="R45" s="933">
        <f t="shared" si="33"/>
        <v>206406.11419878152</v>
      </c>
      <c r="T45" s="32">
        <v>0</v>
      </c>
      <c r="U45" s="933">
        <f t="shared" si="9"/>
        <v>0</v>
      </c>
      <c r="V45" s="933">
        <f t="shared" si="10"/>
        <v>0</v>
      </c>
      <c r="W45" s="1032">
        <f t="shared" si="11"/>
        <v>0</v>
      </c>
      <c r="X45" s="1051"/>
      <c r="Y45" s="1037">
        <v>0</v>
      </c>
      <c r="Z45" s="933">
        <f t="shared" si="12"/>
        <v>0</v>
      </c>
      <c r="AA45" s="933">
        <f t="shared" si="13"/>
        <v>0</v>
      </c>
      <c r="AB45" s="1032">
        <f t="shared" si="14"/>
        <v>0</v>
      </c>
      <c r="AC45" s="1051"/>
      <c r="AD45" s="1037">
        <v>0</v>
      </c>
      <c r="AE45" s="933">
        <f t="shared" si="15"/>
        <v>0</v>
      </c>
      <c r="AF45" s="933">
        <f t="shared" si="16"/>
        <v>0</v>
      </c>
      <c r="AG45" s="1032">
        <f t="shared" si="17"/>
        <v>0</v>
      </c>
      <c r="AH45" s="1051"/>
      <c r="AI45" s="1037">
        <f>+'Annex 9 - IPC 49'!N45+'Annex 9 - IPC 49'!O45+'Annex 9 - IPC 49'!P45</f>
        <v>9014.0399999999991</v>
      </c>
      <c r="AJ45" s="25">
        <f>IFERROR(AI45/O45,"")</f>
        <v>1.7637169803744151E-3</v>
      </c>
      <c r="AK45" s="32">
        <f>O45-AI45</f>
        <v>5101805.95</v>
      </c>
      <c r="AL45" s="933">
        <f>K45*$AI45</f>
        <v>4653.2328637241953</v>
      </c>
      <c r="AM45" s="933">
        <f>L45*$AI45</f>
        <v>4034.4977202858772</v>
      </c>
      <c r="AN45" s="933">
        <f>M45*$AI45</f>
        <v>326.30941598992587</v>
      </c>
      <c r="AO45" s="942">
        <f>F45-AK45</f>
        <v>600000</v>
      </c>
      <c r="AP45" s="32">
        <v>1022163.7980000001</v>
      </c>
      <c r="AQ45" s="25">
        <f t="shared" si="3"/>
        <v>0.19999996086733629</v>
      </c>
      <c r="AR45" s="32">
        <f t="shared" si="18"/>
        <v>3577574.1930000004</v>
      </c>
      <c r="AS45" s="32">
        <f t="shared" si="19"/>
        <v>511081.99900000007</v>
      </c>
      <c r="AU45" s="32">
        <v>1022163.7980000001</v>
      </c>
      <c r="AV45" s="25">
        <f t="shared" si="4"/>
        <v>0.19999996086733629</v>
      </c>
      <c r="AW45" s="32">
        <f t="shared" si="20"/>
        <v>3577574.1930000004</v>
      </c>
      <c r="AX45" s="32">
        <f t="shared" si="21"/>
        <v>511081.99900000007</v>
      </c>
      <c r="AZ45" s="32">
        <v>2363750.2779999999</v>
      </c>
      <c r="BA45" s="25">
        <f t="shared" si="22"/>
        <v>0.46249922373024133</v>
      </c>
      <c r="BB45" s="32">
        <f t="shared" si="23"/>
        <v>2235987.7130000005</v>
      </c>
      <c r="BC45" s="32">
        <f t="shared" si="24"/>
        <v>511081.99900000007</v>
      </c>
      <c r="BE45" s="32">
        <f>+'Annex 9 - IPC 49'!W45</f>
        <v>2370060.1059999997</v>
      </c>
      <c r="BF45" s="25">
        <f t="shared" si="25"/>
        <v>0.46373382561650339</v>
      </c>
      <c r="BG45" s="32">
        <f t="shared" si="26"/>
        <v>2503753.8734000009</v>
      </c>
      <c r="BH45" s="32">
        <f t="shared" si="27"/>
        <v>237006.01059999998</v>
      </c>
      <c r="BJ45" s="24"/>
      <c r="BK45" s="24"/>
      <c r="BL45" s="24"/>
      <c r="BM45" s="24"/>
      <c r="BN45" s="24"/>
      <c r="BO45" s="24"/>
      <c r="BP45" s="22"/>
      <c r="BQ45" s="23"/>
      <c r="BR45" s="22">
        <f t="shared" si="28"/>
        <v>0</v>
      </c>
      <c r="BS45" s="22">
        <f t="shared" si="29"/>
        <v>1341586.48</v>
      </c>
      <c r="BT45" s="22">
        <f t="shared" si="30"/>
        <v>6309.8279999997467</v>
      </c>
    </row>
    <row r="46" spans="1:72" ht="18" customHeight="1">
      <c r="A46" s="19">
        <v>39</v>
      </c>
      <c r="B46" s="947"/>
      <c r="C46" s="20" t="s">
        <v>90</v>
      </c>
      <c r="D46" s="21" t="s">
        <v>173</v>
      </c>
      <c r="E46" s="21" t="s">
        <v>211</v>
      </c>
      <c r="F46" s="924">
        <v>9937092.9100000001</v>
      </c>
      <c r="G46" s="22">
        <v>9234342</v>
      </c>
      <c r="H46" s="22">
        <v>0</v>
      </c>
      <c r="I46" s="22">
        <f t="shared" si="5"/>
        <v>9234342</v>
      </c>
      <c r="J46" s="22">
        <v>0</v>
      </c>
      <c r="K46" s="613">
        <v>0.51622056965846563</v>
      </c>
      <c r="L46" s="613">
        <v>0.44757930076701208</v>
      </c>
      <c r="M46" s="613">
        <v>3.6200129574522177E-2</v>
      </c>
      <c r="N46" s="1046">
        <v>9937092.9100000001</v>
      </c>
      <c r="O46" s="53">
        <f t="shared" si="34"/>
        <v>9234342</v>
      </c>
      <c r="P46" s="933">
        <f t="shared" si="31"/>
        <v>5129731.7627493003</v>
      </c>
      <c r="Q46" s="933">
        <f t="shared" si="32"/>
        <v>4447637.0963146333</v>
      </c>
      <c r="R46" s="933">
        <f t="shared" si="33"/>
        <v>359724.05093606567</v>
      </c>
      <c r="T46" s="32">
        <v>0</v>
      </c>
      <c r="U46" s="933">
        <f t="shared" si="9"/>
        <v>0</v>
      </c>
      <c r="V46" s="933">
        <f t="shared" si="10"/>
        <v>0</v>
      </c>
      <c r="W46" s="1032">
        <f t="shared" si="11"/>
        <v>0</v>
      </c>
      <c r="X46" s="1051"/>
      <c r="Y46" s="1037">
        <v>0</v>
      </c>
      <c r="Z46" s="933">
        <f t="shared" si="12"/>
        <v>0</v>
      </c>
      <c r="AA46" s="933">
        <f t="shared" si="13"/>
        <v>0</v>
      </c>
      <c r="AB46" s="1032">
        <f t="shared" si="14"/>
        <v>0</v>
      </c>
      <c r="AC46" s="1051"/>
      <c r="AD46" s="1037">
        <v>125561.60528984964</v>
      </c>
      <c r="AE46" s="933">
        <f t="shared" si="15"/>
        <v>64817.483409957596</v>
      </c>
      <c r="AF46" s="933">
        <f t="shared" si="16"/>
        <v>56198.775498814466</v>
      </c>
      <c r="AG46" s="1032">
        <f t="shared" si="17"/>
        <v>4545.3463810775665</v>
      </c>
      <c r="AH46" s="1051"/>
      <c r="AI46" s="1037">
        <f>+'Annex 9 - IPC 49'!N46+'Annex 9 - IPC 49'!O46+'Annex 9 - IPC 49'!P46</f>
        <v>125561.60528985001</v>
      </c>
      <c r="AJ46" s="25">
        <f>IFERROR(AI46/O46,"")</f>
        <v>1.3597244426278559E-2</v>
      </c>
      <c r="AK46" s="32">
        <f>O46-AI46</f>
        <v>9108780.3947101496</v>
      </c>
      <c r="AL46" s="933">
        <f>K46*$AI46</f>
        <v>64817.483409957778</v>
      </c>
      <c r="AM46" s="933">
        <f>L46*$AI46</f>
        <v>56198.775498814633</v>
      </c>
      <c r="AN46" s="933">
        <f>M46*$AI46</f>
        <v>4545.3463810775793</v>
      </c>
      <c r="AO46" s="942">
        <f>F46-AK46</f>
        <v>828312.51528985053</v>
      </c>
      <c r="AP46" s="32">
        <v>1846868.352</v>
      </c>
      <c r="AQ46" s="25">
        <f t="shared" si="3"/>
        <v>0.19999999480201189</v>
      </c>
      <c r="AR46" s="32">
        <f t="shared" si="18"/>
        <v>6464039.4479999999</v>
      </c>
      <c r="AS46" s="32">
        <f t="shared" si="19"/>
        <v>923434.20000000007</v>
      </c>
      <c r="AU46" s="32">
        <v>1846868.352</v>
      </c>
      <c r="AV46" s="25">
        <f t="shared" si="4"/>
        <v>0.19999999480201189</v>
      </c>
      <c r="AW46" s="32">
        <f t="shared" si="20"/>
        <v>6464039.4479999999</v>
      </c>
      <c r="AX46" s="32">
        <f t="shared" si="21"/>
        <v>923434.20000000007</v>
      </c>
      <c r="AZ46" s="32">
        <v>1934761.4757028949</v>
      </c>
      <c r="BA46" s="25">
        <f t="shared" si="22"/>
        <v>0.20951806590040686</v>
      </c>
      <c r="BB46" s="32">
        <f t="shared" si="23"/>
        <v>6376146.324297105</v>
      </c>
      <c r="BC46" s="32">
        <f t="shared" si="24"/>
        <v>923434.20000000007</v>
      </c>
      <c r="BE46" s="32">
        <f>+'Annex 9 - IPC 49'!W46</f>
        <v>1934761.4757028949</v>
      </c>
      <c r="BF46" s="25">
        <f t="shared" si="25"/>
        <v>0.20951806590040686</v>
      </c>
      <c r="BG46" s="32">
        <f t="shared" si="26"/>
        <v>7106104.3767268155</v>
      </c>
      <c r="BH46" s="32">
        <f t="shared" si="27"/>
        <v>193476.1475702895</v>
      </c>
      <c r="BJ46" s="24"/>
      <c r="BK46" s="24"/>
      <c r="BL46" s="24"/>
      <c r="BM46" s="24"/>
      <c r="BN46" s="24"/>
      <c r="BO46" s="24"/>
      <c r="BP46" s="22"/>
      <c r="BQ46" s="23"/>
      <c r="BR46" s="22">
        <f t="shared" si="28"/>
        <v>0</v>
      </c>
      <c r="BS46" s="22">
        <f t="shared" si="29"/>
        <v>87893.123702894896</v>
      </c>
      <c r="BT46" s="22">
        <f t="shared" si="30"/>
        <v>0</v>
      </c>
    </row>
    <row r="47" spans="1:72" ht="18" customHeight="1">
      <c r="A47" s="19">
        <v>40</v>
      </c>
      <c r="B47" s="947"/>
      <c r="C47" s="20" t="s">
        <v>91</v>
      </c>
      <c r="D47" s="21" t="s">
        <v>174</v>
      </c>
      <c r="E47" s="21" t="s">
        <v>212</v>
      </c>
      <c r="F47" s="924">
        <v>3069103.93</v>
      </c>
      <c r="G47" s="22">
        <v>4893506</v>
      </c>
      <c r="H47" s="22">
        <v>0</v>
      </c>
      <c r="I47" s="22">
        <f t="shared" si="5"/>
        <v>4893506</v>
      </c>
      <c r="J47" s="22">
        <v>0</v>
      </c>
      <c r="K47" s="613">
        <v>0.51622056965846563</v>
      </c>
      <c r="L47" s="613">
        <v>0.44757930076701208</v>
      </c>
      <c r="M47" s="613">
        <v>3.6200129574522177E-2</v>
      </c>
      <c r="N47" s="1046">
        <v>3069103.93</v>
      </c>
      <c r="O47" s="53">
        <f t="shared" si="34"/>
        <v>4893506</v>
      </c>
      <c r="P47" s="933">
        <f t="shared" si="31"/>
        <v>1584334.5790856357</v>
      </c>
      <c r="Q47" s="933">
        <f t="shared" si="32"/>
        <v>1373667.3909706888</v>
      </c>
      <c r="R47" s="933">
        <f t="shared" si="33"/>
        <v>111101.95994367525</v>
      </c>
      <c r="T47" s="32">
        <v>1047230.9395023989</v>
      </c>
      <c r="U47" s="933">
        <f t="shared" si="9"/>
        <v>540602.1521538985</v>
      </c>
      <c r="V47" s="933">
        <f t="shared" si="10"/>
        <v>468718.89164406486</v>
      </c>
      <c r="W47" s="1032">
        <f t="shared" si="11"/>
        <v>37909.895704435439</v>
      </c>
      <c r="X47" s="1051"/>
      <c r="Y47" s="1037">
        <v>1189121.97015</v>
      </c>
      <c r="Z47" s="933">
        <f t="shared" si="12"/>
        <v>613849.22082423</v>
      </c>
      <c r="AA47" s="933">
        <f t="shared" si="13"/>
        <v>532226.37992642878</v>
      </c>
      <c r="AB47" s="1032">
        <f t="shared" si="14"/>
        <v>43046.369399341093</v>
      </c>
      <c r="AC47" s="1051"/>
      <c r="AD47" s="1037">
        <v>1808370.2961499277</v>
      </c>
      <c r="AE47" s="933">
        <f t="shared" si="15"/>
        <v>933517.94443196384</v>
      </c>
      <c r="AF47" s="933">
        <f t="shared" si="16"/>
        <v>809389.11267861922</v>
      </c>
      <c r="AG47" s="1032">
        <f t="shared" si="17"/>
        <v>65463.239039344422</v>
      </c>
      <c r="AH47" s="1051"/>
      <c r="AI47" s="1037">
        <f>+'Annex 9 - IPC 49'!N47+'Annex 9 - IPC 49'!O47+'Annex 9 - IPC 49'!P47</f>
        <v>1824402.0665664105</v>
      </c>
      <c r="AJ47" s="25">
        <f>IFERROR(AI47/O47,"")</f>
        <v>0.37282105438644819</v>
      </c>
      <c r="AK47" s="32">
        <f>O47-AI47</f>
        <v>3069103.9334335895</v>
      </c>
      <c r="AL47" s="933">
        <f>K47*$AI47</f>
        <v>941793.87408899434</v>
      </c>
      <c r="AM47" s="933">
        <f>L47*$AI47</f>
        <v>816564.60127168579</v>
      </c>
      <c r="AN47" s="933">
        <f>M47*$AI47</f>
        <v>66043.591205730088</v>
      </c>
      <c r="AO47" s="942">
        <f>F47-AK47</f>
        <v>-3.4335893578827381E-3</v>
      </c>
      <c r="AP47" s="32">
        <v>1711762.8676516791</v>
      </c>
      <c r="AQ47" s="25">
        <f t="shared" si="3"/>
        <v>0.34980295674546613</v>
      </c>
      <c r="AR47" s="32">
        <f t="shared" si="18"/>
        <v>2692392.5323483213</v>
      </c>
      <c r="AS47" s="32">
        <f t="shared" si="19"/>
        <v>489350.60000000003</v>
      </c>
      <c r="AU47" s="32">
        <v>1811086.5891049998</v>
      </c>
      <c r="AV47" s="25">
        <f t="shared" si="4"/>
        <v>0.37010000378154229</v>
      </c>
      <c r="AW47" s="32">
        <f t="shared" si="20"/>
        <v>2593068.8108950006</v>
      </c>
      <c r="AX47" s="32">
        <f t="shared" si="21"/>
        <v>489350.60000000003</v>
      </c>
      <c r="AZ47" s="32">
        <v>2244560.4173049494</v>
      </c>
      <c r="BA47" s="25">
        <f t="shared" si="22"/>
        <v>0.45868144788316378</v>
      </c>
      <c r="BB47" s="32">
        <f t="shared" si="23"/>
        <v>2159594.982695051</v>
      </c>
      <c r="BC47" s="32">
        <f t="shared" si="24"/>
        <v>489350.60000000003</v>
      </c>
      <c r="BE47" s="32">
        <f>+'Annex 9 - IPC 49'!W47</f>
        <v>2255782.6565964874</v>
      </c>
      <c r="BF47" s="25">
        <f t="shared" si="25"/>
        <v>0.46097474011403838</v>
      </c>
      <c r="BG47" s="32">
        <f t="shared" si="26"/>
        <v>2412145.0777438637</v>
      </c>
      <c r="BH47" s="32">
        <f t="shared" si="27"/>
        <v>225578.26565964875</v>
      </c>
      <c r="BJ47" s="24"/>
      <c r="BK47" s="24"/>
      <c r="BL47" s="24"/>
      <c r="BM47" s="24"/>
      <c r="BN47" s="24"/>
      <c r="BO47" s="24"/>
      <c r="BP47" s="22"/>
      <c r="BQ47" s="23"/>
      <c r="BR47" s="22">
        <f t="shared" si="28"/>
        <v>99323.721453320701</v>
      </c>
      <c r="BS47" s="22">
        <f t="shared" si="29"/>
        <v>433473.82819994958</v>
      </c>
      <c r="BT47" s="22">
        <f t="shared" si="30"/>
        <v>11222.239291538019</v>
      </c>
    </row>
    <row r="48" spans="1:72" ht="18" customHeight="1">
      <c r="A48" s="19">
        <v>41</v>
      </c>
      <c r="B48" s="946"/>
      <c r="C48" s="20" t="s">
        <v>92</v>
      </c>
      <c r="D48" s="21" t="s">
        <v>175</v>
      </c>
      <c r="E48" s="21" t="s">
        <v>213</v>
      </c>
      <c r="F48" s="924">
        <v>2534770.41</v>
      </c>
      <c r="G48" s="22">
        <v>3414995.97</v>
      </c>
      <c r="H48" s="22">
        <v>0</v>
      </c>
      <c r="I48" s="22">
        <f t="shared" si="5"/>
        <v>3414995.97</v>
      </c>
      <c r="J48" s="22">
        <v>0</v>
      </c>
      <c r="K48" s="613">
        <v>0.51622056965846563</v>
      </c>
      <c r="L48" s="613">
        <v>0.44757930076701208</v>
      </c>
      <c r="M48" s="613">
        <v>3.6200129574522177E-2</v>
      </c>
      <c r="N48" s="1046">
        <v>2534770.41</v>
      </c>
      <c r="O48" s="53">
        <f t="shared" si="34"/>
        <v>3414995.97</v>
      </c>
      <c r="P48" s="933">
        <f t="shared" si="31"/>
        <v>1308500.6250036226</v>
      </c>
      <c r="Q48" s="933">
        <f t="shared" si="32"/>
        <v>1134510.7677127125</v>
      </c>
      <c r="R48" s="933">
        <f t="shared" si="33"/>
        <v>91759.017283664711</v>
      </c>
      <c r="T48" s="32">
        <v>787533.47406694025</v>
      </c>
      <c r="U48" s="933">
        <f t="shared" si="9"/>
        <v>406540.97860794637</v>
      </c>
      <c r="V48" s="933">
        <f t="shared" si="10"/>
        <v>352483.68165349698</v>
      </c>
      <c r="W48" s="1032">
        <f t="shared" si="11"/>
        <v>28508.813805496837</v>
      </c>
      <c r="X48" s="1051"/>
      <c r="Y48" s="1037">
        <v>820985.56</v>
      </c>
      <c r="Z48" s="933">
        <f t="shared" si="12"/>
        <v>423809.63346457446</v>
      </c>
      <c r="AA48" s="933">
        <f t="shared" si="13"/>
        <v>367456.14288461389</v>
      </c>
      <c r="AB48" s="1032">
        <f t="shared" si="14"/>
        <v>29719.783650811652</v>
      </c>
      <c r="AC48" s="1051"/>
      <c r="AD48" s="1037">
        <v>845135.5560000001</v>
      </c>
      <c r="AE48" s="933">
        <f t="shared" si="15"/>
        <v>436276.35815694416</v>
      </c>
      <c r="AF48" s="933">
        <f t="shared" si="16"/>
        <v>378265.18120782002</v>
      </c>
      <c r="AG48" s="1032">
        <f t="shared" si="17"/>
        <v>30594.016635235846</v>
      </c>
      <c r="AH48" s="1051"/>
      <c r="AI48" s="1037">
        <f>+'Annex 9 - IPC 49'!N48+'Annex 9 - IPC 49'!O48+'Annex 9 - IPC 49'!P48</f>
        <v>880225.5560000001</v>
      </c>
      <c r="AJ48" s="25">
        <f>IFERROR(AI48/O48,"")</f>
        <v>0.25775302920782073</v>
      </c>
      <c r="AK48" s="32">
        <f>O48-AI48</f>
        <v>2534770.4139999999</v>
      </c>
      <c r="AL48" s="933">
        <f>K48*$AI48</f>
        <v>454390.53794625972</v>
      </c>
      <c r="AM48" s="933">
        <f>L48*$AI48</f>
        <v>393970.73887173447</v>
      </c>
      <c r="AN48" s="933">
        <f>M48*$AI48</f>
        <v>31864.27918200583</v>
      </c>
      <c r="AO48" s="942">
        <f>F48-AK48</f>
        <v>-3.9999997243285179E-3</v>
      </c>
      <c r="AP48" s="32">
        <v>1234272.8218468588</v>
      </c>
      <c r="AQ48" s="25">
        <f t="shared" si="3"/>
        <v>0.36142731431886838</v>
      </c>
      <c r="AR48" s="32">
        <f t="shared" si="18"/>
        <v>1839223.5511531413</v>
      </c>
      <c r="AS48" s="32">
        <f t="shared" si="19"/>
        <v>341499.59700000007</v>
      </c>
      <c r="AU48" s="32">
        <v>1257689.2820000006</v>
      </c>
      <c r="AV48" s="25">
        <f t="shared" si="4"/>
        <v>0.36828426535449194</v>
      </c>
      <c r="AW48" s="32">
        <f t="shared" si="20"/>
        <v>1815807.0909999995</v>
      </c>
      <c r="AX48" s="32">
        <f t="shared" si="21"/>
        <v>341499.59700000007</v>
      </c>
      <c r="AZ48" s="32">
        <v>1274594.2792000002</v>
      </c>
      <c r="BA48" s="25">
        <f t="shared" si="22"/>
        <v>0.3732344899956061</v>
      </c>
      <c r="BB48" s="32">
        <f t="shared" si="23"/>
        <v>1798902.0937999999</v>
      </c>
      <c r="BC48" s="32">
        <f t="shared" si="24"/>
        <v>341499.59700000007</v>
      </c>
      <c r="BE48" s="32">
        <f>+'Annex 9 - IPC 49'!W48</f>
        <v>1299157.2792000002</v>
      </c>
      <c r="BF48" s="25">
        <f t="shared" si="25"/>
        <v>0.38042717783939295</v>
      </c>
      <c r="BG48" s="32">
        <f t="shared" si="26"/>
        <v>1985922.96288</v>
      </c>
      <c r="BH48" s="32">
        <f t="shared" si="27"/>
        <v>129915.72792000003</v>
      </c>
      <c r="BJ48" s="24"/>
      <c r="BK48" s="24"/>
      <c r="BL48" s="24"/>
      <c r="BM48" s="24"/>
      <c r="BN48" s="24"/>
      <c r="BO48" s="24"/>
      <c r="BP48" s="22"/>
      <c r="BQ48" s="23">
        <v>307710.48</v>
      </c>
      <c r="BR48" s="22">
        <f t="shared" si="28"/>
        <v>23416.460153141757</v>
      </c>
      <c r="BS48" s="22">
        <f t="shared" si="29"/>
        <v>16904.997199999634</v>
      </c>
      <c r="BT48" s="22">
        <f t="shared" si="30"/>
        <v>24563</v>
      </c>
    </row>
    <row r="49" spans="1:72" ht="18" customHeight="1">
      <c r="A49" s="19">
        <v>42</v>
      </c>
      <c r="B49" s="945">
        <v>33</v>
      </c>
      <c r="C49" s="20" t="s">
        <v>93</v>
      </c>
      <c r="D49" s="21" t="s">
        <v>176</v>
      </c>
      <c r="E49" s="87" t="s">
        <v>58</v>
      </c>
      <c r="F49" s="924">
        <v>347256.25</v>
      </c>
      <c r="G49" s="22">
        <v>581910.66401792224</v>
      </c>
      <c r="H49" s="22">
        <v>0</v>
      </c>
      <c r="I49" s="22">
        <f t="shared" si="5"/>
        <v>581910.66401792224</v>
      </c>
      <c r="J49" s="22">
        <v>0</v>
      </c>
      <c r="K49" s="613">
        <v>0.51622056965846563</v>
      </c>
      <c r="L49" s="613">
        <v>0.44757930076701208</v>
      </c>
      <c r="M49" s="613">
        <v>3.6200129574522177E-2</v>
      </c>
      <c r="N49" s="1046">
        <v>347256.25</v>
      </c>
      <c r="O49" s="53">
        <f t="shared" si="34"/>
        <v>581910.66401792224</v>
      </c>
      <c r="P49" s="933">
        <f t="shared" si="31"/>
        <v>179260.81919246254</v>
      </c>
      <c r="Q49" s="933">
        <f t="shared" si="32"/>
        <v>155424.70956197474</v>
      </c>
      <c r="R49" s="933">
        <f t="shared" si="33"/>
        <v>12570.721245562667</v>
      </c>
      <c r="T49" s="32">
        <v>124510.50728192455</v>
      </c>
      <c r="U49" s="933">
        <f t="shared" si="9"/>
        <v>64274.88499753963</v>
      </c>
      <c r="V49" s="933">
        <f t="shared" si="10"/>
        <v>55728.32578738976</v>
      </c>
      <c r="W49" s="1032">
        <f t="shared" si="11"/>
        <v>4507.2964969951563</v>
      </c>
      <c r="X49" s="1051"/>
      <c r="Y49" s="1037">
        <v>215498.95491102332</v>
      </c>
      <c r="Z49" s="933">
        <f t="shared" si="12"/>
        <v>111244.99326497247</v>
      </c>
      <c r="AA49" s="933">
        <f t="shared" si="13"/>
        <v>96452.871555097678</v>
      </c>
      <c r="AB49" s="1032">
        <f t="shared" si="14"/>
        <v>7801.0900909531565</v>
      </c>
      <c r="AC49" s="1051"/>
      <c r="AD49" s="1037">
        <v>215498.95491102332</v>
      </c>
      <c r="AE49" s="933">
        <f t="shared" si="15"/>
        <v>111244.99326497247</v>
      </c>
      <c r="AF49" s="933">
        <f t="shared" si="16"/>
        <v>96452.871555097678</v>
      </c>
      <c r="AG49" s="1032">
        <f t="shared" si="17"/>
        <v>7801.0900909531565</v>
      </c>
      <c r="AH49" s="1051"/>
      <c r="AI49" s="1037">
        <f>+'Annex 9 - IPC 49'!N49+'Annex 9 - IPC 49'!O49+'Annex 9 - IPC 49'!P49</f>
        <v>234654.41756978087</v>
      </c>
      <c r="AJ49" s="25">
        <f>IFERROR(AI49/O49,"")</f>
        <v>0.40324818237487009</v>
      </c>
      <c r="AK49" s="32">
        <f>O49-AI49</f>
        <v>347256.24644814141</v>
      </c>
      <c r="AL49" s="933">
        <f>K49*$AI49</f>
        <v>121133.43711074775</v>
      </c>
      <c r="AM49" s="933">
        <f>L49*$AI49</f>
        <v>105026.460137773</v>
      </c>
      <c r="AN49" s="933">
        <f>M49*$AI49</f>
        <v>8494.5203212601009</v>
      </c>
      <c r="AO49" s="942">
        <f>F49-AK49</f>
        <v>3.5518585937097669E-3</v>
      </c>
      <c r="AP49" s="32">
        <v>200426.79241529907</v>
      </c>
      <c r="AQ49" s="25">
        <f t="shared" si="3"/>
        <v>0.34442880120362623</v>
      </c>
      <c r="AR49" s="32">
        <f t="shared" si="18"/>
        <v>323292.80520083092</v>
      </c>
      <c r="AS49" s="32">
        <f t="shared" si="19"/>
        <v>58191.066401792224</v>
      </c>
      <c r="AU49" s="32">
        <v>261843.99456494077</v>
      </c>
      <c r="AV49" s="25">
        <f t="shared" si="4"/>
        <v>0.44997284077419186</v>
      </c>
      <c r="AW49" s="32">
        <f t="shared" si="20"/>
        <v>261875.60305118925</v>
      </c>
      <c r="AX49" s="32">
        <f t="shared" si="21"/>
        <v>58191.066401792224</v>
      </c>
      <c r="AZ49" s="32">
        <v>261843.99456494077</v>
      </c>
      <c r="BA49" s="25">
        <f t="shared" si="22"/>
        <v>0.44997284077419186</v>
      </c>
      <c r="BB49" s="32">
        <f t="shared" si="23"/>
        <v>261875.60305118925</v>
      </c>
      <c r="BC49" s="32">
        <f t="shared" si="24"/>
        <v>58191.066401792224</v>
      </c>
      <c r="BE49" s="32">
        <f>+'Annex 9 - IPC 49'!W49</f>
        <v>274773.9318596021</v>
      </c>
      <c r="BF49" s="25">
        <f t="shared" si="25"/>
        <v>0.47219263857852128</v>
      </c>
      <c r="BG49" s="32">
        <f t="shared" si="26"/>
        <v>279659.3389723599</v>
      </c>
      <c r="BH49" s="32">
        <f t="shared" si="27"/>
        <v>27477.393185960213</v>
      </c>
      <c r="BJ49" s="24"/>
      <c r="BK49" s="24"/>
      <c r="BL49" s="24"/>
      <c r="BM49" s="24"/>
      <c r="BN49" s="24"/>
      <c r="BO49" s="24"/>
      <c r="BP49" s="22"/>
      <c r="BQ49" s="23"/>
      <c r="BR49" s="22">
        <f t="shared" si="28"/>
        <v>61417.2021496417</v>
      </c>
      <c r="BS49" s="22">
        <f t="shared" si="29"/>
        <v>0</v>
      </c>
      <c r="BT49" s="22">
        <f t="shared" si="30"/>
        <v>12929.937294661329</v>
      </c>
    </row>
    <row r="50" spans="1:72" ht="18" customHeight="1">
      <c r="A50" s="19">
        <v>43</v>
      </c>
      <c r="B50" s="947"/>
      <c r="C50" s="20" t="s">
        <v>94</v>
      </c>
      <c r="D50" s="21" t="s">
        <v>176</v>
      </c>
      <c r="E50" s="87" t="s">
        <v>58</v>
      </c>
      <c r="F50" s="924">
        <v>344871.02</v>
      </c>
      <c r="G50" s="22">
        <v>363022.12422789977</v>
      </c>
      <c r="H50" s="22">
        <v>0</v>
      </c>
      <c r="I50" s="22">
        <f t="shared" si="5"/>
        <v>363022.12422789977</v>
      </c>
      <c r="J50" s="22">
        <v>0</v>
      </c>
      <c r="K50" s="613">
        <v>1</v>
      </c>
      <c r="L50" s="613">
        <v>0</v>
      </c>
      <c r="M50" s="613">
        <v>0</v>
      </c>
      <c r="N50" s="1046">
        <v>344871.02</v>
      </c>
      <c r="O50" s="53">
        <f t="shared" si="34"/>
        <v>363022.12422789977</v>
      </c>
      <c r="P50" s="933">
        <f t="shared" si="31"/>
        <v>344871.02</v>
      </c>
      <c r="Q50" s="933">
        <f t="shared" si="32"/>
        <v>0</v>
      </c>
      <c r="R50" s="933">
        <f t="shared" si="33"/>
        <v>0</v>
      </c>
      <c r="T50" s="32">
        <v>18151.099999999999</v>
      </c>
      <c r="U50" s="933">
        <f t="shared" si="9"/>
        <v>18151.099999999999</v>
      </c>
      <c r="V50" s="933">
        <f t="shared" si="10"/>
        <v>0</v>
      </c>
      <c r="W50" s="1032">
        <f t="shared" si="11"/>
        <v>0</v>
      </c>
      <c r="X50" s="1051"/>
      <c r="Y50" s="1037">
        <v>18151.099999999999</v>
      </c>
      <c r="Z50" s="933">
        <f t="shared" si="12"/>
        <v>18151.099999999999</v>
      </c>
      <c r="AA50" s="933">
        <f t="shared" si="13"/>
        <v>0</v>
      </c>
      <c r="AB50" s="1032">
        <f t="shared" si="14"/>
        <v>0</v>
      </c>
      <c r="AC50" s="1051"/>
      <c r="AD50" s="1037">
        <v>18151.099999999999</v>
      </c>
      <c r="AE50" s="933">
        <f t="shared" si="15"/>
        <v>18151.099999999999</v>
      </c>
      <c r="AF50" s="933">
        <f t="shared" si="16"/>
        <v>0</v>
      </c>
      <c r="AG50" s="1032">
        <f t="shared" si="17"/>
        <v>0</v>
      </c>
      <c r="AH50" s="1051"/>
      <c r="AI50" s="1037">
        <f>+'Annex 9 - IPC 49'!N50+'Annex 9 - IPC 49'!O50+'Annex 9 - IPC 49'!P50</f>
        <v>18151.099999999999</v>
      </c>
      <c r="AJ50" s="25">
        <f>IFERROR(AI50/O50,"")</f>
        <v>4.9999982889761874E-2</v>
      </c>
      <c r="AK50" s="32">
        <f>O50-AI50</f>
        <v>344871.02422789979</v>
      </c>
      <c r="AL50" s="933">
        <f>K50*$AI50</f>
        <v>18151.099999999999</v>
      </c>
      <c r="AM50" s="933">
        <f>L50*$AI50</f>
        <v>0</v>
      </c>
      <c r="AN50" s="933">
        <f>M50*$AI50</f>
        <v>0</v>
      </c>
      <c r="AO50" s="942">
        <f>F50-AK50</f>
        <v>-4.2278997716493905E-3</v>
      </c>
      <c r="AP50" s="32">
        <v>84856.392500000002</v>
      </c>
      <c r="AQ50" s="25">
        <f t="shared" si="3"/>
        <v>0.23374992000963679</v>
      </c>
      <c r="AR50" s="32">
        <f t="shared" si="18"/>
        <v>241863.5193051098</v>
      </c>
      <c r="AS50" s="32">
        <f t="shared" si="19"/>
        <v>36302.212422789977</v>
      </c>
      <c r="AU50" s="32">
        <v>84856.392500000002</v>
      </c>
      <c r="AV50" s="25">
        <f t="shared" si="4"/>
        <v>0.23374992000963679</v>
      </c>
      <c r="AW50" s="32">
        <f t="shared" si="20"/>
        <v>241863.5193051098</v>
      </c>
      <c r="AX50" s="32">
        <f t="shared" si="21"/>
        <v>36302.212422789977</v>
      </c>
      <c r="AZ50" s="32">
        <v>84856.392500000002</v>
      </c>
      <c r="BA50" s="25">
        <f t="shared" si="22"/>
        <v>0.23374992000963679</v>
      </c>
      <c r="BB50" s="32">
        <f t="shared" si="23"/>
        <v>241863.5193051098</v>
      </c>
      <c r="BC50" s="32">
        <f t="shared" si="24"/>
        <v>36302.212422789977</v>
      </c>
      <c r="BE50" s="32">
        <f>+'Annex 9 - IPC 49'!W50</f>
        <v>84856.392500000002</v>
      </c>
      <c r="BF50" s="25">
        <f t="shared" si="25"/>
        <v>0.23374992000963679</v>
      </c>
      <c r="BG50" s="32">
        <f t="shared" si="26"/>
        <v>269680.09247789974</v>
      </c>
      <c r="BH50" s="32">
        <f t="shared" si="27"/>
        <v>8485.6392500000002</v>
      </c>
      <c r="BJ50" s="24"/>
      <c r="BK50" s="24"/>
      <c r="BL50" s="24"/>
      <c r="BM50" s="24"/>
      <c r="BN50" s="24"/>
      <c r="BO50" s="24"/>
      <c r="BP50" s="22"/>
      <c r="BQ50" s="23"/>
      <c r="BR50" s="22">
        <f t="shared" si="28"/>
        <v>0</v>
      </c>
      <c r="BS50" s="22">
        <f t="shared" si="29"/>
        <v>0</v>
      </c>
      <c r="BT50" s="22">
        <f t="shared" si="30"/>
        <v>0</v>
      </c>
    </row>
    <row r="51" spans="1:72" ht="18" customHeight="1">
      <c r="A51" s="19">
        <v>39</v>
      </c>
      <c r="B51" s="947"/>
      <c r="C51" s="20" t="s">
        <v>95</v>
      </c>
      <c r="D51" s="21" t="s">
        <v>178</v>
      </c>
      <c r="E51" s="87" t="s">
        <v>58</v>
      </c>
      <c r="F51" s="924">
        <v>0</v>
      </c>
      <c r="G51" s="22">
        <v>74015.348667882688</v>
      </c>
      <c r="H51" s="22">
        <v>0</v>
      </c>
      <c r="I51" s="22">
        <f t="shared" si="5"/>
        <v>74015.348667882688</v>
      </c>
      <c r="J51" s="22">
        <v>0</v>
      </c>
      <c r="K51" s="613">
        <v>1</v>
      </c>
      <c r="L51" s="613">
        <v>0</v>
      </c>
      <c r="M51" s="613">
        <v>0</v>
      </c>
      <c r="N51" s="1046">
        <v>0</v>
      </c>
      <c r="O51" s="53">
        <f t="shared" si="34"/>
        <v>74015.348667882688</v>
      </c>
      <c r="P51" s="933">
        <f t="shared" si="31"/>
        <v>0</v>
      </c>
      <c r="Q51" s="933">
        <f t="shared" si="32"/>
        <v>0</v>
      </c>
      <c r="R51" s="933">
        <f t="shared" si="33"/>
        <v>0</v>
      </c>
      <c r="T51" s="32">
        <v>74015.348667882688</v>
      </c>
      <c r="U51" s="933">
        <f t="shared" si="9"/>
        <v>74015.348667882688</v>
      </c>
      <c r="V51" s="933">
        <f t="shared" si="10"/>
        <v>0</v>
      </c>
      <c r="W51" s="1032">
        <f t="shared" si="11"/>
        <v>0</v>
      </c>
      <c r="X51" s="1051"/>
      <c r="Y51" s="1037">
        <v>74015.348667882688</v>
      </c>
      <c r="Z51" s="933">
        <f t="shared" si="12"/>
        <v>74015.348667882688</v>
      </c>
      <c r="AA51" s="933">
        <f t="shared" si="13"/>
        <v>0</v>
      </c>
      <c r="AB51" s="1032">
        <f t="shared" si="14"/>
        <v>0</v>
      </c>
      <c r="AC51" s="1051"/>
      <c r="AD51" s="1037">
        <v>74015.348667882688</v>
      </c>
      <c r="AE51" s="933">
        <f t="shared" si="15"/>
        <v>74015.348667882688</v>
      </c>
      <c r="AF51" s="933">
        <f t="shared" si="16"/>
        <v>0</v>
      </c>
      <c r="AG51" s="1032">
        <f t="shared" si="17"/>
        <v>0</v>
      </c>
      <c r="AH51" s="1051"/>
      <c r="AI51" s="1037">
        <f>+'Annex 9 - IPC 49'!N51+'Annex 9 - IPC 49'!O51+'Annex 9 - IPC 49'!P51</f>
        <v>74015.348667882688</v>
      </c>
      <c r="AJ51" s="25">
        <f>IFERROR(AI51/O51,"")</f>
        <v>1</v>
      </c>
      <c r="AK51" s="32">
        <f>O51-AI51</f>
        <v>0</v>
      </c>
      <c r="AL51" s="933">
        <f>K51*$AI51</f>
        <v>74015.348667882688</v>
      </c>
      <c r="AM51" s="933">
        <f>L51*$AI51</f>
        <v>0</v>
      </c>
      <c r="AN51" s="933">
        <f>M51*$AI51</f>
        <v>0</v>
      </c>
      <c r="AO51" s="942">
        <f>F51-AK51</f>
        <v>0</v>
      </c>
      <c r="AP51" s="32">
        <v>66613.813801094424</v>
      </c>
      <c r="AQ51" s="25">
        <f>IFERROR(AP51/$O51,"")</f>
        <v>0.9</v>
      </c>
      <c r="AR51" s="32">
        <f t="shared" si="18"/>
        <v>0</v>
      </c>
      <c r="AS51" s="32">
        <f t="shared" si="19"/>
        <v>7401.534866788269</v>
      </c>
      <c r="AU51" s="32">
        <v>66613.813801094424</v>
      </c>
      <c r="AV51" s="25">
        <f>IFERROR(AU51/$O51,"")</f>
        <v>0.9</v>
      </c>
      <c r="AW51" s="32">
        <f t="shared" si="20"/>
        <v>0</v>
      </c>
      <c r="AX51" s="32">
        <f t="shared" si="21"/>
        <v>7401.534866788269</v>
      </c>
      <c r="AZ51" s="32">
        <v>66613.813801094424</v>
      </c>
      <c r="BA51" s="25">
        <f t="shared" si="22"/>
        <v>0.9</v>
      </c>
      <c r="BB51" s="32">
        <f t="shared" si="23"/>
        <v>0</v>
      </c>
      <c r="BC51" s="32">
        <f t="shared" si="24"/>
        <v>7401.534866788269</v>
      </c>
      <c r="BE51" s="32">
        <f>+'Annex 9 - IPC 49'!W51</f>
        <v>66613.813801094424</v>
      </c>
      <c r="BF51" s="25">
        <f t="shared" si="25"/>
        <v>0.9</v>
      </c>
      <c r="BG51" s="32">
        <f t="shared" si="26"/>
        <v>740.1534866788279</v>
      </c>
      <c r="BH51" s="32">
        <f t="shared" si="27"/>
        <v>6661.3813801094429</v>
      </c>
      <c r="BJ51" s="24"/>
      <c r="BK51" s="24"/>
      <c r="BL51" s="24"/>
      <c r="BM51" s="24"/>
      <c r="BN51" s="24"/>
      <c r="BO51" s="24"/>
      <c r="BP51" s="22"/>
      <c r="BQ51" s="23"/>
      <c r="BR51" s="22">
        <f t="shared" si="28"/>
        <v>0</v>
      </c>
      <c r="BS51" s="22">
        <f t="shared" si="29"/>
        <v>0</v>
      </c>
      <c r="BT51" s="22">
        <f t="shared" si="30"/>
        <v>0</v>
      </c>
    </row>
    <row r="52" spans="1:72" ht="18" customHeight="1">
      <c r="A52" s="19">
        <v>40</v>
      </c>
      <c r="B52" s="947"/>
      <c r="C52" s="20" t="s">
        <v>96</v>
      </c>
      <c r="D52" s="21" t="s">
        <v>179</v>
      </c>
      <c r="E52" s="87" t="s">
        <v>58</v>
      </c>
      <c r="F52" s="924">
        <v>631489.41</v>
      </c>
      <c r="G52" s="22">
        <v>485306.75997994537</v>
      </c>
      <c r="H52" s="22">
        <v>0</v>
      </c>
      <c r="I52" s="22">
        <f t="shared" si="5"/>
        <v>485306.75997994537</v>
      </c>
      <c r="J52" s="22">
        <v>0</v>
      </c>
      <c r="K52" s="613">
        <v>1</v>
      </c>
      <c r="L52" s="613">
        <v>0</v>
      </c>
      <c r="M52" s="613">
        <v>0</v>
      </c>
      <c r="N52" s="1046">
        <v>631489.41</v>
      </c>
      <c r="O52" s="53">
        <f t="shared" si="34"/>
        <v>485306.75997994537</v>
      </c>
      <c r="P52" s="933">
        <f t="shared" si="31"/>
        <v>631489.41</v>
      </c>
      <c r="Q52" s="933">
        <f t="shared" si="32"/>
        <v>0</v>
      </c>
      <c r="R52" s="933">
        <f t="shared" si="33"/>
        <v>0</v>
      </c>
      <c r="T52" s="32">
        <v>24265.35</v>
      </c>
      <c r="U52" s="933">
        <f t="shared" si="9"/>
        <v>24265.35</v>
      </c>
      <c r="V52" s="933">
        <f t="shared" si="10"/>
        <v>0</v>
      </c>
      <c r="W52" s="1032">
        <f t="shared" si="11"/>
        <v>0</v>
      </c>
      <c r="X52" s="1051"/>
      <c r="Y52" s="1037">
        <v>24265.35</v>
      </c>
      <c r="Z52" s="933">
        <f t="shared" si="12"/>
        <v>24265.35</v>
      </c>
      <c r="AA52" s="933">
        <f t="shared" si="13"/>
        <v>0</v>
      </c>
      <c r="AB52" s="1032">
        <f t="shared" si="14"/>
        <v>0</v>
      </c>
      <c r="AC52" s="1051"/>
      <c r="AD52" s="1037">
        <v>24265.35</v>
      </c>
      <c r="AE52" s="933">
        <f t="shared" si="15"/>
        <v>24265.35</v>
      </c>
      <c r="AF52" s="933">
        <f t="shared" si="16"/>
        <v>0</v>
      </c>
      <c r="AG52" s="1032">
        <f t="shared" si="17"/>
        <v>0</v>
      </c>
      <c r="AH52" s="1051"/>
      <c r="AI52" s="1037">
        <f>+'Annex 9 - IPC 49'!N52+'Annex 9 - IPC 49'!O52+'Annex 9 - IPC 49'!P52</f>
        <v>24265.35</v>
      </c>
      <c r="AJ52" s="25">
        <f>IFERROR(AI52/O52,"")</f>
        <v>5.0000024728694754E-2</v>
      </c>
      <c r="AK52" s="32">
        <f>O52-AI52</f>
        <v>461041.4099799454</v>
      </c>
      <c r="AL52" s="933">
        <f>K52*$AI52</f>
        <v>24265.35</v>
      </c>
      <c r="AM52" s="933">
        <f>L52*$AI52</f>
        <v>0</v>
      </c>
      <c r="AN52" s="933">
        <f>M52*$AI52</f>
        <v>0</v>
      </c>
      <c r="AO52" s="942">
        <f>F52-AK52</f>
        <v>170448.00002005463</v>
      </c>
      <c r="AP52" s="32">
        <v>113440.51125</v>
      </c>
      <c r="AQ52" s="25">
        <f t="shared" ref="AQ52:AQ78" si="35">IFERROR(AP52/$O52,"")</f>
        <v>0.23375011560664799</v>
      </c>
      <c r="AR52" s="32">
        <f t="shared" si="18"/>
        <v>323335.57273195084</v>
      </c>
      <c r="AS52" s="32">
        <f t="shared" si="19"/>
        <v>48530.675997994542</v>
      </c>
      <c r="AU52" s="32">
        <v>113440.51125</v>
      </c>
      <c r="AV52" s="25">
        <f t="shared" ref="AV52:AV78" si="36">IFERROR(AU52/$O52,"")</f>
        <v>0.23375011560664799</v>
      </c>
      <c r="AW52" s="32">
        <f t="shared" si="20"/>
        <v>323335.57273195084</v>
      </c>
      <c r="AX52" s="32">
        <f t="shared" si="21"/>
        <v>48530.675997994542</v>
      </c>
      <c r="AZ52" s="32">
        <v>113440.51125</v>
      </c>
      <c r="BA52" s="25">
        <f t="shared" si="22"/>
        <v>0.23375011560664799</v>
      </c>
      <c r="BB52" s="32">
        <f t="shared" si="23"/>
        <v>323335.57273195084</v>
      </c>
      <c r="BC52" s="32">
        <f t="shared" si="24"/>
        <v>48530.675997994542</v>
      </c>
      <c r="BE52" s="32">
        <f>+'Annex 9 - IPC 49'!W52</f>
        <v>113440.51125</v>
      </c>
      <c r="BF52" s="25">
        <f t="shared" si="25"/>
        <v>0.23375011560664799</v>
      </c>
      <c r="BG52" s="32">
        <f t="shared" si="26"/>
        <v>360522.1976049454</v>
      </c>
      <c r="BH52" s="32">
        <f t="shared" si="27"/>
        <v>11344.051125</v>
      </c>
      <c r="BJ52" s="24"/>
      <c r="BK52" s="24"/>
      <c r="BL52" s="24"/>
      <c r="BM52" s="24"/>
      <c r="BN52" s="24"/>
      <c r="BO52" s="24"/>
      <c r="BP52" s="22"/>
      <c r="BQ52" s="23"/>
      <c r="BR52" s="22">
        <f t="shared" si="28"/>
        <v>0</v>
      </c>
      <c r="BS52" s="22">
        <f t="shared" si="29"/>
        <v>0</v>
      </c>
      <c r="BT52" s="22">
        <f t="shared" si="30"/>
        <v>0</v>
      </c>
    </row>
    <row r="53" spans="1:72" ht="18" customHeight="1">
      <c r="A53" s="19">
        <v>41</v>
      </c>
      <c r="B53" s="946"/>
      <c r="C53" s="20" t="s">
        <v>97</v>
      </c>
      <c r="D53" s="21" t="s">
        <v>176</v>
      </c>
      <c r="E53" s="87" t="s">
        <v>58</v>
      </c>
      <c r="F53" s="924">
        <v>50582.83</v>
      </c>
      <c r="G53" s="22">
        <v>95745.103106349226</v>
      </c>
      <c r="H53" s="22">
        <v>0</v>
      </c>
      <c r="I53" s="22">
        <f t="shared" si="5"/>
        <v>95745.103106349226</v>
      </c>
      <c r="J53" s="22">
        <v>0</v>
      </c>
      <c r="K53" s="613">
        <v>1</v>
      </c>
      <c r="L53" s="613">
        <v>0</v>
      </c>
      <c r="M53" s="613">
        <v>0</v>
      </c>
      <c r="N53" s="1046">
        <v>50582.83</v>
      </c>
      <c r="O53" s="53">
        <f t="shared" si="34"/>
        <v>95745.103106349226</v>
      </c>
      <c r="P53" s="933">
        <f t="shared" si="31"/>
        <v>50582.83</v>
      </c>
      <c r="Q53" s="933">
        <f t="shared" si="32"/>
        <v>0</v>
      </c>
      <c r="R53" s="933">
        <f t="shared" si="33"/>
        <v>0</v>
      </c>
      <c r="T53" s="32">
        <v>40850.431150952019</v>
      </c>
      <c r="U53" s="933">
        <f t="shared" si="9"/>
        <v>40850.431150952019</v>
      </c>
      <c r="V53" s="933">
        <f t="shared" si="10"/>
        <v>0</v>
      </c>
      <c r="W53" s="1032">
        <f t="shared" si="11"/>
        <v>0</v>
      </c>
      <c r="X53" s="1051"/>
      <c r="Y53" s="1037">
        <v>45162.277595695239</v>
      </c>
      <c r="Z53" s="933">
        <f t="shared" si="12"/>
        <v>45162.277595695239</v>
      </c>
      <c r="AA53" s="933">
        <f t="shared" si="13"/>
        <v>0</v>
      </c>
      <c r="AB53" s="1032">
        <f t="shared" si="14"/>
        <v>0</v>
      </c>
      <c r="AC53" s="1051"/>
      <c r="AD53" s="1037">
        <v>45162.277595695239</v>
      </c>
      <c r="AE53" s="933">
        <f t="shared" si="15"/>
        <v>45162.277595695239</v>
      </c>
      <c r="AF53" s="933">
        <f t="shared" si="16"/>
        <v>0</v>
      </c>
      <c r="AG53" s="1032">
        <f t="shared" si="17"/>
        <v>0</v>
      </c>
      <c r="AH53" s="1051"/>
      <c r="AI53" s="1037">
        <f>+'Annex 9 - IPC 49'!N53+'Annex 9 - IPC 49'!O53+'Annex 9 - IPC 49'!P53</f>
        <v>45162.277595695239</v>
      </c>
      <c r="AJ53" s="25">
        <f>IFERROR(AI53/O53,"")</f>
        <v>0.4716928190628305</v>
      </c>
      <c r="AK53" s="32">
        <f>O53-AI53</f>
        <v>50582.825510653987</v>
      </c>
      <c r="AL53" s="933">
        <f>K53*$AI53</f>
        <v>45162.277595695239</v>
      </c>
      <c r="AM53" s="933">
        <f>L53*$AI53</f>
        <v>0</v>
      </c>
      <c r="AN53" s="933">
        <f>M53*$AI53</f>
        <v>0</v>
      </c>
      <c r="AO53" s="942">
        <f>F53-AK53</f>
        <v>4.4893460144521669E-3</v>
      </c>
      <c r="AP53" s="32">
        <v>46723.041026892613</v>
      </c>
      <c r="AQ53" s="25">
        <f t="shared" si="35"/>
        <v>0.48799405411882862</v>
      </c>
      <c r="AR53" s="32">
        <f t="shared" si="18"/>
        <v>39447.551768821686</v>
      </c>
      <c r="AS53" s="32">
        <f t="shared" si="19"/>
        <v>9574.5103106349234</v>
      </c>
      <c r="AU53" s="32">
        <v>49633.537377094282</v>
      </c>
      <c r="AV53" s="25">
        <f t="shared" si="36"/>
        <v>0.51839243749065311</v>
      </c>
      <c r="AW53" s="32">
        <f t="shared" si="20"/>
        <v>36537.055418620017</v>
      </c>
      <c r="AX53" s="32">
        <f t="shared" si="21"/>
        <v>9574.5103106349234</v>
      </c>
      <c r="AZ53" s="32">
        <v>49633.537377094282</v>
      </c>
      <c r="BA53" s="25">
        <f t="shared" si="22"/>
        <v>0.51839243749065311</v>
      </c>
      <c r="BB53" s="32">
        <f t="shared" si="23"/>
        <v>36537.055418620017</v>
      </c>
      <c r="BC53" s="32">
        <f t="shared" si="24"/>
        <v>9574.5103106349234</v>
      </c>
      <c r="BE53" s="32">
        <f>+'Annex 9 - IPC 49'!W53</f>
        <v>49633.537377094282</v>
      </c>
      <c r="BF53" s="25">
        <f t="shared" si="25"/>
        <v>0.51839243749065311</v>
      </c>
      <c r="BG53" s="32">
        <f t="shared" si="26"/>
        <v>41148.211991545511</v>
      </c>
      <c r="BH53" s="32">
        <f t="shared" si="27"/>
        <v>4963.353737709429</v>
      </c>
      <c r="BJ53" s="24"/>
      <c r="BK53" s="24"/>
      <c r="BL53" s="24"/>
      <c r="BM53" s="24"/>
      <c r="BN53" s="24"/>
      <c r="BO53" s="24"/>
      <c r="BP53" s="22"/>
      <c r="BQ53" s="23"/>
      <c r="BR53" s="22">
        <f t="shared" si="28"/>
        <v>2910.496350201669</v>
      </c>
      <c r="BS53" s="22">
        <f t="shared" si="29"/>
        <v>0</v>
      </c>
      <c r="BT53" s="22">
        <f t="shared" si="30"/>
        <v>0</v>
      </c>
    </row>
    <row r="54" spans="1:72" ht="18" customHeight="1">
      <c r="A54" s="19">
        <v>42</v>
      </c>
      <c r="B54" s="945">
        <v>34</v>
      </c>
      <c r="C54" s="20" t="s">
        <v>98</v>
      </c>
      <c r="D54" s="21" t="s">
        <v>17</v>
      </c>
      <c r="E54" s="92" t="s">
        <v>204</v>
      </c>
      <c r="F54" s="924">
        <v>850000</v>
      </c>
      <c r="G54" s="22">
        <v>850000</v>
      </c>
      <c r="H54" s="22">
        <v>0</v>
      </c>
      <c r="I54" s="22">
        <f t="shared" si="5"/>
        <v>850000</v>
      </c>
      <c r="J54" s="22">
        <v>0</v>
      </c>
      <c r="K54" s="613">
        <v>1</v>
      </c>
      <c r="L54" s="613">
        <v>0</v>
      </c>
      <c r="M54" s="613">
        <v>0</v>
      </c>
      <c r="N54" s="1046">
        <v>850000</v>
      </c>
      <c r="O54" s="53">
        <f t="shared" si="34"/>
        <v>850000</v>
      </c>
      <c r="P54" s="933">
        <f t="shared" si="31"/>
        <v>850000</v>
      </c>
      <c r="Q54" s="933">
        <f t="shared" si="32"/>
        <v>0</v>
      </c>
      <c r="R54" s="933">
        <f t="shared" si="33"/>
        <v>0</v>
      </c>
      <c r="T54" s="32">
        <v>0</v>
      </c>
      <c r="U54" s="933">
        <f t="shared" si="9"/>
        <v>0</v>
      </c>
      <c r="V54" s="933">
        <f t="shared" si="10"/>
        <v>0</v>
      </c>
      <c r="W54" s="1032">
        <f t="shared" si="11"/>
        <v>0</v>
      </c>
      <c r="X54" s="1051"/>
      <c r="Y54" s="1037">
        <v>0</v>
      </c>
      <c r="Z54" s="933">
        <f t="shared" si="12"/>
        <v>0</v>
      </c>
      <c r="AA54" s="933">
        <f t="shared" si="13"/>
        <v>0</v>
      </c>
      <c r="AB54" s="1032">
        <f t="shared" si="14"/>
        <v>0</v>
      </c>
      <c r="AC54" s="1051"/>
      <c r="AD54" s="1037">
        <v>0</v>
      </c>
      <c r="AE54" s="933">
        <f t="shared" si="15"/>
        <v>0</v>
      </c>
      <c r="AF54" s="933">
        <f t="shared" si="16"/>
        <v>0</v>
      </c>
      <c r="AG54" s="1032">
        <f t="shared" si="17"/>
        <v>0</v>
      </c>
      <c r="AH54" s="1051"/>
      <c r="AI54" s="1037">
        <f>+'Annex 9 - IPC 49'!N54+'Annex 9 - IPC 49'!O54+'Annex 9 - IPC 49'!P54</f>
        <v>0</v>
      </c>
      <c r="AJ54" s="25">
        <f>IFERROR(AI54/O54,"")</f>
        <v>0</v>
      </c>
      <c r="AK54" s="32">
        <f>O54-AI54</f>
        <v>850000</v>
      </c>
      <c r="AL54" s="933">
        <f>K54*$AI54</f>
        <v>0</v>
      </c>
      <c r="AM54" s="933">
        <f>L54*$AI54</f>
        <v>0</v>
      </c>
      <c r="AN54" s="933">
        <f>M54*$AI54</f>
        <v>0</v>
      </c>
      <c r="AO54" s="942">
        <f>F54-AK54</f>
        <v>0</v>
      </c>
      <c r="AP54" s="32">
        <v>170000</v>
      </c>
      <c r="AQ54" s="25">
        <f t="shared" si="35"/>
        <v>0.2</v>
      </c>
      <c r="AR54" s="32">
        <f t="shared" si="18"/>
        <v>595000</v>
      </c>
      <c r="AS54" s="32">
        <f t="shared" si="19"/>
        <v>85000</v>
      </c>
      <c r="AU54" s="32">
        <v>170000</v>
      </c>
      <c r="AV54" s="25">
        <f t="shared" si="36"/>
        <v>0.2</v>
      </c>
      <c r="AW54" s="32">
        <f t="shared" si="20"/>
        <v>595000</v>
      </c>
      <c r="AX54" s="32">
        <f t="shared" si="21"/>
        <v>85000</v>
      </c>
      <c r="AZ54" s="32">
        <v>170000</v>
      </c>
      <c r="BA54" s="25">
        <f t="shared" si="22"/>
        <v>0.2</v>
      </c>
      <c r="BB54" s="32">
        <f t="shared" si="23"/>
        <v>595000</v>
      </c>
      <c r="BC54" s="32">
        <f t="shared" si="24"/>
        <v>85000</v>
      </c>
      <c r="BE54" s="32">
        <f>+'Annex 9 - IPC 49'!W54</f>
        <v>170000</v>
      </c>
      <c r="BF54" s="25">
        <f t="shared" si="25"/>
        <v>0.2</v>
      </c>
      <c r="BG54" s="32">
        <f t="shared" si="26"/>
        <v>663000</v>
      </c>
      <c r="BH54" s="32">
        <f t="shared" si="27"/>
        <v>17000</v>
      </c>
      <c r="BJ54" s="24"/>
      <c r="BK54" s="24"/>
      <c r="BL54" s="24"/>
      <c r="BM54" s="24"/>
      <c r="BN54" s="24"/>
      <c r="BO54" s="24"/>
      <c r="BP54" s="22"/>
      <c r="BQ54" s="23"/>
      <c r="BR54" s="22">
        <f t="shared" si="28"/>
        <v>0</v>
      </c>
      <c r="BS54" s="22">
        <f t="shared" si="29"/>
        <v>0</v>
      </c>
      <c r="BT54" s="22">
        <f t="shared" si="30"/>
        <v>0</v>
      </c>
    </row>
    <row r="55" spans="1:72" ht="18" customHeight="1">
      <c r="A55" s="19">
        <v>43</v>
      </c>
      <c r="B55" s="946"/>
      <c r="C55" s="20" t="s">
        <v>99</v>
      </c>
      <c r="D55" s="21">
        <v>0</v>
      </c>
      <c r="E55" s="21">
        <v>0</v>
      </c>
      <c r="F55" s="924">
        <v>0</v>
      </c>
      <c r="G55" s="22">
        <v>0</v>
      </c>
      <c r="H55" s="22">
        <v>0</v>
      </c>
      <c r="I55" s="22">
        <f t="shared" si="5"/>
        <v>0</v>
      </c>
      <c r="J55" s="22">
        <v>0</v>
      </c>
      <c r="K55" s="613">
        <v>1</v>
      </c>
      <c r="L55" s="613">
        <v>0</v>
      </c>
      <c r="M55" s="613">
        <v>0</v>
      </c>
      <c r="N55" s="1046">
        <v>0</v>
      </c>
      <c r="O55" s="53">
        <f t="shared" si="34"/>
        <v>0</v>
      </c>
      <c r="P55" s="933">
        <f t="shared" si="31"/>
        <v>0</v>
      </c>
      <c r="Q55" s="933">
        <f t="shared" si="32"/>
        <v>0</v>
      </c>
      <c r="R55" s="933">
        <f t="shared" si="33"/>
        <v>0</v>
      </c>
      <c r="T55" s="32">
        <v>0</v>
      </c>
      <c r="U55" s="933">
        <f t="shared" si="9"/>
        <v>0</v>
      </c>
      <c r="V55" s="933">
        <f t="shared" si="10"/>
        <v>0</v>
      </c>
      <c r="W55" s="1032">
        <f t="shared" si="11"/>
        <v>0</v>
      </c>
      <c r="X55" s="1051"/>
      <c r="Y55" s="1037">
        <v>0</v>
      </c>
      <c r="Z55" s="933">
        <f t="shared" si="12"/>
        <v>0</v>
      </c>
      <c r="AA55" s="933">
        <f t="shared" si="13"/>
        <v>0</v>
      </c>
      <c r="AB55" s="1032">
        <f t="shared" si="14"/>
        <v>0</v>
      </c>
      <c r="AC55" s="1051"/>
      <c r="AD55" s="1037">
        <v>0</v>
      </c>
      <c r="AE55" s="933">
        <f t="shared" si="15"/>
        <v>0</v>
      </c>
      <c r="AF55" s="933">
        <f t="shared" si="16"/>
        <v>0</v>
      </c>
      <c r="AG55" s="1032">
        <f t="shared" si="17"/>
        <v>0</v>
      </c>
      <c r="AH55" s="1051"/>
      <c r="AI55" s="1037">
        <f>+'Annex 9 - IPC 49'!N55+'Annex 9 - IPC 49'!O55+'Annex 9 - IPC 49'!P55</f>
        <v>0</v>
      </c>
      <c r="AJ55" s="25" t="str">
        <f>IFERROR(AI55/O55,"")</f>
        <v/>
      </c>
      <c r="AK55" s="32">
        <f>O55-AI55</f>
        <v>0</v>
      </c>
      <c r="AL55" s="933">
        <f>K55*$AI55</f>
        <v>0</v>
      </c>
      <c r="AM55" s="933">
        <f>L55*$AI55</f>
        <v>0</v>
      </c>
      <c r="AN55" s="933">
        <f>M55*$AI55</f>
        <v>0</v>
      </c>
      <c r="AO55" s="942">
        <f>F55-AK55</f>
        <v>0</v>
      </c>
      <c r="AP55" s="32">
        <v>0</v>
      </c>
      <c r="AQ55" s="25" t="str">
        <f t="shared" si="35"/>
        <v/>
      </c>
      <c r="AR55" s="32">
        <f t="shared" si="18"/>
        <v>0</v>
      </c>
      <c r="AS55" s="32">
        <f t="shared" si="19"/>
        <v>0</v>
      </c>
      <c r="AU55" s="32">
        <v>0</v>
      </c>
      <c r="AV55" s="25" t="str">
        <f t="shared" si="36"/>
        <v/>
      </c>
      <c r="AW55" s="32">
        <f t="shared" si="20"/>
        <v>0</v>
      </c>
      <c r="AX55" s="32">
        <f t="shared" si="21"/>
        <v>0</v>
      </c>
      <c r="AZ55" s="32">
        <v>0</v>
      </c>
      <c r="BA55" s="25" t="str">
        <f t="shared" si="22"/>
        <v/>
      </c>
      <c r="BB55" s="32">
        <f t="shared" si="23"/>
        <v>0</v>
      </c>
      <c r="BC55" s="32">
        <f t="shared" si="24"/>
        <v>0</v>
      </c>
      <c r="BE55" s="32">
        <f>+'Annex 9 - IPC 49'!W55</f>
        <v>0</v>
      </c>
      <c r="BF55" s="25" t="str">
        <f t="shared" si="25"/>
        <v/>
      </c>
      <c r="BG55" s="32">
        <f t="shared" si="26"/>
        <v>0</v>
      </c>
      <c r="BH55" s="32">
        <f t="shared" si="27"/>
        <v>0</v>
      </c>
      <c r="BJ55" s="24"/>
      <c r="BK55" s="24"/>
      <c r="BL55" s="24"/>
      <c r="BM55" s="24"/>
      <c r="BN55" s="24"/>
      <c r="BO55" s="24"/>
      <c r="BP55" s="22"/>
      <c r="BQ55" s="23"/>
      <c r="BR55" s="22">
        <f t="shared" si="28"/>
        <v>0</v>
      </c>
      <c r="BS55" s="22">
        <f t="shared" si="29"/>
        <v>0</v>
      </c>
      <c r="BT55" s="22">
        <f t="shared" si="30"/>
        <v>0</v>
      </c>
    </row>
    <row r="56" spans="1:72" ht="18" customHeight="1">
      <c r="A56" s="19">
        <v>39</v>
      </c>
      <c r="B56" s="78">
        <v>35</v>
      </c>
      <c r="C56" s="20" t="s">
        <v>100</v>
      </c>
      <c r="D56" s="77" t="s">
        <v>17</v>
      </c>
      <c r="E56" s="82" t="s">
        <v>192</v>
      </c>
      <c r="F56" s="924">
        <v>103965</v>
      </c>
      <c r="G56" s="22">
        <v>103965</v>
      </c>
      <c r="H56" s="22">
        <v>0</v>
      </c>
      <c r="I56" s="22">
        <f t="shared" si="5"/>
        <v>103965</v>
      </c>
      <c r="J56" s="22">
        <v>0</v>
      </c>
      <c r="K56" s="613">
        <v>1</v>
      </c>
      <c r="L56" s="613">
        <v>0</v>
      </c>
      <c r="M56" s="613">
        <v>0</v>
      </c>
      <c r="N56" s="1046">
        <v>103965</v>
      </c>
      <c r="O56" s="53">
        <f t="shared" si="34"/>
        <v>103965</v>
      </c>
      <c r="P56" s="933">
        <f t="shared" si="31"/>
        <v>103965</v>
      </c>
      <c r="Q56" s="933">
        <f t="shared" si="32"/>
        <v>0</v>
      </c>
      <c r="R56" s="933">
        <f t="shared" si="33"/>
        <v>0</v>
      </c>
      <c r="T56" s="32">
        <v>0</v>
      </c>
      <c r="U56" s="933">
        <f t="shared" si="9"/>
        <v>0</v>
      </c>
      <c r="V56" s="933">
        <f t="shared" si="10"/>
        <v>0</v>
      </c>
      <c r="W56" s="1032">
        <f t="shared" si="11"/>
        <v>0</v>
      </c>
      <c r="X56" s="1051"/>
      <c r="Y56" s="1037">
        <v>0</v>
      </c>
      <c r="Z56" s="933">
        <f t="shared" si="12"/>
        <v>0</v>
      </c>
      <c r="AA56" s="933">
        <f t="shared" si="13"/>
        <v>0</v>
      </c>
      <c r="AB56" s="1032">
        <f t="shared" si="14"/>
        <v>0</v>
      </c>
      <c r="AC56" s="1051"/>
      <c r="AD56" s="1037">
        <v>0</v>
      </c>
      <c r="AE56" s="933">
        <f t="shared" si="15"/>
        <v>0</v>
      </c>
      <c r="AF56" s="933">
        <f t="shared" si="16"/>
        <v>0</v>
      </c>
      <c r="AG56" s="1032">
        <f t="shared" si="17"/>
        <v>0</v>
      </c>
      <c r="AH56" s="1051"/>
      <c r="AI56" s="1037">
        <f>+'Annex 9 - IPC 49'!N56+'Annex 9 - IPC 49'!O56+'Annex 9 - IPC 49'!P56</f>
        <v>0</v>
      </c>
      <c r="AJ56" s="25">
        <f>IFERROR(AI56/O56,"")</f>
        <v>0</v>
      </c>
      <c r="AK56" s="32">
        <f>O56-AI56</f>
        <v>103965</v>
      </c>
      <c r="AL56" s="933">
        <f>K56*$AI56</f>
        <v>0</v>
      </c>
      <c r="AM56" s="933">
        <f>L56*$AI56</f>
        <v>0</v>
      </c>
      <c r="AN56" s="933">
        <f>M56*$AI56</f>
        <v>0</v>
      </c>
      <c r="AO56" s="942">
        <f>F56-AK56</f>
        <v>0</v>
      </c>
      <c r="AP56" s="32">
        <v>30000</v>
      </c>
      <c r="AQ56" s="25">
        <f t="shared" si="35"/>
        <v>0.28855864954552013</v>
      </c>
      <c r="AR56" s="32">
        <f t="shared" si="18"/>
        <v>63568.5</v>
      </c>
      <c r="AS56" s="32">
        <f t="shared" si="19"/>
        <v>10396.5</v>
      </c>
      <c r="AU56" s="32">
        <v>30000</v>
      </c>
      <c r="AV56" s="25">
        <f t="shared" si="36"/>
        <v>0.28855864954552013</v>
      </c>
      <c r="AW56" s="32">
        <f t="shared" si="20"/>
        <v>63568.5</v>
      </c>
      <c r="AX56" s="32">
        <f t="shared" si="21"/>
        <v>10396.5</v>
      </c>
      <c r="AZ56" s="32">
        <v>30000</v>
      </c>
      <c r="BA56" s="25">
        <f t="shared" si="22"/>
        <v>0.28855864954552013</v>
      </c>
      <c r="BB56" s="32">
        <f t="shared" si="23"/>
        <v>63568.5</v>
      </c>
      <c r="BC56" s="32">
        <f t="shared" si="24"/>
        <v>10396.5</v>
      </c>
      <c r="BE56" s="32">
        <f>+'Annex 9 - IPC 49'!W56</f>
        <v>30000</v>
      </c>
      <c r="BF56" s="25">
        <f t="shared" si="25"/>
        <v>0.28855864954552013</v>
      </c>
      <c r="BG56" s="32">
        <f t="shared" si="26"/>
        <v>70965</v>
      </c>
      <c r="BH56" s="32">
        <f t="shared" si="27"/>
        <v>3000</v>
      </c>
      <c r="BJ56" s="24"/>
      <c r="BK56" s="24"/>
      <c r="BL56" s="24"/>
      <c r="BM56" s="24"/>
      <c r="BN56" s="24"/>
      <c r="BO56" s="24"/>
      <c r="BP56" s="22"/>
      <c r="BQ56" s="23"/>
      <c r="BR56" s="22">
        <f t="shared" si="28"/>
        <v>0</v>
      </c>
      <c r="BS56" s="22">
        <f t="shared" si="29"/>
        <v>0</v>
      </c>
      <c r="BT56" s="22">
        <f t="shared" si="30"/>
        <v>0</v>
      </c>
    </row>
    <row r="57" spans="1:72" ht="18" customHeight="1">
      <c r="A57" s="19">
        <v>40</v>
      </c>
      <c r="B57" s="945">
        <v>36</v>
      </c>
      <c r="C57" s="20" t="s">
        <v>101</v>
      </c>
      <c r="D57" s="21" t="s">
        <v>88</v>
      </c>
      <c r="E57" s="95" t="s">
        <v>206</v>
      </c>
      <c r="F57" s="924">
        <v>85856.82</v>
      </c>
      <c r="G57" s="22">
        <v>85856.82</v>
      </c>
      <c r="H57" s="22">
        <v>0</v>
      </c>
      <c r="I57" s="22">
        <f t="shared" si="5"/>
        <v>85856.82</v>
      </c>
      <c r="J57" s="22">
        <v>0</v>
      </c>
      <c r="K57" s="613">
        <v>1</v>
      </c>
      <c r="L57" s="613">
        <v>0</v>
      </c>
      <c r="M57" s="613">
        <v>0</v>
      </c>
      <c r="N57" s="1046">
        <v>85856.82</v>
      </c>
      <c r="O57" s="53">
        <f t="shared" si="34"/>
        <v>85856.82</v>
      </c>
      <c r="P57" s="933">
        <f t="shared" si="31"/>
        <v>85856.82</v>
      </c>
      <c r="Q57" s="933">
        <f t="shared" si="32"/>
        <v>0</v>
      </c>
      <c r="R57" s="933">
        <f t="shared" si="33"/>
        <v>0</v>
      </c>
      <c r="T57" s="32">
        <v>0</v>
      </c>
      <c r="U57" s="933">
        <f t="shared" si="9"/>
        <v>0</v>
      </c>
      <c r="V57" s="933">
        <f t="shared" si="10"/>
        <v>0</v>
      </c>
      <c r="W57" s="1032">
        <f t="shared" si="11"/>
        <v>0</v>
      </c>
      <c r="X57" s="1051"/>
      <c r="Y57" s="1037">
        <v>0</v>
      </c>
      <c r="Z57" s="933">
        <f t="shared" si="12"/>
        <v>0</v>
      </c>
      <c r="AA57" s="933">
        <f t="shared" si="13"/>
        <v>0</v>
      </c>
      <c r="AB57" s="1032">
        <f t="shared" si="14"/>
        <v>0</v>
      </c>
      <c r="AC57" s="1051"/>
      <c r="AD57" s="1037">
        <v>0</v>
      </c>
      <c r="AE57" s="933">
        <f t="shared" si="15"/>
        <v>0</v>
      </c>
      <c r="AF57" s="933">
        <f t="shared" si="16"/>
        <v>0</v>
      </c>
      <c r="AG57" s="1032">
        <f t="shared" si="17"/>
        <v>0</v>
      </c>
      <c r="AH57" s="1051"/>
      <c r="AI57" s="1037">
        <f>+'Annex 9 - IPC 49'!N57+'Annex 9 - IPC 49'!O57+'Annex 9 - IPC 49'!P57</f>
        <v>0</v>
      </c>
      <c r="AJ57" s="25">
        <f>IFERROR(AI57/O57,"")</f>
        <v>0</v>
      </c>
      <c r="AK57" s="32">
        <f>O57-AI57</f>
        <v>85856.82</v>
      </c>
      <c r="AL57" s="933">
        <f>K57*$AI57</f>
        <v>0</v>
      </c>
      <c r="AM57" s="933">
        <f>L57*$AI57</f>
        <v>0</v>
      </c>
      <c r="AN57" s="933">
        <f>M57*$AI57</f>
        <v>0</v>
      </c>
      <c r="AO57" s="942">
        <f>F57-AK57</f>
        <v>0</v>
      </c>
      <c r="AP57" s="32">
        <v>17171.364000000001</v>
      </c>
      <c r="AQ57" s="25">
        <f t="shared" si="35"/>
        <v>0.2</v>
      </c>
      <c r="AR57" s="32">
        <f t="shared" si="18"/>
        <v>60099.774000000005</v>
      </c>
      <c r="AS57" s="32">
        <f t="shared" si="19"/>
        <v>8585.6820000000007</v>
      </c>
      <c r="AU57" s="32">
        <v>17171.364000000001</v>
      </c>
      <c r="AV57" s="25">
        <f t="shared" si="36"/>
        <v>0.2</v>
      </c>
      <c r="AW57" s="32">
        <f t="shared" si="20"/>
        <v>60099.774000000005</v>
      </c>
      <c r="AX57" s="32">
        <f t="shared" si="21"/>
        <v>8585.6820000000007</v>
      </c>
      <c r="AZ57" s="32">
        <v>17171.364000000001</v>
      </c>
      <c r="BA57" s="25">
        <f t="shared" si="22"/>
        <v>0.2</v>
      </c>
      <c r="BB57" s="32">
        <f t="shared" si="23"/>
        <v>60099.774000000005</v>
      </c>
      <c r="BC57" s="32">
        <f t="shared" si="24"/>
        <v>8585.6820000000007</v>
      </c>
      <c r="BE57" s="32">
        <f>+'Annex 9 - IPC 49'!W57</f>
        <v>17171.364000000001</v>
      </c>
      <c r="BF57" s="25">
        <f t="shared" si="25"/>
        <v>0.2</v>
      </c>
      <c r="BG57" s="32">
        <f t="shared" si="26"/>
        <v>66968.319600000003</v>
      </c>
      <c r="BH57" s="32">
        <f t="shared" si="27"/>
        <v>1717.1364000000003</v>
      </c>
      <c r="BJ57" s="24"/>
      <c r="BK57" s="24"/>
      <c r="BL57" s="24"/>
      <c r="BM57" s="24"/>
      <c r="BN57" s="24"/>
      <c r="BO57" s="24"/>
      <c r="BP57" s="22"/>
      <c r="BQ57" s="23"/>
      <c r="BR57" s="22">
        <f t="shared" si="28"/>
        <v>0</v>
      </c>
      <c r="BS57" s="22">
        <f t="shared" si="29"/>
        <v>0</v>
      </c>
      <c r="BT57" s="22">
        <f t="shared" si="30"/>
        <v>0</v>
      </c>
    </row>
    <row r="58" spans="1:72" ht="18" customHeight="1">
      <c r="A58" s="19">
        <v>41</v>
      </c>
      <c r="B58" s="946"/>
      <c r="C58" s="20" t="s">
        <v>102</v>
      </c>
      <c r="D58" s="21" t="s">
        <v>180</v>
      </c>
      <c r="E58" s="81" t="s">
        <v>195</v>
      </c>
      <c r="F58" s="924">
        <v>70025</v>
      </c>
      <c r="G58" s="22">
        <v>498657</v>
      </c>
      <c r="H58" s="22">
        <v>0</v>
      </c>
      <c r="I58" s="22">
        <f t="shared" si="5"/>
        <v>498657</v>
      </c>
      <c r="J58" s="22">
        <v>0</v>
      </c>
      <c r="K58" s="613">
        <v>1</v>
      </c>
      <c r="L58" s="613">
        <v>0</v>
      </c>
      <c r="M58" s="613">
        <v>0</v>
      </c>
      <c r="N58" s="1046">
        <v>70025</v>
      </c>
      <c r="O58" s="53">
        <f t="shared" si="34"/>
        <v>498657</v>
      </c>
      <c r="P58" s="933">
        <f t="shared" si="31"/>
        <v>70025</v>
      </c>
      <c r="Q58" s="933">
        <f t="shared" si="32"/>
        <v>0</v>
      </c>
      <c r="R58" s="933">
        <f t="shared" si="33"/>
        <v>0</v>
      </c>
      <c r="T58" s="32">
        <v>0</v>
      </c>
      <c r="U58" s="933">
        <f t="shared" si="9"/>
        <v>0</v>
      </c>
      <c r="V58" s="933">
        <f t="shared" si="10"/>
        <v>0</v>
      </c>
      <c r="W58" s="1032">
        <f t="shared" si="11"/>
        <v>0</v>
      </c>
      <c r="X58" s="1051"/>
      <c r="Y58" s="1037">
        <v>0</v>
      </c>
      <c r="Z58" s="933">
        <f t="shared" si="12"/>
        <v>0</v>
      </c>
      <c r="AA58" s="933">
        <f t="shared" si="13"/>
        <v>0</v>
      </c>
      <c r="AB58" s="1032">
        <f t="shared" si="14"/>
        <v>0</v>
      </c>
      <c r="AC58" s="1051"/>
      <c r="AD58" s="1037">
        <v>0</v>
      </c>
      <c r="AE58" s="933">
        <f t="shared" si="15"/>
        <v>0</v>
      </c>
      <c r="AF58" s="933">
        <f t="shared" si="16"/>
        <v>0</v>
      </c>
      <c r="AG58" s="1032">
        <f t="shared" si="17"/>
        <v>0</v>
      </c>
      <c r="AH58" s="1051"/>
      <c r="AI58" s="1037">
        <f>+'Annex 9 - IPC 49'!N58+'Annex 9 - IPC 49'!O58+'Annex 9 - IPC 49'!P58</f>
        <v>428632</v>
      </c>
      <c r="AJ58" s="25">
        <f>IFERROR(AI58/O58,"")</f>
        <v>0.8595728125745753</v>
      </c>
      <c r="AK58" s="32">
        <f>O58-AI58</f>
        <v>70025</v>
      </c>
      <c r="AL58" s="933">
        <f>K58*$AI58</f>
        <v>428632</v>
      </c>
      <c r="AM58" s="933">
        <f>L58*$AI58</f>
        <v>0</v>
      </c>
      <c r="AN58" s="933">
        <f>M58*$AI58</f>
        <v>0</v>
      </c>
      <c r="AO58" s="942">
        <f>F58-AK58</f>
        <v>0</v>
      </c>
      <c r="AP58" s="32">
        <v>249328.5</v>
      </c>
      <c r="AQ58" s="25">
        <f t="shared" si="35"/>
        <v>0.5</v>
      </c>
      <c r="AR58" s="32">
        <f t="shared" si="18"/>
        <v>199462.8</v>
      </c>
      <c r="AS58" s="32">
        <f t="shared" si="19"/>
        <v>49865.700000000004</v>
      </c>
      <c r="AU58" s="32">
        <v>249328.5</v>
      </c>
      <c r="AV58" s="25">
        <f t="shared" si="36"/>
        <v>0.5</v>
      </c>
      <c r="AW58" s="32">
        <f t="shared" si="20"/>
        <v>199462.8</v>
      </c>
      <c r="AX58" s="32">
        <f t="shared" si="21"/>
        <v>49865.700000000004</v>
      </c>
      <c r="AZ58" s="32">
        <v>249328.5</v>
      </c>
      <c r="BA58" s="25">
        <f t="shared" si="22"/>
        <v>0.5</v>
      </c>
      <c r="BB58" s="32">
        <f t="shared" si="23"/>
        <v>199462.8</v>
      </c>
      <c r="BC58" s="32">
        <f t="shared" si="24"/>
        <v>49865.700000000004</v>
      </c>
      <c r="BE58" s="32">
        <f>+'Annex 9 - IPC 49'!W58</f>
        <v>635097.30000000005</v>
      </c>
      <c r="BF58" s="25">
        <f t="shared" si="25"/>
        <v>1.2736155313171178</v>
      </c>
      <c r="BG58" s="32">
        <f t="shared" si="26"/>
        <v>-199950.03000000003</v>
      </c>
      <c r="BH58" s="32">
        <f t="shared" si="27"/>
        <v>63509.73000000001</v>
      </c>
      <c r="BJ58" s="24"/>
      <c r="BK58" s="24"/>
      <c r="BL58" s="24"/>
      <c r="BM58" s="24"/>
      <c r="BN58" s="24"/>
      <c r="BO58" s="24"/>
      <c r="BP58" s="22"/>
      <c r="BQ58" s="23"/>
      <c r="BR58" s="22">
        <f t="shared" si="28"/>
        <v>0</v>
      </c>
      <c r="BS58" s="22">
        <f t="shared" si="29"/>
        <v>0</v>
      </c>
      <c r="BT58" s="22">
        <f t="shared" si="30"/>
        <v>385768.80000000005</v>
      </c>
    </row>
    <row r="59" spans="1:72" ht="18" customHeight="1">
      <c r="A59" s="19">
        <v>42</v>
      </c>
      <c r="B59" s="19">
        <v>37</v>
      </c>
      <c r="C59" s="20" t="s">
        <v>103</v>
      </c>
      <c r="D59" s="21" t="s">
        <v>180</v>
      </c>
      <c r="E59" s="81" t="s">
        <v>195</v>
      </c>
      <c r="F59" s="924">
        <v>703598.2</v>
      </c>
      <c r="G59" s="22">
        <v>779967</v>
      </c>
      <c r="H59" s="22">
        <v>0</v>
      </c>
      <c r="I59" s="22">
        <f t="shared" si="5"/>
        <v>779967</v>
      </c>
      <c r="J59" s="22">
        <v>0</v>
      </c>
      <c r="K59" s="613">
        <v>1</v>
      </c>
      <c r="L59" s="613">
        <v>0</v>
      </c>
      <c r="M59" s="613">
        <v>0</v>
      </c>
      <c r="N59" s="1046">
        <v>703598.2</v>
      </c>
      <c r="O59" s="53">
        <f t="shared" si="34"/>
        <v>779967</v>
      </c>
      <c r="P59" s="933">
        <f t="shared" si="31"/>
        <v>703598.2</v>
      </c>
      <c r="Q59" s="933">
        <f t="shared" si="32"/>
        <v>0</v>
      </c>
      <c r="R59" s="933">
        <f t="shared" si="33"/>
        <v>0</v>
      </c>
      <c r="T59" s="32">
        <v>0</v>
      </c>
      <c r="U59" s="933">
        <f t="shared" si="9"/>
        <v>0</v>
      </c>
      <c r="V59" s="933">
        <f t="shared" si="10"/>
        <v>0</v>
      </c>
      <c r="W59" s="1032">
        <f t="shared" si="11"/>
        <v>0</v>
      </c>
      <c r="X59" s="1051"/>
      <c r="Y59" s="1037">
        <v>0</v>
      </c>
      <c r="Z59" s="933">
        <f t="shared" si="12"/>
        <v>0</v>
      </c>
      <c r="AA59" s="933">
        <f t="shared" si="13"/>
        <v>0</v>
      </c>
      <c r="AB59" s="1032">
        <f t="shared" si="14"/>
        <v>0</v>
      </c>
      <c r="AC59" s="1051"/>
      <c r="AD59" s="1037">
        <v>0</v>
      </c>
      <c r="AE59" s="933">
        <f t="shared" si="15"/>
        <v>0</v>
      </c>
      <c r="AF59" s="933">
        <f t="shared" si="16"/>
        <v>0</v>
      </c>
      <c r="AG59" s="1032">
        <f t="shared" si="17"/>
        <v>0</v>
      </c>
      <c r="AH59" s="1051"/>
      <c r="AI59" s="1037">
        <f>+'Annex 9 - IPC 49'!N59+'Annex 9 - IPC 49'!O59+'Annex 9 - IPC 49'!P59</f>
        <v>76368.800000000003</v>
      </c>
      <c r="AJ59" s="25">
        <f>IFERROR(AI59/O59,"")</f>
        <v>9.7912860415889397E-2</v>
      </c>
      <c r="AK59" s="32">
        <f>O59-AI59</f>
        <v>703598.2</v>
      </c>
      <c r="AL59" s="933">
        <f>K59*$AI59</f>
        <v>76368.800000000003</v>
      </c>
      <c r="AM59" s="933">
        <f>L59*$AI59</f>
        <v>0</v>
      </c>
      <c r="AN59" s="933">
        <f>M59*$AI59</f>
        <v>0</v>
      </c>
      <c r="AO59" s="942">
        <f>F59-AK59</f>
        <v>0</v>
      </c>
      <c r="AP59" s="32">
        <v>389983.25</v>
      </c>
      <c r="AQ59" s="25">
        <f t="shared" si="35"/>
        <v>0.49999967947361873</v>
      </c>
      <c r="AR59" s="32">
        <f t="shared" si="18"/>
        <v>311987.05000000005</v>
      </c>
      <c r="AS59" s="32">
        <f t="shared" si="19"/>
        <v>77996.7</v>
      </c>
      <c r="AU59" s="32">
        <v>389983.25</v>
      </c>
      <c r="AV59" s="25">
        <f t="shared" si="36"/>
        <v>0.49999967947361873</v>
      </c>
      <c r="AW59" s="32">
        <f t="shared" si="20"/>
        <v>311987.05000000005</v>
      </c>
      <c r="AX59" s="32">
        <f t="shared" si="21"/>
        <v>77996.7</v>
      </c>
      <c r="AZ59" s="32">
        <v>389983.25</v>
      </c>
      <c r="BA59" s="25">
        <f t="shared" si="22"/>
        <v>0.49999967947361873</v>
      </c>
      <c r="BB59" s="32">
        <f t="shared" si="23"/>
        <v>311987.05000000005</v>
      </c>
      <c r="BC59" s="32">
        <f t="shared" si="24"/>
        <v>77996.7</v>
      </c>
      <c r="BE59" s="32">
        <f>+'Annex 9 - IPC 49'!W59</f>
        <v>458715.17</v>
      </c>
      <c r="BF59" s="25">
        <f t="shared" si="25"/>
        <v>0.58812125384791913</v>
      </c>
      <c r="BG59" s="32">
        <f t="shared" si="26"/>
        <v>275380.31300000002</v>
      </c>
      <c r="BH59" s="32">
        <f t="shared" si="27"/>
        <v>45871.517</v>
      </c>
      <c r="BJ59" s="24"/>
      <c r="BK59" s="24"/>
      <c r="BL59" s="24"/>
      <c r="BM59" s="24"/>
      <c r="BN59" s="24"/>
      <c r="BO59" s="24"/>
      <c r="BP59" s="22"/>
      <c r="BQ59" s="23"/>
      <c r="BR59" s="22">
        <f t="shared" si="28"/>
        <v>0</v>
      </c>
      <c r="BS59" s="22">
        <f t="shared" si="29"/>
        <v>0</v>
      </c>
      <c r="BT59" s="22">
        <f t="shared" si="30"/>
        <v>68731.919999999984</v>
      </c>
    </row>
    <row r="60" spans="1:72" ht="18" customHeight="1">
      <c r="A60" s="19">
        <v>43</v>
      </c>
      <c r="B60" s="19">
        <v>38</v>
      </c>
      <c r="C60" s="20" t="s">
        <v>104</v>
      </c>
      <c r="D60" s="21" t="s">
        <v>180</v>
      </c>
      <c r="E60" s="81" t="s">
        <v>195</v>
      </c>
      <c r="F60" s="924">
        <v>222912.8</v>
      </c>
      <c r="G60" s="22">
        <v>394865.2</v>
      </c>
      <c r="H60" s="22">
        <v>0</v>
      </c>
      <c r="I60" s="22">
        <f t="shared" si="5"/>
        <v>394865.2</v>
      </c>
      <c r="J60" s="22">
        <v>0</v>
      </c>
      <c r="K60" s="613">
        <v>0.51622056965846563</v>
      </c>
      <c r="L60" s="613">
        <v>0.44757930076701208</v>
      </c>
      <c r="M60" s="613">
        <v>3.6200129574522177E-2</v>
      </c>
      <c r="N60" s="1046">
        <v>222912.8</v>
      </c>
      <c r="O60" s="53">
        <f t="shared" si="34"/>
        <v>394865.2</v>
      </c>
      <c r="P60" s="933">
        <f t="shared" si="31"/>
        <v>115072.17260016361</v>
      </c>
      <c r="Q60" s="933">
        <f t="shared" si="32"/>
        <v>99771.155156016801</v>
      </c>
      <c r="R60" s="933">
        <f t="shared" si="33"/>
        <v>8069.4722438195467</v>
      </c>
      <c r="T60" s="32">
        <v>0</v>
      </c>
      <c r="U60" s="933">
        <f t="shared" si="9"/>
        <v>0</v>
      </c>
      <c r="V60" s="933">
        <f t="shared" si="10"/>
        <v>0</v>
      </c>
      <c r="W60" s="1032">
        <f t="shared" si="11"/>
        <v>0</v>
      </c>
      <c r="X60" s="1051"/>
      <c r="Y60" s="1037">
        <v>0</v>
      </c>
      <c r="Z60" s="933">
        <f t="shared" si="12"/>
        <v>0</v>
      </c>
      <c r="AA60" s="933">
        <f t="shared" si="13"/>
        <v>0</v>
      </c>
      <c r="AB60" s="1032">
        <f t="shared" si="14"/>
        <v>0</v>
      </c>
      <c r="AC60" s="1051"/>
      <c r="AD60" s="1037">
        <v>0</v>
      </c>
      <c r="AE60" s="933">
        <f t="shared" si="15"/>
        <v>0</v>
      </c>
      <c r="AF60" s="933">
        <f t="shared" si="16"/>
        <v>0</v>
      </c>
      <c r="AG60" s="1032">
        <f t="shared" si="17"/>
        <v>0</v>
      </c>
      <c r="AH60" s="1051"/>
      <c r="AI60" s="1037">
        <f>+'Annex 9 - IPC 49'!N60+'Annex 9 - IPC 49'!O60+'Annex 9 - IPC 49'!P60</f>
        <v>171952.40199999997</v>
      </c>
      <c r="AJ60" s="25">
        <f>IFERROR(AI60/O60,"")</f>
        <v>0.43547114812852583</v>
      </c>
      <c r="AK60" s="32">
        <f>O60-AI60</f>
        <v>222912.79800000004</v>
      </c>
      <c r="AL60" s="933">
        <f>K60*$AI60</f>
        <v>88765.366914581478</v>
      </c>
      <c r="AM60" s="933">
        <f>L60*$AI60</f>
        <v>76962.335852368153</v>
      </c>
      <c r="AN60" s="933">
        <f>M60*$AI60</f>
        <v>6224.6992330503253</v>
      </c>
      <c r="AO60" s="942">
        <f>F60-AK60</f>
        <v>1.9999999494757503E-3</v>
      </c>
      <c r="AP60" s="32">
        <v>197432.6</v>
      </c>
      <c r="AQ60" s="25">
        <f t="shared" si="35"/>
        <v>0.5</v>
      </c>
      <c r="AR60" s="32">
        <f t="shared" si="18"/>
        <v>157946.07999999999</v>
      </c>
      <c r="AS60" s="32">
        <f t="shared" si="19"/>
        <v>39486.520000000004</v>
      </c>
      <c r="AU60" s="32">
        <v>197432.6</v>
      </c>
      <c r="AV60" s="25">
        <f t="shared" si="36"/>
        <v>0.5</v>
      </c>
      <c r="AW60" s="32">
        <f t="shared" si="20"/>
        <v>157946.07999999999</v>
      </c>
      <c r="AX60" s="32">
        <f t="shared" si="21"/>
        <v>39486.520000000004</v>
      </c>
      <c r="AZ60" s="32">
        <v>197432.6</v>
      </c>
      <c r="BA60" s="25">
        <f t="shared" si="22"/>
        <v>0.5</v>
      </c>
      <c r="BB60" s="32">
        <f t="shared" si="23"/>
        <v>157946.07999999999</v>
      </c>
      <c r="BC60" s="32">
        <f t="shared" si="24"/>
        <v>39486.520000000004</v>
      </c>
      <c r="BE60" s="32">
        <f>+'Annex 9 - IPC 49'!W60</f>
        <v>352189.76179999998</v>
      </c>
      <c r="BF60" s="25">
        <f t="shared" si="25"/>
        <v>0.89192403331567327</v>
      </c>
      <c r="BG60" s="32">
        <f t="shared" si="26"/>
        <v>7456.4620200000354</v>
      </c>
      <c r="BH60" s="32">
        <f t="shared" si="27"/>
        <v>35218.976179999998</v>
      </c>
      <c r="BJ60" s="24"/>
      <c r="BK60" s="24"/>
      <c r="BL60" s="24"/>
      <c r="BM60" s="24"/>
      <c r="BN60" s="24"/>
      <c r="BO60" s="24"/>
      <c r="BP60" s="22"/>
      <c r="BQ60" s="23"/>
      <c r="BR60" s="22">
        <f t="shared" si="28"/>
        <v>0</v>
      </c>
      <c r="BS60" s="22">
        <f t="shared" si="29"/>
        <v>0</v>
      </c>
      <c r="BT60" s="22">
        <f t="shared" si="30"/>
        <v>154757.16179999997</v>
      </c>
    </row>
    <row r="61" spans="1:72" ht="18" customHeight="1">
      <c r="A61" s="19">
        <v>44</v>
      </c>
      <c r="B61" s="19">
        <v>39</v>
      </c>
      <c r="C61" s="20" t="s">
        <v>105</v>
      </c>
      <c r="D61" s="21" t="s">
        <v>180</v>
      </c>
      <c r="E61" s="81" t="s">
        <v>195</v>
      </c>
      <c r="F61" s="924">
        <v>5544</v>
      </c>
      <c r="G61" s="22">
        <v>644724</v>
      </c>
      <c r="H61" s="22">
        <v>0</v>
      </c>
      <c r="I61" s="22">
        <f t="shared" si="5"/>
        <v>644724</v>
      </c>
      <c r="J61" s="22">
        <v>0</v>
      </c>
      <c r="K61" s="613">
        <v>0.51622056965846563</v>
      </c>
      <c r="L61" s="613">
        <v>0.44757930076701208</v>
      </c>
      <c r="M61" s="613">
        <v>3.6200129574522177E-2</v>
      </c>
      <c r="N61" s="1046">
        <v>5544</v>
      </c>
      <c r="O61" s="53">
        <f t="shared" si="34"/>
        <v>644724</v>
      </c>
      <c r="P61" s="933">
        <f t="shared" si="31"/>
        <v>2861.9268381865336</v>
      </c>
      <c r="Q61" s="933">
        <f t="shared" si="32"/>
        <v>2481.3796434523151</v>
      </c>
      <c r="R61" s="933">
        <f t="shared" si="33"/>
        <v>200.69351836115095</v>
      </c>
      <c r="T61" s="32">
        <v>0</v>
      </c>
      <c r="U61" s="933">
        <f t="shared" si="9"/>
        <v>0</v>
      </c>
      <c r="V61" s="933">
        <f t="shared" si="10"/>
        <v>0</v>
      </c>
      <c r="W61" s="1032">
        <f t="shared" si="11"/>
        <v>0</v>
      </c>
      <c r="X61" s="1051"/>
      <c r="Y61" s="1037">
        <v>0</v>
      </c>
      <c r="Z61" s="933">
        <f t="shared" si="12"/>
        <v>0</v>
      </c>
      <c r="AA61" s="933">
        <f t="shared" si="13"/>
        <v>0</v>
      </c>
      <c r="AB61" s="1032">
        <f t="shared" si="14"/>
        <v>0</v>
      </c>
      <c r="AC61" s="1051"/>
      <c r="AD61" s="1037">
        <v>0</v>
      </c>
      <c r="AE61" s="933">
        <f t="shared" si="15"/>
        <v>0</v>
      </c>
      <c r="AF61" s="933">
        <f t="shared" si="16"/>
        <v>0</v>
      </c>
      <c r="AG61" s="1032">
        <f t="shared" si="17"/>
        <v>0</v>
      </c>
      <c r="AH61" s="1051"/>
      <c r="AI61" s="1037">
        <f>+'Annex 9 - IPC 49'!N61+'Annex 9 - IPC 49'!O61+'Annex 9 - IPC 49'!P61</f>
        <v>639180</v>
      </c>
      <c r="AJ61" s="25">
        <f>IFERROR(AI61/O61,"")</f>
        <v>0.99140097157853591</v>
      </c>
      <c r="AK61" s="32">
        <f>O61-AI61</f>
        <v>5544</v>
      </c>
      <c r="AL61" s="933">
        <f>K61*$AI61</f>
        <v>329957.86371429806</v>
      </c>
      <c r="AM61" s="933">
        <f>L61*$AI61</f>
        <v>286083.7374642588</v>
      </c>
      <c r="AN61" s="933">
        <f>M61*$AI61</f>
        <v>23138.398821443086</v>
      </c>
      <c r="AO61" s="942">
        <f>F61-AK61</f>
        <v>0</v>
      </c>
      <c r="AP61" s="32">
        <v>322362</v>
      </c>
      <c r="AQ61" s="25">
        <f t="shared" si="35"/>
        <v>0.5</v>
      </c>
      <c r="AR61" s="32">
        <f t="shared" si="18"/>
        <v>257889.59999999998</v>
      </c>
      <c r="AS61" s="32">
        <f t="shared" si="19"/>
        <v>64472.4</v>
      </c>
      <c r="AU61" s="32">
        <v>322362</v>
      </c>
      <c r="AV61" s="25">
        <f t="shared" si="36"/>
        <v>0.5</v>
      </c>
      <c r="AW61" s="32">
        <f t="shared" si="20"/>
        <v>257889.59999999998</v>
      </c>
      <c r="AX61" s="32">
        <f t="shared" si="21"/>
        <v>64472.4</v>
      </c>
      <c r="AZ61" s="32">
        <v>322362</v>
      </c>
      <c r="BA61" s="25">
        <f t="shared" si="22"/>
        <v>0.5</v>
      </c>
      <c r="BB61" s="32">
        <f t="shared" si="23"/>
        <v>257889.59999999998</v>
      </c>
      <c r="BC61" s="32">
        <f t="shared" si="24"/>
        <v>64472.4</v>
      </c>
      <c r="BE61" s="32">
        <f>+'Annex 9 - IPC 49'!W61</f>
        <v>897624</v>
      </c>
      <c r="BF61" s="25">
        <f t="shared" si="25"/>
        <v>1.3922608744206824</v>
      </c>
      <c r="BG61" s="32">
        <f t="shared" si="26"/>
        <v>-342662.40000000002</v>
      </c>
      <c r="BH61" s="32">
        <f t="shared" si="27"/>
        <v>89762.400000000009</v>
      </c>
      <c r="BJ61" s="24"/>
      <c r="BK61" s="24"/>
      <c r="BL61" s="24"/>
      <c r="BM61" s="24"/>
      <c r="BN61" s="24"/>
      <c r="BO61" s="24"/>
      <c r="BP61" s="22"/>
      <c r="BQ61" s="23"/>
      <c r="BR61" s="22">
        <f t="shared" si="28"/>
        <v>0</v>
      </c>
      <c r="BS61" s="22">
        <f t="shared" si="29"/>
        <v>0</v>
      </c>
      <c r="BT61" s="22">
        <f t="shared" si="30"/>
        <v>575262</v>
      </c>
    </row>
    <row r="62" spans="1:72" ht="18" customHeight="1">
      <c r="A62" s="19">
        <v>45</v>
      </c>
      <c r="B62" s="19">
        <v>40</v>
      </c>
      <c r="C62" s="20" t="s">
        <v>106</v>
      </c>
      <c r="D62" s="21" t="s">
        <v>180</v>
      </c>
      <c r="E62" s="81" t="s">
        <v>195</v>
      </c>
      <c r="F62" s="924">
        <v>531707.1</v>
      </c>
      <c r="G62" s="22">
        <v>588000</v>
      </c>
      <c r="H62" s="22">
        <v>0</v>
      </c>
      <c r="I62" s="22">
        <f t="shared" si="5"/>
        <v>588000</v>
      </c>
      <c r="J62" s="22">
        <v>0</v>
      </c>
      <c r="K62" s="613">
        <v>1</v>
      </c>
      <c r="L62" s="613">
        <v>0</v>
      </c>
      <c r="M62" s="613">
        <v>0</v>
      </c>
      <c r="N62" s="1046">
        <v>531707.1</v>
      </c>
      <c r="O62" s="53">
        <f t="shared" si="34"/>
        <v>588000</v>
      </c>
      <c r="P62" s="933">
        <f t="shared" si="31"/>
        <v>531707.1</v>
      </c>
      <c r="Q62" s="933">
        <f t="shared" si="32"/>
        <v>0</v>
      </c>
      <c r="R62" s="933">
        <f t="shared" si="33"/>
        <v>0</v>
      </c>
      <c r="T62" s="32">
        <v>0</v>
      </c>
      <c r="U62" s="933">
        <f t="shared" si="9"/>
        <v>0</v>
      </c>
      <c r="V62" s="933">
        <f t="shared" si="10"/>
        <v>0</v>
      </c>
      <c r="W62" s="1032">
        <f t="shared" si="11"/>
        <v>0</v>
      </c>
      <c r="X62" s="1051"/>
      <c r="Y62" s="1037">
        <v>0</v>
      </c>
      <c r="Z62" s="933">
        <f t="shared" si="12"/>
        <v>0</v>
      </c>
      <c r="AA62" s="933">
        <f t="shared" si="13"/>
        <v>0</v>
      </c>
      <c r="AB62" s="1032">
        <f t="shared" si="14"/>
        <v>0</v>
      </c>
      <c r="AC62" s="1051"/>
      <c r="AD62" s="1037">
        <v>0</v>
      </c>
      <c r="AE62" s="933">
        <f t="shared" si="15"/>
        <v>0</v>
      </c>
      <c r="AF62" s="933">
        <f t="shared" si="16"/>
        <v>0</v>
      </c>
      <c r="AG62" s="1032">
        <f t="shared" si="17"/>
        <v>0</v>
      </c>
      <c r="AH62" s="1051"/>
      <c r="AI62" s="1037">
        <f>+'Annex 9 - IPC 49'!N62+'Annex 9 - IPC 49'!O62+'Annex 9 - IPC 49'!P62</f>
        <v>56292.900000000009</v>
      </c>
      <c r="AJ62" s="25">
        <f>IFERROR(AI62/O62,"")</f>
        <v>9.5736224489795935E-2</v>
      </c>
      <c r="AK62" s="32">
        <f>O62-AI62</f>
        <v>531707.1</v>
      </c>
      <c r="AL62" s="933">
        <f>K62*$AI62</f>
        <v>56292.900000000009</v>
      </c>
      <c r="AM62" s="933">
        <f>L62*$AI62</f>
        <v>0</v>
      </c>
      <c r="AN62" s="933">
        <f>M62*$AI62</f>
        <v>0</v>
      </c>
      <c r="AO62" s="942">
        <f>F62-AK62</f>
        <v>0</v>
      </c>
      <c r="AP62" s="32">
        <v>294000</v>
      </c>
      <c r="AQ62" s="25">
        <f t="shared" si="35"/>
        <v>0.5</v>
      </c>
      <c r="AR62" s="32">
        <f t="shared" si="18"/>
        <v>235200</v>
      </c>
      <c r="AS62" s="32">
        <f t="shared" si="19"/>
        <v>58800</v>
      </c>
      <c r="AU62" s="32">
        <v>294000</v>
      </c>
      <c r="AV62" s="25">
        <f t="shared" si="36"/>
        <v>0.5</v>
      </c>
      <c r="AW62" s="32">
        <f t="shared" si="20"/>
        <v>235200</v>
      </c>
      <c r="AX62" s="32">
        <f t="shared" si="21"/>
        <v>58800</v>
      </c>
      <c r="AZ62" s="32">
        <v>294000</v>
      </c>
      <c r="BA62" s="25">
        <f t="shared" si="22"/>
        <v>0.5</v>
      </c>
      <c r="BB62" s="32">
        <f t="shared" si="23"/>
        <v>235200</v>
      </c>
      <c r="BC62" s="32">
        <f t="shared" si="24"/>
        <v>58800</v>
      </c>
      <c r="BE62" s="32">
        <f>+'Annex 9 - IPC 49'!W62</f>
        <v>344663.61000000004</v>
      </c>
      <c r="BF62" s="25">
        <f t="shared" si="25"/>
        <v>0.58616260204081638</v>
      </c>
      <c r="BG62" s="32">
        <f t="shared" si="26"/>
        <v>208870.02899999992</v>
      </c>
      <c r="BH62" s="32">
        <f t="shared" si="27"/>
        <v>34466.361000000004</v>
      </c>
      <c r="BJ62" s="24"/>
      <c r="BK62" s="24"/>
      <c r="BL62" s="24"/>
      <c r="BM62" s="24"/>
      <c r="BN62" s="24"/>
      <c r="BO62" s="24"/>
      <c r="BP62" s="22"/>
      <c r="BQ62" s="23"/>
      <c r="BR62" s="22">
        <f t="shared" si="28"/>
        <v>0</v>
      </c>
      <c r="BS62" s="22">
        <f t="shared" si="29"/>
        <v>0</v>
      </c>
      <c r="BT62" s="22">
        <f t="shared" si="30"/>
        <v>50663.610000000044</v>
      </c>
    </row>
    <row r="63" spans="1:72" ht="18" customHeight="1">
      <c r="A63" s="19">
        <v>46</v>
      </c>
      <c r="B63" s="19">
        <v>41</v>
      </c>
      <c r="C63" s="20" t="s">
        <v>107</v>
      </c>
      <c r="D63" s="21" t="s">
        <v>108</v>
      </c>
      <c r="E63" s="79" t="s">
        <v>190</v>
      </c>
      <c r="F63" s="924">
        <v>0</v>
      </c>
      <c r="G63" s="22">
        <v>2008965.2211584479</v>
      </c>
      <c r="H63" s="22">
        <v>0</v>
      </c>
      <c r="I63" s="22">
        <f t="shared" si="5"/>
        <v>2008965.2211584479</v>
      </c>
      <c r="J63" s="22">
        <v>0</v>
      </c>
      <c r="K63" s="613">
        <v>1</v>
      </c>
      <c r="L63" s="613">
        <v>0</v>
      </c>
      <c r="M63" s="613">
        <v>0</v>
      </c>
      <c r="N63" s="1046">
        <v>0</v>
      </c>
      <c r="O63" s="53">
        <f t="shared" si="34"/>
        <v>2008965.2211584479</v>
      </c>
      <c r="P63" s="933">
        <f t="shared" si="31"/>
        <v>0</v>
      </c>
      <c r="Q63" s="933">
        <f t="shared" si="32"/>
        <v>0</v>
      </c>
      <c r="R63" s="933">
        <f t="shared" si="33"/>
        <v>0</v>
      </c>
      <c r="T63" s="32">
        <v>1990433.5789371545</v>
      </c>
      <c r="U63" s="933">
        <f t="shared" si="9"/>
        <v>1990433.5789371545</v>
      </c>
      <c r="V63" s="933">
        <f t="shared" si="10"/>
        <v>0</v>
      </c>
      <c r="W63" s="1032">
        <f t="shared" si="11"/>
        <v>0</v>
      </c>
      <c r="X63" s="1051"/>
      <c r="Y63" s="1037">
        <v>2000527.5672295825</v>
      </c>
      <c r="Z63" s="933">
        <f t="shared" si="12"/>
        <v>2000527.5672295825</v>
      </c>
      <c r="AA63" s="933">
        <f t="shared" si="13"/>
        <v>0</v>
      </c>
      <c r="AB63" s="1032">
        <f t="shared" si="14"/>
        <v>0</v>
      </c>
      <c r="AC63" s="1051"/>
      <c r="AD63" s="1037">
        <v>2001386.1702278401</v>
      </c>
      <c r="AE63" s="933">
        <f t="shared" si="15"/>
        <v>2001386.1702278401</v>
      </c>
      <c r="AF63" s="933">
        <f t="shared" si="16"/>
        <v>0</v>
      </c>
      <c r="AG63" s="1032">
        <f t="shared" si="17"/>
        <v>0</v>
      </c>
      <c r="AH63" s="1051"/>
      <c r="AI63" s="1037">
        <f>+'Annex 9 - IPC 49'!N63+'Annex 9 - IPC 49'!O63+'Annex 9 - IPC 49'!P63</f>
        <v>2001386.1702278401</v>
      </c>
      <c r="AJ63" s="25">
        <f>IFERROR(AI63/O63,"")</f>
        <v>0.99622738569548885</v>
      </c>
      <c r="AK63" s="32">
        <f>O63-AI63</f>
        <v>7579.0509306078311</v>
      </c>
      <c r="AL63" s="933">
        <f>K63*$AI63</f>
        <v>2001386.1702278401</v>
      </c>
      <c r="AM63" s="933">
        <f>L63*$AI63</f>
        <v>0</v>
      </c>
      <c r="AN63" s="933">
        <f>M63*$AI63</f>
        <v>0</v>
      </c>
      <c r="AO63" s="942">
        <f>F63-AK63</f>
        <v>-7579.0509306078311</v>
      </c>
      <c r="AP63" s="32">
        <v>1791390.2210434391</v>
      </c>
      <c r="AQ63" s="25">
        <f t="shared" si="35"/>
        <v>0.89169797574218501</v>
      </c>
      <c r="AR63" s="32">
        <f t="shared" si="18"/>
        <v>16678.477999164024</v>
      </c>
      <c r="AS63" s="32">
        <f t="shared" si="19"/>
        <v>200896.5221158448</v>
      </c>
      <c r="AU63" s="32">
        <v>1800474.8105066242</v>
      </c>
      <c r="AV63" s="25">
        <f t="shared" si="36"/>
        <v>0.89622000000000002</v>
      </c>
      <c r="AW63" s="32">
        <f t="shared" si="20"/>
        <v>7593.888535978971</v>
      </c>
      <c r="AX63" s="32">
        <f t="shared" si="21"/>
        <v>200896.5221158448</v>
      </c>
      <c r="AZ63" s="32">
        <v>1801247.5532050561</v>
      </c>
      <c r="BA63" s="25">
        <f t="shared" si="22"/>
        <v>0.89660464712594001</v>
      </c>
      <c r="BB63" s="32">
        <f t="shared" si="23"/>
        <v>6821.1458375470247</v>
      </c>
      <c r="BC63" s="32">
        <f t="shared" si="24"/>
        <v>200896.5221158448</v>
      </c>
      <c r="BE63" s="32">
        <f>+'Annex 9 - IPC 49'!W63</f>
        <v>1801247.5532050561</v>
      </c>
      <c r="BF63" s="25">
        <f t="shared" si="25"/>
        <v>0.89660464712594001</v>
      </c>
      <c r="BG63" s="32">
        <f t="shared" si="26"/>
        <v>27592.912632886088</v>
      </c>
      <c r="BH63" s="32">
        <f t="shared" si="27"/>
        <v>180124.75532050562</v>
      </c>
      <c r="BJ63" s="24"/>
      <c r="BK63" s="24"/>
      <c r="BL63" s="24"/>
      <c r="BM63" s="24"/>
      <c r="BN63" s="24"/>
      <c r="BO63" s="24"/>
      <c r="BP63" s="22"/>
      <c r="BQ63" s="23"/>
      <c r="BR63" s="22">
        <f t="shared" si="28"/>
        <v>9084.5894631850533</v>
      </c>
      <c r="BS63" s="22">
        <f t="shared" si="29"/>
        <v>772.74269843194634</v>
      </c>
      <c r="BT63" s="22">
        <f t="shared" si="30"/>
        <v>0</v>
      </c>
    </row>
    <row r="64" spans="1:72" ht="18" customHeight="1">
      <c r="A64" s="19">
        <v>47</v>
      </c>
      <c r="B64" s="19">
        <v>42</v>
      </c>
      <c r="C64" s="20" t="s">
        <v>109</v>
      </c>
      <c r="D64" s="21" t="s">
        <v>108</v>
      </c>
      <c r="E64" s="79" t="s">
        <v>190</v>
      </c>
      <c r="F64" s="924">
        <v>0</v>
      </c>
      <c r="G64" s="22">
        <v>497164.17</v>
      </c>
      <c r="H64" s="22">
        <v>0</v>
      </c>
      <c r="I64" s="22">
        <f t="shared" si="5"/>
        <v>497164.17</v>
      </c>
      <c r="J64" s="22">
        <v>0</v>
      </c>
      <c r="K64" s="613">
        <v>0</v>
      </c>
      <c r="L64" s="613">
        <v>1</v>
      </c>
      <c r="M64" s="613">
        <v>0</v>
      </c>
      <c r="N64" s="1046">
        <v>0</v>
      </c>
      <c r="O64" s="53">
        <f t="shared" si="34"/>
        <v>497164.17</v>
      </c>
      <c r="P64" s="933">
        <f t="shared" si="31"/>
        <v>0</v>
      </c>
      <c r="Q64" s="933">
        <f t="shared" si="32"/>
        <v>0</v>
      </c>
      <c r="R64" s="933">
        <f t="shared" si="33"/>
        <v>0</v>
      </c>
      <c r="T64" s="32">
        <v>497164.17173581029</v>
      </c>
      <c r="U64" s="933">
        <f t="shared" si="9"/>
        <v>0</v>
      </c>
      <c r="V64" s="933">
        <f t="shared" si="10"/>
        <v>497164.17173581029</v>
      </c>
      <c r="W64" s="1032">
        <f t="shared" si="11"/>
        <v>0</v>
      </c>
      <c r="X64" s="1051"/>
      <c r="Y64" s="1037">
        <v>497164.17173581029</v>
      </c>
      <c r="Z64" s="933">
        <f t="shared" si="12"/>
        <v>0</v>
      </c>
      <c r="AA64" s="933">
        <f t="shared" si="13"/>
        <v>497164.17173581029</v>
      </c>
      <c r="AB64" s="1032">
        <f t="shared" si="14"/>
        <v>0</v>
      </c>
      <c r="AC64" s="1051"/>
      <c r="AD64" s="1037">
        <v>497164.17173581029</v>
      </c>
      <c r="AE64" s="933">
        <f t="shared" si="15"/>
        <v>0</v>
      </c>
      <c r="AF64" s="933">
        <f t="shared" si="16"/>
        <v>497164.17173581029</v>
      </c>
      <c r="AG64" s="1032">
        <f t="shared" si="17"/>
        <v>0</v>
      </c>
      <c r="AH64" s="1051"/>
      <c r="AI64" s="1037">
        <f>+'Annex 9 - IPC 49'!N64+'Annex 9 - IPC 49'!O64+'Annex 9 - IPC 49'!P64</f>
        <v>497164.17173581029</v>
      </c>
      <c r="AJ64" s="25">
        <f>IFERROR(AI64/O64,"")</f>
        <v>1.0000000034914227</v>
      </c>
      <c r="AK64" s="32">
        <f>O64-AI64</f>
        <v>-1.7358103068545461E-3</v>
      </c>
      <c r="AL64" s="933">
        <f>K64*$AI64</f>
        <v>0</v>
      </c>
      <c r="AM64" s="933">
        <f>L64*$AI64</f>
        <v>497164.17173581029</v>
      </c>
      <c r="AN64" s="933">
        <f>M64*$AI64</f>
        <v>0</v>
      </c>
      <c r="AO64" s="942">
        <f>F64-AK64</f>
        <v>1.7358103068545461E-3</v>
      </c>
      <c r="AP64" s="32">
        <v>447447.75456222927</v>
      </c>
      <c r="AQ64" s="25">
        <f t="shared" si="35"/>
        <v>0.90000000314228046</v>
      </c>
      <c r="AR64" s="32">
        <f t="shared" si="18"/>
        <v>-1.5622292994521558E-3</v>
      </c>
      <c r="AS64" s="32">
        <f t="shared" si="19"/>
        <v>49716.417000000001</v>
      </c>
      <c r="AU64" s="32">
        <v>447447.75456222927</v>
      </c>
      <c r="AV64" s="25">
        <f t="shared" si="36"/>
        <v>0.90000000314228046</v>
      </c>
      <c r="AW64" s="32">
        <f t="shared" si="20"/>
        <v>-1.5622292994521558E-3</v>
      </c>
      <c r="AX64" s="32">
        <f t="shared" si="21"/>
        <v>49716.417000000001</v>
      </c>
      <c r="AZ64" s="32">
        <v>447447.75456222927</v>
      </c>
      <c r="BA64" s="25">
        <f t="shared" si="22"/>
        <v>0.90000000314228046</v>
      </c>
      <c r="BB64" s="32">
        <f t="shared" si="23"/>
        <v>-1.5622292994521558E-3</v>
      </c>
      <c r="BC64" s="32">
        <f t="shared" si="24"/>
        <v>49716.417000000001</v>
      </c>
      <c r="BE64" s="32">
        <f>+'Annex 9 - IPC 49'!W64</f>
        <v>447447.75456222927</v>
      </c>
      <c r="BF64" s="25">
        <f t="shared" si="25"/>
        <v>0.90000000314228046</v>
      </c>
      <c r="BG64" s="32">
        <f t="shared" si="26"/>
        <v>4971.639981547778</v>
      </c>
      <c r="BH64" s="32">
        <f t="shared" si="27"/>
        <v>44744.775456222931</v>
      </c>
      <c r="BJ64" s="24"/>
      <c r="BK64" s="24"/>
      <c r="BL64" s="24"/>
      <c r="BM64" s="24"/>
      <c r="BN64" s="24"/>
      <c r="BO64" s="24"/>
      <c r="BP64" s="22"/>
      <c r="BQ64" s="23"/>
      <c r="BR64" s="22">
        <f t="shared" si="28"/>
        <v>0</v>
      </c>
      <c r="BS64" s="22">
        <f t="shared" si="29"/>
        <v>0</v>
      </c>
      <c r="BT64" s="22">
        <f t="shared" si="30"/>
        <v>0</v>
      </c>
    </row>
    <row r="65" spans="1:72" ht="18" customHeight="1">
      <c r="A65" s="19">
        <v>48</v>
      </c>
      <c r="B65" s="19">
        <v>43</v>
      </c>
      <c r="C65" s="20" t="s">
        <v>110</v>
      </c>
      <c r="D65" s="21" t="s">
        <v>108</v>
      </c>
      <c r="E65" s="79" t="s">
        <v>190</v>
      </c>
      <c r="F65" s="924">
        <v>0</v>
      </c>
      <c r="G65" s="22">
        <v>3876246.9258182701</v>
      </c>
      <c r="H65" s="22">
        <v>0</v>
      </c>
      <c r="I65" s="22">
        <f t="shared" si="5"/>
        <v>3876246.9258182701</v>
      </c>
      <c r="J65" s="22">
        <v>0</v>
      </c>
      <c r="K65" s="613">
        <v>1</v>
      </c>
      <c r="L65" s="613">
        <v>0</v>
      </c>
      <c r="M65" s="613">
        <v>0</v>
      </c>
      <c r="N65" s="1046">
        <v>0</v>
      </c>
      <c r="O65" s="53">
        <f t="shared" si="34"/>
        <v>3876246.9258182701</v>
      </c>
      <c r="P65" s="933">
        <f t="shared" si="31"/>
        <v>0</v>
      </c>
      <c r="Q65" s="933">
        <f t="shared" si="32"/>
        <v>0</v>
      </c>
      <c r="R65" s="933">
        <f t="shared" si="33"/>
        <v>0</v>
      </c>
      <c r="T65" s="32">
        <v>3800719.9921230623</v>
      </c>
      <c r="U65" s="933">
        <f t="shared" si="9"/>
        <v>3800719.9921230623</v>
      </c>
      <c r="V65" s="933">
        <f t="shared" si="10"/>
        <v>0</v>
      </c>
      <c r="W65" s="1032">
        <f t="shared" si="11"/>
        <v>0</v>
      </c>
      <c r="X65" s="1051"/>
      <c r="Y65" s="1037">
        <v>3835383.5307262936</v>
      </c>
      <c r="Z65" s="933">
        <f t="shared" si="12"/>
        <v>3835383.5307262936</v>
      </c>
      <c r="AA65" s="933">
        <f t="shared" si="13"/>
        <v>0</v>
      </c>
      <c r="AB65" s="1032">
        <f t="shared" si="14"/>
        <v>0</v>
      </c>
      <c r="AC65" s="1051"/>
      <c r="AD65" s="1037">
        <v>3839265.359590149</v>
      </c>
      <c r="AE65" s="933">
        <f t="shared" si="15"/>
        <v>3839265.359590149</v>
      </c>
      <c r="AF65" s="933">
        <f t="shared" si="16"/>
        <v>0</v>
      </c>
      <c r="AG65" s="1032">
        <f t="shared" si="17"/>
        <v>0</v>
      </c>
      <c r="AH65" s="1051"/>
      <c r="AI65" s="1037">
        <f>+'Annex 9 - IPC 49'!N65+'Annex 9 - IPC 49'!O65+'Annex 9 - IPC 49'!P65</f>
        <v>3839265.359590149</v>
      </c>
      <c r="AJ65" s="25">
        <f>IFERROR(AI65/O65,"")</f>
        <v>0.99045944003675301</v>
      </c>
      <c r="AK65" s="32">
        <f>O65-AI65</f>
        <v>36981.566228121053</v>
      </c>
      <c r="AL65" s="933">
        <f>K65*$AI65</f>
        <v>3839265.359590149</v>
      </c>
      <c r="AM65" s="933">
        <f>L65*$AI65</f>
        <v>0</v>
      </c>
      <c r="AN65" s="933">
        <f>M65*$AI65</f>
        <v>0</v>
      </c>
      <c r="AO65" s="942">
        <f>F65-AK65</f>
        <v>-36981.566228121053</v>
      </c>
      <c r="AP65" s="32">
        <v>3420647.9929107558</v>
      </c>
      <c r="AQ65" s="25">
        <f t="shared" si="35"/>
        <v>0.88246390345441217</v>
      </c>
      <c r="AR65" s="32">
        <f t="shared" si="18"/>
        <v>67974.240325687453</v>
      </c>
      <c r="AS65" s="32">
        <f t="shared" si="19"/>
        <v>387624.69258182705</v>
      </c>
      <c r="AU65" s="32">
        <v>3451845.1776536643</v>
      </c>
      <c r="AV65" s="25">
        <f t="shared" si="36"/>
        <v>0.89051219999999998</v>
      </c>
      <c r="AW65" s="32">
        <f t="shared" si="20"/>
        <v>36777.055582778994</v>
      </c>
      <c r="AX65" s="32">
        <f t="shared" si="21"/>
        <v>387624.69258182705</v>
      </c>
      <c r="AZ65" s="32">
        <v>3455338.8236311339</v>
      </c>
      <c r="BA65" s="25">
        <f t="shared" si="22"/>
        <v>0.89141349603307762</v>
      </c>
      <c r="BB65" s="32">
        <f t="shared" si="23"/>
        <v>33283.409605309367</v>
      </c>
      <c r="BC65" s="32">
        <f t="shared" si="24"/>
        <v>387624.69258182705</v>
      </c>
      <c r="BE65" s="32">
        <f>+'Annex 9 - IPC 49'!W65</f>
        <v>3455338.8236311339</v>
      </c>
      <c r="BF65" s="25">
        <f t="shared" si="25"/>
        <v>0.89141349603307762</v>
      </c>
      <c r="BG65" s="32">
        <f t="shared" si="26"/>
        <v>75374.219824022613</v>
      </c>
      <c r="BH65" s="32">
        <f t="shared" si="27"/>
        <v>345533.8823631134</v>
      </c>
      <c r="BJ65" s="24"/>
      <c r="BK65" s="24"/>
      <c r="BL65" s="24"/>
      <c r="BM65" s="24"/>
      <c r="BN65" s="24"/>
      <c r="BO65" s="24"/>
      <c r="BP65" s="22"/>
      <c r="BQ65" s="23"/>
      <c r="BR65" s="22">
        <f t="shared" si="28"/>
        <v>31197.184742908459</v>
      </c>
      <c r="BS65" s="22">
        <f t="shared" si="29"/>
        <v>3493.6459774696268</v>
      </c>
      <c r="BT65" s="22">
        <f t="shared" si="30"/>
        <v>0</v>
      </c>
    </row>
    <row r="66" spans="1:72" ht="18" customHeight="1">
      <c r="A66" s="19">
        <v>49</v>
      </c>
      <c r="B66" s="19">
        <v>44</v>
      </c>
      <c r="C66" s="20" t="s">
        <v>111</v>
      </c>
      <c r="D66" s="21" t="s">
        <v>180</v>
      </c>
      <c r="E66" s="79" t="s">
        <v>190</v>
      </c>
      <c r="F66" s="924">
        <v>0</v>
      </c>
      <c r="G66" s="22">
        <v>353378.60506666661</v>
      </c>
      <c r="H66" s="22">
        <v>0</v>
      </c>
      <c r="I66" s="22">
        <f t="shared" si="5"/>
        <v>353378.60506666661</v>
      </c>
      <c r="J66" s="22">
        <v>0</v>
      </c>
      <c r="K66" s="613">
        <v>0.51622056965846563</v>
      </c>
      <c r="L66" s="613">
        <v>0.44757930076701208</v>
      </c>
      <c r="M66" s="613">
        <v>3.6200129574522177E-2</v>
      </c>
      <c r="N66" s="1046">
        <v>0</v>
      </c>
      <c r="O66" s="53">
        <f t="shared" si="34"/>
        <v>353378.60506666661</v>
      </c>
      <c r="P66" s="933">
        <f t="shared" si="31"/>
        <v>0</v>
      </c>
      <c r="Q66" s="933">
        <f t="shared" si="32"/>
        <v>0</v>
      </c>
      <c r="R66" s="933">
        <f t="shared" si="33"/>
        <v>0</v>
      </c>
      <c r="T66" s="32">
        <v>233676.33440396664</v>
      </c>
      <c r="U66" s="933">
        <f t="shared" si="9"/>
        <v>120628.53046171778</v>
      </c>
      <c r="V66" s="933">
        <f t="shared" si="10"/>
        <v>104588.69035832588</v>
      </c>
      <c r="W66" s="1032">
        <f t="shared" si="11"/>
        <v>8459.1135839229664</v>
      </c>
      <c r="X66" s="1051"/>
      <c r="Y66" s="1037">
        <v>237563.03844276667</v>
      </c>
      <c r="Z66" s="933">
        <f t="shared" si="12"/>
        <v>122634.92703472098</v>
      </c>
      <c r="AA66" s="933">
        <f t="shared" si="13"/>
        <v>106328.29863430031</v>
      </c>
      <c r="AB66" s="1032">
        <f t="shared" si="14"/>
        <v>8599.8127737453469</v>
      </c>
      <c r="AC66" s="1051"/>
      <c r="AD66" s="1037">
        <v>249817.30836516668</v>
      </c>
      <c r="AE66" s="933">
        <f t="shared" si="15"/>
        <v>128960.83323481091</v>
      </c>
      <c r="AF66" s="933">
        <f t="shared" si="16"/>
        <v>111813.05619757833</v>
      </c>
      <c r="AG66" s="1032">
        <f t="shared" si="17"/>
        <v>9043.4189327773965</v>
      </c>
      <c r="AH66" s="1051"/>
      <c r="AI66" s="1037">
        <f>+'Annex 9 - IPC 49'!N66+'Annex 9 - IPC 49'!O66+'Annex 9 - IPC 49'!P66</f>
        <v>271584.74784576666</v>
      </c>
      <c r="AJ66" s="25">
        <f>IFERROR(AI66/O66,"")</f>
        <v>0.76853760797015669</v>
      </c>
      <c r="AK66" s="32">
        <f>O66-AI66</f>
        <v>81793.857220899954</v>
      </c>
      <c r="AL66" s="933">
        <f>K66*$AI66</f>
        <v>140197.63324349243</v>
      </c>
      <c r="AM66" s="933">
        <f>L66*$AI66</f>
        <v>121555.71153979353</v>
      </c>
      <c r="AN66" s="933">
        <f>M66*$AI66</f>
        <v>9831.4030624806855</v>
      </c>
      <c r="AO66" s="942">
        <f>F66-AK66</f>
        <v>-81793.857220899954</v>
      </c>
      <c r="AP66" s="32">
        <v>210308.70096356998</v>
      </c>
      <c r="AQ66" s="25">
        <f t="shared" si="35"/>
        <v>0.59513705116328197</v>
      </c>
      <c r="AR66" s="32">
        <f t="shared" si="18"/>
        <v>107732.04359642998</v>
      </c>
      <c r="AS66" s="32">
        <f t="shared" si="19"/>
        <v>35337.860506666664</v>
      </c>
      <c r="AU66" s="32">
        <v>213806.73459849</v>
      </c>
      <c r="AV66" s="25">
        <f t="shared" si="36"/>
        <v>0.6050358780440438</v>
      </c>
      <c r="AW66" s="32">
        <f t="shared" si="20"/>
        <v>104234.00996150996</v>
      </c>
      <c r="AX66" s="32">
        <f t="shared" si="21"/>
        <v>35337.860506666664</v>
      </c>
      <c r="AZ66" s="32">
        <v>224835.57752865</v>
      </c>
      <c r="BA66" s="25">
        <f t="shared" si="22"/>
        <v>0.6362455856268765</v>
      </c>
      <c r="BB66" s="32">
        <f t="shared" si="23"/>
        <v>93205.167031349964</v>
      </c>
      <c r="BC66" s="32">
        <f t="shared" si="24"/>
        <v>35337.860506666664</v>
      </c>
      <c r="BE66" s="32">
        <f>+'Annex 9 - IPC 49'!W66</f>
        <v>244426.27306118998</v>
      </c>
      <c r="BF66" s="25">
        <f t="shared" si="25"/>
        <v>0.69168384717314102</v>
      </c>
      <c r="BG66" s="32">
        <f t="shared" si="26"/>
        <v>84509.704699357622</v>
      </c>
      <c r="BH66" s="32">
        <f t="shared" si="27"/>
        <v>24442.627306119</v>
      </c>
      <c r="BJ66" s="24"/>
      <c r="BK66" s="24"/>
      <c r="BL66" s="24"/>
      <c r="BM66" s="24"/>
      <c r="BN66" s="24"/>
      <c r="BO66" s="24"/>
      <c r="BP66" s="22"/>
      <c r="BQ66" s="23"/>
      <c r="BR66" s="22">
        <f t="shared" si="28"/>
        <v>3498.0336349200225</v>
      </c>
      <c r="BS66" s="22">
        <f t="shared" si="29"/>
        <v>11028.842930159997</v>
      </c>
      <c r="BT66" s="22">
        <f t="shared" si="30"/>
        <v>19590.695532539976</v>
      </c>
    </row>
    <row r="67" spans="1:72" ht="18" customHeight="1">
      <c r="A67" s="19">
        <v>50</v>
      </c>
      <c r="B67" s="78">
        <v>45</v>
      </c>
      <c r="C67" s="20" t="s">
        <v>112</v>
      </c>
      <c r="D67" s="77" t="s">
        <v>17</v>
      </c>
      <c r="E67" s="79" t="s">
        <v>190</v>
      </c>
      <c r="F67" s="924">
        <v>0</v>
      </c>
      <c r="G67" s="22">
        <v>300000</v>
      </c>
      <c r="H67" s="22">
        <v>0</v>
      </c>
      <c r="I67" s="22">
        <f t="shared" si="5"/>
        <v>300000</v>
      </c>
      <c r="J67" s="22">
        <v>0</v>
      </c>
      <c r="K67" s="613">
        <v>1</v>
      </c>
      <c r="L67" s="613">
        <v>0</v>
      </c>
      <c r="M67" s="613">
        <v>0</v>
      </c>
      <c r="N67" s="1046">
        <v>0</v>
      </c>
      <c r="O67" s="53">
        <f t="shared" si="34"/>
        <v>300000</v>
      </c>
      <c r="P67" s="933">
        <f t="shared" si="31"/>
        <v>0</v>
      </c>
      <c r="Q67" s="933">
        <f t="shared" si="32"/>
        <v>0</v>
      </c>
      <c r="R67" s="933">
        <f t="shared" si="33"/>
        <v>0</v>
      </c>
      <c r="T67" s="32">
        <v>197130</v>
      </c>
      <c r="U67" s="933">
        <f t="shared" si="9"/>
        <v>197130</v>
      </c>
      <c r="V67" s="933">
        <f t="shared" si="10"/>
        <v>0</v>
      </c>
      <c r="W67" s="1032">
        <f t="shared" si="11"/>
        <v>0</v>
      </c>
      <c r="X67" s="1051"/>
      <c r="Y67" s="1037">
        <v>197130</v>
      </c>
      <c r="Z67" s="933">
        <f t="shared" si="12"/>
        <v>197130</v>
      </c>
      <c r="AA67" s="933">
        <f t="shared" si="13"/>
        <v>0</v>
      </c>
      <c r="AB67" s="1032">
        <f t="shared" si="14"/>
        <v>0</v>
      </c>
      <c r="AC67" s="1051"/>
      <c r="AD67" s="1037">
        <v>197130</v>
      </c>
      <c r="AE67" s="933">
        <f t="shared" si="15"/>
        <v>197130</v>
      </c>
      <c r="AF67" s="933">
        <f t="shared" si="16"/>
        <v>0</v>
      </c>
      <c r="AG67" s="1032">
        <f t="shared" si="17"/>
        <v>0</v>
      </c>
      <c r="AH67" s="1051"/>
      <c r="AI67" s="1037">
        <f>+'Annex 9 - IPC 49'!N67+'Annex 9 - IPC 49'!O67+'Annex 9 - IPC 49'!P67</f>
        <v>197130</v>
      </c>
      <c r="AJ67" s="25">
        <f>IFERROR(AI67/O67,"")</f>
        <v>0.65710000000000002</v>
      </c>
      <c r="AK67" s="32">
        <f>O67-AI67</f>
        <v>102870</v>
      </c>
      <c r="AL67" s="933">
        <f>K67*$AI67</f>
        <v>197130</v>
      </c>
      <c r="AM67" s="933">
        <f>L67*$AI67</f>
        <v>0</v>
      </c>
      <c r="AN67" s="933">
        <f>M67*$AI67</f>
        <v>0</v>
      </c>
      <c r="AO67" s="942">
        <f>F67-AK67</f>
        <v>-102870</v>
      </c>
      <c r="AP67" s="32">
        <v>197991</v>
      </c>
      <c r="AQ67" s="25">
        <f t="shared" si="35"/>
        <v>0.65996999999999995</v>
      </c>
      <c r="AR67" s="32">
        <f t="shared" si="18"/>
        <v>72009</v>
      </c>
      <c r="AS67" s="32">
        <f t="shared" si="19"/>
        <v>30000</v>
      </c>
      <c r="AU67" s="32">
        <v>197991</v>
      </c>
      <c r="AV67" s="25">
        <f t="shared" si="36"/>
        <v>0.65996999999999995</v>
      </c>
      <c r="AW67" s="32">
        <f t="shared" si="20"/>
        <v>72009</v>
      </c>
      <c r="AX67" s="32">
        <f t="shared" si="21"/>
        <v>30000</v>
      </c>
      <c r="AZ67" s="32">
        <v>197991</v>
      </c>
      <c r="BA67" s="25">
        <f t="shared" si="22"/>
        <v>0.65996999999999995</v>
      </c>
      <c r="BB67" s="32">
        <f t="shared" si="23"/>
        <v>72009</v>
      </c>
      <c r="BC67" s="32">
        <f t="shared" si="24"/>
        <v>30000</v>
      </c>
      <c r="BE67" s="32">
        <f>+'Annex 9 - IPC 49'!W67</f>
        <v>197991</v>
      </c>
      <c r="BF67" s="25">
        <f t="shared" si="25"/>
        <v>0.65996999999999995</v>
      </c>
      <c r="BG67" s="32">
        <f t="shared" si="26"/>
        <v>82209.900000000023</v>
      </c>
      <c r="BH67" s="32">
        <f t="shared" si="27"/>
        <v>19799.100000000002</v>
      </c>
      <c r="BJ67" s="24"/>
      <c r="BK67" s="24"/>
      <c r="BL67" s="24"/>
      <c r="BM67" s="24"/>
      <c r="BN67" s="24"/>
      <c r="BO67" s="24"/>
      <c r="BP67" s="22"/>
      <c r="BQ67" s="23"/>
      <c r="BR67" s="22">
        <f t="shared" si="28"/>
        <v>0</v>
      </c>
      <c r="BS67" s="22">
        <f t="shared" si="29"/>
        <v>0</v>
      </c>
      <c r="BT67" s="22">
        <f t="shared" si="30"/>
        <v>0</v>
      </c>
    </row>
    <row r="68" spans="1:72" ht="18" customHeight="1">
      <c r="A68" s="19">
        <v>51</v>
      </c>
      <c r="B68" s="19">
        <v>46</v>
      </c>
      <c r="C68" s="20" t="s">
        <v>113</v>
      </c>
      <c r="D68" s="21" t="s">
        <v>180</v>
      </c>
      <c r="E68" s="81" t="s">
        <v>195</v>
      </c>
      <c r="F68" s="924">
        <v>206182.96</v>
      </c>
      <c r="G68" s="22">
        <v>236349</v>
      </c>
      <c r="H68" s="22">
        <v>0</v>
      </c>
      <c r="I68" s="22">
        <f t="shared" si="5"/>
        <v>236349</v>
      </c>
      <c r="J68" s="22">
        <v>0</v>
      </c>
      <c r="K68" s="613">
        <v>1</v>
      </c>
      <c r="L68" s="613">
        <v>0</v>
      </c>
      <c r="M68" s="613">
        <v>0</v>
      </c>
      <c r="N68" s="1046">
        <v>206182.96</v>
      </c>
      <c r="O68" s="53">
        <f t="shared" si="34"/>
        <v>236349</v>
      </c>
      <c r="P68" s="933">
        <f t="shared" si="31"/>
        <v>206182.96</v>
      </c>
      <c r="Q68" s="933">
        <f t="shared" si="32"/>
        <v>0</v>
      </c>
      <c r="R68" s="933">
        <f t="shared" si="33"/>
        <v>0</v>
      </c>
      <c r="T68" s="32">
        <v>0</v>
      </c>
      <c r="U68" s="933">
        <f t="shared" si="9"/>
        <v>0</v>
      </c>
      <c r="V68" s="933">
        <f t="shared" si="10"/>
        <v>0</v>
      </c>
      <c r="W68" s="1032">
        <f t="shared" si="11"/>
        <v>0</v>
      </c>
      <c r="X68" s="1051"/>
      <c r="Y68" s="1037">
        <v>0</v>
      </c>
      <c r="Z68" s="933">
        <f t="shared" si="12"/>
        <v>0</v>
      </c>
      <c r="AA68" s="933">
        <f t="shared" si="13"/>
        <v>0</v>
      </c>
      <c r="AB68" s="1032">
        <f t="shared" si="14"/>
        <v>0</v>
      </c>
      <c r="AC68" s="1051"/>
      <c r="AD68" s="1037">
        <v>0</v>
      </c>
      <c r="AE68" s="933">
        <f t="shared" si="15"/>
        <v>0</v>
      </c>
      <c r="AF68" s="933">
        <f t="shared" si="16"/>
        <v>0</v>
      </c>
      <c r="AG68" s="1032">
        <f t="shared" si="17"/>
        <v>0</v>
      </c>
      <c r="AH68" s="1051"/>
      <c r="AI68" s="1037">
        <f>+'Annex 9 - IPC 49'!N68+'Annex 9 - IPC 49'!O68+'Annex 9 - IPC 49'!P68</f>
        <v>30166.04</v>
      </c>
      <c r="AJ68" s="25">
        <f>IFERROR(AI68/O68,"")</f>
        <v>0.12763345730254835</v>
      </c>
      <c r="AK68" s="32">
        <f>O68-AI68</f>
        <v>206182.96</v>
      </c>
      <c r="AL68" s="933">
        <f>K68*$AI68</f>
        <v>30166.04</v>
      </c>
      <c r="AM68" s="933">
        <f>L68*$AI68</f>
        <v>0</v>
      </c>
      <c r="AN68" s="933">
        <f>M68*$AI68</f>
        <v>0</v>
      </c>
      <c r="AO68" s="942">
        <f>F68-AK68</f>
        <v>0</v>
      </c>
      <c r="AP68" s="32">
        <v>118174.55</v>
      </c>
      <c r="AQ68" s="25">
        <f t="shared" si="35"/>
        <v>0.50000021155156149</v>
      </c>
      <c r="AR68" s="32">
        <f t="shared" si="18"/>
        <v>94539.55</v>
      </c>
      <c r="AS68" s="32">
        <f t="shared" si="19"/>
        <v>23634.9</v>
      </c>
      <c r="AU68" s="32">
        <v>118174.55</v>
      </c>
      <c r="AV68" s="25">
        <f t="shared" si="36"/>
        <v>0.50000021155156149</v>
      </c>
      <c r="AW68" s="32">
        <f t="shared" si="20"/>
        <v>94539.55</v>
      </c>
      <c r="AX68" s="32">
        <f t="shared" si="21"/>
        <v>23634.9</v>
      </c>
      <c r="AZ68" s="32">
        <v>118174.55</v>
      </c>
      <c r="BA68" s="25">
        <f t="shared" si="22"/>
        <v>0.50000021155156149</v>
      </c>
      <c r="BB68" s="32">
        <f t="shared" si="23"/>
        <v>94539.55</v>
      </c>
      <c r="BC68" s="32">
        <f t="shared" si="24"/>
        <v>23634.9</v>
      </c>
      <c r="BE68" s="32">
        <f>+'Annex 9 - IPC 49'!W68</f>
        <v>145323.986</v>
      </c>
      <c r="BF68" s="25">
        <f t="shared" si="25"/>
        <v>0.61487032312385503</v>
      </c>
      <c r="BG68" s="32">
        <f t="shared" si="26"/>
        <v>76492.615399999981</v>
      </c>
      <c r="BH68" s="32">
        <f t="shared" si="27"/>
        <v>14532.3986</v>
      </c>
      <c r="BJ68" s="24"/>
      <c r="BK68" s="24"/>
      <c r="BL68" s="24"/>
      <c r="BM68" s="24"/>
      <c r="BN68" s="24"/>
      <c r="BO68" s="24"/>
      <c r="BP68" s="22"/>
      <c r="BQ68" s="23"/>
      <c r="BR68" s="22">
        <f t="shared" si="28"/>
        <v>0</v>
      </c>
      <c r="BS68" s="22">
        <f t="shared" si="29"/>
        <v>0</v>
      </c>
      <c r="BT68" s="22">
        <f t="shared" si="30"/>
        <v>27149.436000000002</v>
      </c>
    </row>
    <row r="69" spans="1:72" ht="18" customHeight="1">
      <c r="A69" s="19">
        <v>52</v>
      </c>
      <c r="B69" s="19" t="s">
        <v>114</v>
      </c>
      <c r="C69" s="20" t="s">
        <v>115</v>
      </c>
      <c r="D69" s="21" t="s">
        <v>180</v>
      </c>
      <c r="E69" s="81" t="s">
        <v>195</v>
      </c>
      <c r="F69" s="924">
        <v>2567922.12</v>
      </c>
      <c r="G69" s="22">
        <v>2528753</v>
      </c>
      <c r="H69" s="22">
        <v>0</v>
      </c>
      <c r="I69" s="22">
        <f t="shared" si="5"/>
        <v>2528753</v>
      </c>
      <c r="J69" s="22">
        <v>0</v>
      </c>
      <c r="K69" s="613">
        <v>0.51622056965846563</v>
      </c>
      <c r="L69" s="613">
        <v>0.44757930076701208</v>
      </c>
      <c r="M69" s="613">
        <v>3.6200129574522177E-2</v>
      </c>
      <c r="N69" s="1046">
        <v>2567922.12</v>
      </c>
      <c r="O69" s="53">
        <f t="shared" si="34"/>
        <v>2528753</v>
      </c>
      <c r="P69" s="933">
        <f t="shared" si="31"/>
        <v>1325614.2196249748</v>
      </c>
      <c r="Q69" s="933">
        <f t="shared" si="32"/>
        <v>1149348.7868937433</v>
      </c>
      <c r="R69" s="933">
        <f t="shared" si="33"/>
        <v>92959.113481281689</v>
      </c>
      <c r="T69" s="32">
        <v>0</v>
      </c>
      <c r="U69" s="933">
        <f t="shared" si="9"/>
        <v>0</v>
      </c>
      <c r="V69" s="933">
        <f t="shared" si="10"/>
        <v>0</v>
      </c>
      <c r="W69" s="1032">
        <f t="shared" si="11"/>
        <v>0</v>
      </c>
      <c r="X69" s="1051"/>
      <c r="Y69" s="1037">
        <v>0</v>
      </c>
      <c r="Z69" s="933">
        <f t="shared" si="12"/>
        <v>0</v>
      </c>
      <c r="AA69" s="933">
        <f t="shared" si="13"/>
        <v>0</v>
      </c>
      <c r="AB69" s="1032">
        <f t="shared" si="14"/>
        <v>0</v>
      </c>
      <c r="AC69" s="1051"/>
      <c r="AD69" s="1037">
        <v>0</v>
      </c>
      <c r="AE69" s="933">
        <f t="shared" si="15"/>
        <v>0</v>
      </c>
      <c r="AF69" s="933">
        <f t="shared" si="16"/>
        <v>0</v>
      </c>
      <c r="AG69" s="1032">
        <f t="shared" si="17"/>
        <v>0</v>
      </c>
      <c r="AH69" s="1051"/>
      <c r="AI69" s="1037">
        <f>+'Annex 9 - IPC 49'!N69+'Annex 9 - IPC 49'!O69+'Annex 9 - IPC 49'!P69</f>
        <v>0</v>
      </c>
      <c r="AJ69" s="25">
        <f>IFERROR(AI69/O69,"")</f>
        <v>0</v>
      </c>
      <c r="AK69" s="32">
        <f>O69-AI69</f>
        <v>2528753</v>
      </c>
      <c r="AL69" s="933">
        <f>K69*$AI69</f>
        <v>0</v>
      </c>
      <c r="AM69" s="933">
        <f>L69*$AI69</f>
        <v>0</v>
      </c>
      <c r="AN69" s="933">
        <f>M69*$AI69</f>
        <v>0</v>
      </c>
      <c r="AO69" s="942">
        <f>F69-AK69</f>
        <v>39169.120000000112</v>
      </c>
      <c r="AP69" s="32">
        <v>1264376.5</v>
      </c>
      <c r="AQ69" s="25">
        <f t="shared" si="35"/>
        <v>0.5</v>
      </c>
      <c r="AR69" s="32">
        <f t="shared" si="18"/>
        <v>1011501.2000000002</v>
      </c>
      <c r="AS69" s="32">
        <f t="shared" si="19"/>
        <v>252875.30000000002</v>
      </c>
      <c r="AU69" s="32">
        <v>1264376.5</v>
      </c>
      <c r="AV69" s="25">
        <f t="shared" si="36"/>
        <v>0.5</v>
      </c>
      <c r="AW69" s="32">
        <f t="shared" si="20"/>
        <v>1011501.2000000002</v>
      </c>
      <c r="AX69" s="32">
        <f t="shared" si="21"/>
        <v>252875.30000000002</v>
      </c>
      <c r="AZ69" s="32">
        <v>1264376.5</v>
      </c>
      <c r="BA69" s="25">
        <f t="shared" si="22"/>
        <v>0.5</v>
      </c>
      <c r="BB69" s="32">
        <f t="shared" si="23"/>
        <v>1011501.2000000002</v>
      </c>
      <c r="BC69" s="32">
        <f t="shared" si="24"/>
        <v>252875.30000000002</v>
      </c>
      <c r="BE69" s="32">
        <f>+'Annex 9 - IPC 49'!W69</f>
        <v>1264376.5</v>
      </c>
      <c r="BF69" s="25">
        <f t="shared" si="25"/>
        <v>0.5</v>
      </c>
      <c r="BG69" s="32">
        <f t="shared" si="26"/>
        <v>1137938.8500000001</v>
      </c>
      <c r="BH69" s="32">
        <f t="shared" si="27"/>
        <v>126437.65000000001</v>
      </c>
      <c r="BJ69" s="24"/>
      <c r="BK69" s="24"/>
      <c r="BL69" s="24"/>
      <c r="BM69" s="24"/>
      <c r="BN69" s="24"/>
      <c r="BO69" s="24"/>
      <c r="BP69" s="22"/>
      <c r="BQ69" s="23"/>
      <c r="BR69" s="22">
        <f t="shared" si="28"/>
        <v>0</v>
      </c>
      <c r="BS69" s="22">
        <f t="shared" si="29"/>
        <v>0</v>
      </c>
      <c r="BT69" s="22">
        <f t="shared" si="30"/>
        <v>0</v>
      </c>
    </row>
    <row r="70" spans="1:72" ht="18" customHeight="1">
      <c r="A70" s="19">
        <v>53</v>
      </c>
      <c r="B70" s="78">
        <v>49</v>
      </c>
      <c r="C70" s="20" t="s">
        <v>116</v>
      </c>
      <c r="D70" s="21" t="s">
        <v>17</v>
      </c>
      <c r="E70" s="79" t="s">
        <v>190</v>
      </c>
      <c r="F70" s="924">
        <v>0</v>
      </c>
      <c r="G70" s="22">
        <v>21500</v>
      </c>
      <c r="H70" s="22">
        <v>0</v>
      </c>
      <c r="I70" s="22">
        <f t="shared" si="5"/>
        <v>21500</v>
      </c>
      <c r="J70" s="22">
        <v>0</v>
      </c>
      <c r="K70" s="613">
        <v>0.51622056965846563</v>
      </c>
      <c r="L70" s="613">
        <v>0.44757930076701208</v>
      </c>
      <c r="M70" s="613">
        <v>3.6200129574522177E-2</v>
      </c>
      <c r="N70" s="1046">
        <v>0</v>
      </c>
      <c r="O70" s="53">
        <f t="shared" si="34"/>
        <v>21500</v>
      </c>
      <c r="P70" s="933">
        <f t="shared" si="31"/>
        <v>0</v>
      </c>
      <c r="Q70" s="933">
        <f t="shared" si="32"/>
        <v>0</v>
      </c>
      <c r="R70" s="933">
        <f t="shared" si="33"/>
        <v>0</v>
      </c>
      <c r="T70" s="32">
        <v>16608.75</v>
      </c>
      <c r="U70" s="933">
        <f t="shared" si="9"/>
        <v>8573.7783863150416</v>
      </c>
      <c r="V70" s="933">
        <f t="shared" si="10"/>
        <v>7433.7327116141123</v>
      </c>
      <c r="W70" s="1032">
        <f t="shared" si="11"/>
        <v>601.23890207084526</v>
      </c>
      <c r="X70" s="1051"/>
      <c r="Y70" s="1037">
        <v>16608.75</v>
      </c>
      <c r="Z70" s="933">
        <f t="shared" si="12"/>
        <v>8573.7783863150416</v>
      </c>
      <c r="AA70" s="933">
        <f t="shared" si="13"/>
        <v>7433.7327116141123</v>
      </c>
      <c r="AB70" s="1032">
        <f t="shared" si="14"/>
        <v>601.23890207084526</v>
      </c>
      <c r="AC70" s="1051"/>
      <c r="AD70" s="1037">
        <v>16608.75</v>
      </c>
      <c r="AE70" s="933">
        <f t="shared" si="15"/>
        <v>8573.7783863150416</v>
      </c>
      <c r="AF70" s="933">
        <f t="shared" si="16"/>
        <v>7433.7327116141123</v>
      </c>
      <c r="AG70" s="1032">
        <f t="shared" si="17"/>
        <v>601.23890207084526</v>
      </c>
      <c r="AH70" s="1051"/>
      <c r="AI70" s="1037">
        <f>+'Annex 9 - IPC 49'!N70+'Annex 9 - IPC 49'!O70+'Annex 9 - IPC 49'!P70</f>
        <v>16608.75</v>
      </c>
      <c r="AJ70" s="25">
        <f>IFERROR(AI70/O70,"")</f>
        <v>0.77249999999999996</v>
      </c>
      <c r="AK70" s="32">
        <f>O70-AI70</f>
        <v>4891.25</v>
      </c>
      <c r="AL70" s="933">
        <f>K70*$AI70</f>
        <v>8573.7783863150416</v>
      </c>
      <c r="AM70" s="933">
        <f>L70*$AI70</f>
        <v>7433.7327116141123</v>
      </c>
      <c r="AN70" s="933">
        <f>M70*$AI70</f>
        <v>601.23890207084526</v>
      </c>
      <c r="AO70" s="942">
        <f>F70-AK70</f>
        <v>-4891.25</v>
      </c>
      <c r="AP70" s="32">
        <v>14947.875</v>
      </c>
      <c r="AQ70" s="25">
        <f t="shared" si="35"/>
        <v>0.69525000000000003</v>
      </c>
      <c r="AR70" s="32">
        <f t="shared" si="18"/>
        <v>4402.125</v>
      </c>
      <c r="AS70" s="32">
        <f t="shared" si="19"/>
        <v>2150</v>
      </c>
      <c r="AU70" s="32">
        <v>14947.875</v>
      </c>
      <c r="AV70" s="25">
        <f t="shared" si="36"/>
        <v>0.69525000000000003</v>
      </c>
      <c r="AW70" s="32">
        <f t="shared" si="20"/>
        <v>4402.125</v>
      </c>
      <c r="AX70" s="32">
        <f t="shared" si="21"/>
        <v>2150</v>
      </c>
      <c r="AZ70" s="32">
        <v>14947.875</v>
      </c>
      <c r="BA70" s="25">
        <f t="shared" si="22"/>
        <v>0.69525000000000003</v>
      </c>
      <c r="BB70" s="32">
        <f t="shared" si="23"/>
        <v>4402.125</v>
      </c>
      <c r="BC70" s="32">
        <f t="shared" si="24"/>
        <v>2150</v>
      </c>
      <c r="BE70" s="32">
        <f>+'Annex 9 - IPC 49'!W70</f>
        <v>14947.875</v>
      </c>
      <c r="BF70" s="25">
        <f t="shared" si="25"/>
        <v>0.69525000000000003</v>
      </c>
      <c r="BG70" s="32">
        <f t="shared" si="26"/>
        <v>5057.3375000000015</v>
      </c>
      <c r="BH70" s="32">
        <f t="shared" si="27"/>
        <v>1494.7875000000001</v>
      </c>
      <c r="BJ70" s="24"/>
      <c r="BK70" s="24"/>
      <c r="BL70" s="24"/>
      <c r="BM70" s="24"/>
      <c r="BN70" s="24"/>
      <c r="BO70" s="24"/>
      <c r="BP70" s="22"/>
      <c r="BQ70" s="23"/>
      <c r="BR70" s="22">
        <f t="shared" si="28"/>
        <v>0</v>
      </c>
      <c r="BS70" s="22">
        <f t="shared" si="29"/>
        <v>0</v>
      </c>
      <c r="BT70" s="22">
        <f t="shared" si="30"/>
        <v>0</v>
      </c>
    </row>
    <row r="71" spans="1:72" ht="18" customHeight="1">
      <c r="A71" s="19">
        <v>54</v>
      </c>
      <c r="B71" s="19">
        <v>50</v>
      </c>
      <c r="C71" s="20" t="s">
        <v>117</v>
      </c>
      <c r="D71" s="21" t="s">
        <v>49</v>
      </c>
      <c r="E71" s="95" t="s">
        <v>206</v>
      </c>
      <c r="F71" s="924">
        <v>597488</v>
      </c>
      <c r="G71" s="22">
        <v>620000</v>
      </c>
      <c r="H71" s="22">
        <v>0</v>
      </c>
      <c r="I71" s="22">
        <f t="shared" si="5"/>
        <v>620000</v>
      </c>
      <c r="J71" s="22">
        <v>0</v>
      </c>
      <c r="K71" s="613">
        <v>1</v>
      </c>
      <c r="L71" s="613">
        <v>0</v>
      </c>
      <c r="M71" s="613">
        <v>0</v>
      </c>
      <c r="N71" s="1046">
        <v>597488</v>
      </c>
      <c r="O71" s="53">
        <f t="shared" ref="O71:O102" si="37">SUM(I71+J71)</f>
        <v>620000</v>
      </c>
      <c r="P71" s="933">
        <f t="shared" si="31"/>
        <v>597488</v>
      </c>
      <c r="Q71" s="933">
        <f t="shared" si="32"/>
        <v>0</v>
      </c>
      <c r="R71" s="933">
        <f t="shared" si="33"/>
        <v>0</v>
      </c>
      <c r="T71" s="32">
        <v>22512</v>
      </c>
      <c r="U71" s="933">
        <f t="shared" si="9"/>
        <v>22512</v>
      </c>
      <c r="V71" s="933">
        <f t="shared" si="10"/>
        <v>0</v>
      </c>
      <c r="W71" s="1032">
        <f t="shared" si="11"/>
        <v>0</v>
      </c>
      <c r="X71" s="1051"/>
      <c r="Y71" s="1037">
        <v>22512</v>
      </c>
      <c r="Z71" s="933">
        <f t="shared" si="12"/>
        <v>22512</v>
      </c>
      <c r="AA71" s="933">
        <f t="shared" si="13"/>
        <v>0</v>
      </c>
      <c r="AB71" s="1032">
        <f t="shared" si="14"/>
        <v>0</v>
      </c>
      <c r="AC71" s="1051"/>
      <c r="AD71" s="1037">
        <v>22512</v>
      </c>
      <c r="AE71" s="933">
        <f t="shared" si="15"/>
        <v>22512</v>
      </c>
      <c r="AF71" s="933">
        <f t="shared" si="16"/>
        <v>0</v>
      </c>
      <c r="AG71" s="1032">
        <f t="shared" si="17"/>
        <v>0</v>
      </c>
      <c r="AH71" s="1051"/>
      <c r="AI71" s="1037">
        <f>+'Annex 9 - IPC 49'!N71+'Annex 9 - IPC 49'!O71+'Annex 9 - IPC 49'!P71</f>
        <v>22512</v>
      </c>
      <c r="AJ71" s="25">
        <f>IFERROR(AI71/O71,"")</f>
        <v>3.6309677419354841E-2</v>
      </c>
      <c r="AK71" s="32">
        <f>O71-AI71</f>
        <v>597488</v>
      </c>
      <c r="AL71" s="933">
        <f>K71*$AI71</f>
        <v>22512</v>
      </c>
      <c r="AM71" s="933">
        <f>L71*$AI71</f>
        <v>0</v>
      </c>
      <c r="AN71" s="933">
        <f>M71*$AI71</f>
        <v>0</v>
      </c>
      <c r="AO71" s="942">
        <f>F71-AK71</f>
        <v>0</v>
      </c>
      <c r="AP71" s="32">
        <v>138587.19999999998</v>
      </c>
      <c r="AQ71" s="25">
        <f t="shared" si="35"/>
        <v>0.22352774193548383</v>
      </c>
      <c r="AR71" s="32">
        <f t="shared" si="18"/>
        <v>419412.80000000005</v>
      </c>
      <c r="AS71" s="32">
        <f t="shared" si="19"/>
        <v>62000</v>
      </c>
      <c r="AU71" s="32">
        <v>138587.19999999998</v>
      </c>
      <c r="AV71" s="25">
        <f t="shared" si="36"/>
        <v>0.22352774193548383</v>
      </c>
      <c r="AW71" s="32">
        <f t="shared" si="20"/>
        <v>419412.80000000005</v>
      </c>
      <c r="AX71" s="32">
        <f t="shared" si="21"/>
        <v>62000</v>
      </c>
      <c r="AZ71" s="32">
        <v>138587.19999999998</v>
      </c>
      <c r="BA71" s="25">
        <f t="shared" si="22"/>
        <v>0.22352774193548383</v>
      </c>
      <c r="BB71" s="32">
        <f t="shared" si="23"/>
        <v>419412.80000000005</v>
      </c>
      <c r="BC71" s="32">
        <f t="shared" si="24"/>
        <v>62000</v>
      </c>
      <c r="BE71" s="32">
        <f>+'Annex 9 - IPC 49'!W71</f>
        <v>138587.19999999998</v>
      </c>
      <c r="BF71" s="25">
        <f t="shared" si="25"/>
        <v>0.22352774193548383</v>
      </c>
      <c r="BG71" s="32">
        <f t="shared" si="26"/>
        <v>467554.08000000007</v>
      </c>
      <c r="BH71" s="32">
        <f t="shared" si="27"/>
        <v>13858.72</v>
      </c>
      <c r="BJ71" s="24"/>
      <c r="BK71" s="24"/>
      <c r="BL71" s="24"/>
      <c r="BM71" s="24"/>
      <c r="BN71" s="24"/>
      <c r="BO71" s="24"/>
      <c r="BP71" s="22"/>
      <c r="BQ71" s="23"/>
      <c r="BR71" s="22">
        <f t="shared" si="28"/>
        <v>0</v>
      </c>
      <c r="BS71" s="22">
        <f t="shared" si="29"/>
        <v>0</v>
      </c>
      <c r="BT71" s="22">
        <f t="shared" si="30"/>
        <v>0</v>
      </c>
    </row>
    <row r="72" spans="1:72" ht="18" customHeight="1">
      <c r="A72" s="19">
        <v>55</v>
      </c>
      <c r="B72" s="78">
        <v>51</v>
      </c>
      <c r="C72" s="20" t="s">
        <v>118</v>
      </c>
      <c r="D72" s="21" t="s">
        <v>17</v>
      </c>
      <c r="E72" s="83" t="s">
        <v>193</v>
      </c>
      <c r="F72" s="924">
        <v>60370.99</v>
      </c>
      <c r="G72" s="22">
        <v>216996.19</v>
      </c>
      <c r="H72" s="22">
        <v>0</v>
      </c>
      <c r="I72" s="22">
        <f t="shared" ref="I72:I74" si="38">SUM(G72:H72)</f>
        <v>216996.19</v>
      </c>
      <c r="J72" s="22">
        <v>0</v>
      </c>
      <c r="K72" s="613">
        <v>1</v>
      </c>
      <c r="L72" s="613">
        <v>0</v>
      </c>
      <c r="M72" s="613">
        <v>0</v>
      </c>
      <c r="N72" s="1046">
        <v>60370.99</v>
      </c>
      <c r="O72" s="53">
        <f t="shared" si="37"/>
        <v>216996.19</v>
      </c>
      <c r="P72" s="933">
        <f t="shared" si="31"/>
        <v>60370.99</v>
      </c>
      <c r="Q72" s="933">
        <f t="shared" si="32"/>
        <v>0</v>
      </c>
      <c r="R72" s="933">
        <f t="shared" si="33"/>
        <v>0</v>
      </c>
      <c r="T72" s="32">
        <v>0</v>
      </c>
      <c r="U72" s="933">
        <f t="shared" ref="U72:U109" si="39">K72*$T72</f>
        <v>0</v>
      </c>
      <c r="V72" s="933">
        <f t="shared" ref="V72:V109" si="40">L72*$T72</f>
        <v>0</v>
      </c>
      <c r="W72" s="1032">
        <f t="shared" ref="W72:W109" si="41">M72*$T72</f>
        <v>0</v>
      </c>
      <c r="X72" s="1051"/>
      <c r="Y72" s="1037">
        <v>156625.20000000001</v>
      </c>
      <c r="Z72" s="933">
        <f t="shared" ref="Z72:Z109" si="42">K72*$Y72</f>
        <v>156625.20000000001</v>
      </c>
      <c r="AA72" s="933">
        <f t="shared" ref="AA72:AA109" si="43">L72*$Y72</f>
        <v>0</v>
      </c>
      <c r="AB72" s="1032">
        <f t="shared" ref="AB72:AB109" si="44">M72*$Y72</f>
        <v>0</v>
      </c>
      <c r="AC72" s="1051"/>
      <c r="AD72" s="1037">
        <v>156625.20000000001</v>
      </c>
      <c r="AE72" s="933">
        <f t="shared" ref="AE72:AE109" si="45">K72*$AD72</f>
        <v>156625.20000000001</v>
      </c>
      <c r="AF72" s="933">
        <f t="shared" ref="AF72:AF109" si="46">L72*$AD72</f>
        <v>0</v>
      </c>
      <c r="AG72" s="1032">
        <f t="shared" ref="AG72:AG109" si="47">M72*$AD72</f>
        <v>0</v>
      </c>
      <c r="AH72" s="1051"/>
      <c r="AI72" s="1037">
        <f>+'Annex 9 - IPC 49'!N72+'Annex 9 - IPC 49'!O72+'Annex 9 - IPC 49'!P72</f>
        <v>156625.20000000001</v>
      </c>
      <c r="AJ72" s="25">
        <f>IFERROR(AI72/O72,"")</f>
        <v>0.72178778807130217</v>
      </c>
      <c r="AK72" s="32">
        <f>O72-AI72</f>
        <v>60370.989999999991</v>
      </c>
      <c r="AL72" s="933">
        <f>K72*$AI72</f>
        <v>156625.20000000001</v>
      </c>
      <c r="AM72" s="933">
        <f>L72*$AI72</f>
        <v>0</v>
      </c>
      <c r="AN72" s="933">
        <f>M72*$AI72</f>
        <v>0</v>
      </c>
      <c r="AO72" s="942">
        <f>F72-AK72</f>
        <v>0</v>
      </c>
      <c r="AP72" s="32">
        <v>43399.238000000005</v>
      </c>
      <c r="AQ72" s="25">
        <f t="shared" si="35"/>
        <v>0.2</v>
      </c>
      <c r="AR72" s="32">
        <f t="shared" ref="AR72:AR74" si="48">$O72-AS72-AP72</f>
        <v>151897.33299999998</v>
      </c>
      <c r="AS72" s="32">
        <f t="shared" ref="AS72:AS74" si="49">$O72*0.1</f>
        <v>21699.619000000002</v>
      </c>
      <c r="AU72" s="32">
        <v>153036.87800000003</v>
      </c>
      <c r="AV72" s="25">
        <f t="shared" si="36"/>
        <v>0.70525145164991154</v>
      </c>
      <c r="AW72" s="32">
        <f t="shared" ref="AW72:AW74" si="50">$O72-AX72-AU72</f>
        <v>42259.69299999997</v>
      </c>
      <c r="AX72" s="32">
        <f t="shared" ref="AX72:AX74" si="51">$O72*0.1</f>
        <v>21699.619000000002</v>
      </c>
      <c r="AZ72" s="32">
        <v>153036.87800000003</v>
      </c>
      <c r="BA72" s="25">
        <f t="shared" ref="BA72:BA78" si="52">IFERROR(AZ72/$O72,"")</f>
        <v>0.70525145164991154</v>
      </c>
      <c r="BB72" s="32">
        <f t="shared" ref="BB72:BB74" si="53">$O72-BC72-AZ72</f>
        <v>42259.69299999997</v>
      </c>
      <c r="BC72" s="32">
        <f t="shared" ref="BC72:BC74" si="54">$O72*0.1</f>
        <v>21699.619000000002</v>
      </c>
      <c r="BE72" s="32">
        <f>+'Annex 9 - IPC 49'!W72</f>
        <v>153036.87800000003</v>
      </c>
      <c r="BF72" s="25">
        <f t="shared" ref="BF72:BF78" si="55">IFERROR(BE72/$O72,"")</f>
        <v>0.70525145164991154</v>
      </c>
      <c r="BG72" s="32">
        <f t="shared" ref="BG72:BG74" si="56">$O72-BH72-BE72</f>
        <v>48655.624199999962</v>
      </c>
      <c r="BH72" s="32">
        <f t="shared" ref="BH72:BH108" si="57">$BE72*0.1</f>
        <v>15303.687800000003</v>
      </c>
      <c r="BJ72" s="24"/>
      <c r="BK72" s="24"/>
      <c r="BL72" s="24"/>
      <c r="BM72" s="24"/>
      <c r="BN72" s="24"/>
      <c r="BO72" s="24"/>
      <c r="BP72" s="22"/>
      <c r="BQ72" s="23"/>
      <c r="BR72" s="22">
        <f t="shared" ref="BR72:BR78" si="58">AU72-AP72</f>
        <v>109637.64000000001</v>
      </c>
      <c r="BS72" s="22">
        <f t="shared" ref="BS72:BS74" si="59">AZ72-AU72</f>
        <v>0</v>
      </c>
      <c r="BT72" s="22">
        <f t="shared" ref="BT72:BT78" si="60">BE72-AZ72</f>
        <v>0</v>
      </c>
    </row>
    <row r="73" spans="1:72" ht="18" customHeight="1">
      <c r="A73" s="19">
        <v>56</v>
      </c>
      <c r="B73" s="19">
        <v>52</v>
      </c>
      <c r="C73" s="20" t="s">
        <v>119</v>
      </c>
      <c r="D73" s="21">
        <v>0</v>
      </c>
      <c r="E73" s="92" t="s">
        <v>204</v>
      </c>
      <c r="F73" s="924">
        <v>-43301.4</v>
      </c>
      <c r="G73" s="22">
        <v>-222939</v>
      </c>
      <c r="H73" s="22">
        <v>0</v>
      </c>
      <c r="I73" s="22">
        <f t="shared" si="38"/>
        <v>-222939</v>
      </c>
      <c r="J73" s="22">
        <v>0</v>
      </c>
      <c r="K73" s="613">
        <v>1</v>
      </c>
      <c r="L73" s="613">
        <v>0</v>
      </c>
      <c r="M73" s="613">
        <v>0</v>
      </c>
      <c r="N73" s="1046">
        <v>-43301.4</v>
      </c>
      <c r="O73" s="53">
        <f t="shared" si="37"/>
        <v>-222939</v>
      </c>
      <c r="P73" s="933">
        <f t="shared" si="31"/>
        <v>-43301.4</v>
      </c>
      <c r="Q73" s="933">
        <f t="shared" si="32"/>
        <v>0</v>
      </c>
      <c r="R73" s="933">
        <f t="shared" si="33"/>
        <v>0</v>
      </c>
      <c r="T73" s="32">
        <v>0</v>
      </c>
      <c r="U73" s="933">
        <f t="shared" si="39"/>
        <v>0</v>
      </c>
      <c r="V73" s="933">
        <f t="shared" si="40"/>
        <v>0</v>
      </c>
      <c r="W73" s="1032">
        <f t="shared" si="41"/>
        <v>0</v>
      </c>
      <c r="X73" s="1051"/>
      <c r="Y73" s="1037">
        <v>0</v>
      </c>
      <c r="Z73" s="933">
        <f t="shared" si="42"/>
        <v>0</v>
      </c>
      <c r="AA73" s="933">
        <f t="shared" si="43"/>
        <v>0</v>
      </c>
      <c r="AB73" s="1032">
        <f t="shared" si="44"/>
        <v>0</v>
      </c>
      <c r="AC73" s="1051"/>
      <c r="AD73" s="1037">
        <v>0</v>
      </c>
      <c r="AE73" s="933">
        <f t="shared" si="45"/>
        <v>0</v>
      </c>
      <c r="AF73" s="933">
        <f t="shared" si="46"/>
        <v>0</v>
      </c>
      <c r="AG73" s="1032">
        <f t="shared" si="47"/>
        <v>0</v>
      </c>
      <c r="AH73" s="1051"/>
      <c r="AI73" s="1037">
        <f>+'Annex 9 - IPC 49'!N73+'Annex 9 - IPC 49'!O73+'Annex 9 - IPC 49'!P73</f>
        <v>-179637.59590492901</v>
      </c>
      <c r="AJ73" s="25">
        <f>IFERROR(AI73/O73,"")</f>
        <v>0.80577016988920291</v>
      </c>
      <c r="AK73" s="32">
        <f>O73-AI73</f>
        <v>-43301.40409507099</v>
      </c>
      <c r="AL73" s="933">
        <f>K73*$AI73</f>
        <v>-179637.59590492901</v>
      </c>
      <c r="AM73" s="933">
        <f>L73*$AI73</f>
        <v>0</v>
      </c>
      <c r="AN73" s="933">
        <f>M73*$AI73</f>
        <v>0</v>
      </c>
      <c r="AO73" s="942">
        <f>F73-AK73</f>
        <v>4.0950709881144576E-3</v>
      </c>
      <c r="AP73" s="32">
        <v>0</v>
      </c>
      <c r="AQ73" s="25">
        <f t="shared" si="35"/>
        <v>0</v>
      </c>
      <c r="AR73" s="32">
        <f t="shared" si="48"/>
        <v>-200645.1</v>
      </c>
      <c r="AS73" s="32">
        <f t="shared" si="49"/>
        <v>-22293.9</v>
      </c>
      <c r="AU73" s="32">
        <v>0</v>
      </c>
      <c r="AV73" s="25">
        <f t="shared" si="36"/>
        <v>0</v>
      </c>
      <c r="AW73" s="32">
        <f t="shared" si="50"/>
        <v>-200645.1</v>
      </c>
      <c r="AX73" s="32">
        <f t="shared" si="51"/>
        <v>-22293.9</v>
      </c>
      <c r="AZ73" s="32">
        <v>0</v>
      </c>
      <c r="BA73" s="25">
        <f t="shared" si="52"/>
        <v>0</v>
      </c>
      <c r="BB73" s="32">
        <f t="shared" si="53"/>
        <v>-200645.1</v>
      </c>
      <c r="BC73" s="32">
        <f t="shared" si="54"/>
        <v>-22293.9</v>
      </c>
      <c r="BE73" s="32">
        <f>+'Annex 9 - IPC 49'!W73</f>
        <v>-161673.83631443611</v>
      </c>
      <c r="BF73" s="25">
        <f t="shared" si="55"/>
        <v>0.72519315290028263</v>
      </c>
      <c r="BG73" s="32">
        <f t="shared" si="56"/>
        <v>-45097.780054120289</v>
      </c>
      <c r="BH73" s="32">
        <f t="shared" si="57"/>
        <v>-16167.383631443612</v>
      </c>
      <c r="BJ73" s="24"/>
      <c r="BK73" s="24"/>
      <c r="BL73" s="24"/>
      <c r="BM73" s="24"/>
      <c r="BN73" s="24"/>
      <c r="BO73" s="24"/>
      <c r="BP73" s="22"/>
      <c r="BQ73" s="23"/>
      <c r="BR73" s="22">
        <f t="shared" si="58"/>
        <v>0</v>
      </c>
      <c r="BS73" s="22">
        <f t="shared" si="59"/>
        <v>0</v>
      </c>
      <c r="BT73" s="22">
        <f t="shared" si="60"/>
        <v>-161673.83631443611</v>
      </c>
    </row>
    <row r="74" spans="1:72" ht="18" hidden="1" customHeight="1">
      <c r="A74" s="19">
        <v>57</v>
      </c>
      <c r="B74" s="19"/>
      <c r="C74" s="20"/>
      <c r="D74" s="21">
        <v>0</v>
      </c>
      <c r="E74" s="21">
        <v>0</v>
      </c>
      <c r="F74" s="924"/>
      <c r="G74" s="22">
        <v>0</v>
      </c>
      <c r="H74" s="22">
        <v>0</v>
      </c>
      <c r="I74" s="22">
        <f t="shared" si="38"/>
        <v>0</v>
      </c>
      <c r="J74" s="22">
        <v>0</v>
      </c>
      <c r="K74" s="613"/>
      <c r="L74" s="613"/>
      <c r="M74" s="613"/>
      <c r="N74" s="1046"/>
      <c r="O74" s="53">
        <f t="shared" si="37"/>
        <v>0</v>
      </c>
      <c r="P74" s="933">
        <f t="shared" si="31"/>
        <v>0</v>
      </c>
      <c r="Q74" s="933">
        <f t="shared" si="32"/>
        <v>0</v>
      </c>
      <c r="R74" s="933">
        <f t="shared" si="33"/>
        <v>0</v>
      </c>
      <c r="T74" s="32">
        <v>0</v>
      </c>
      <c r="U74" s="933">
        <f t="shared" si="39"/>
        <v>0</v>
      </c>
      <c r="V74" s="933">
        <f t="shared" si="40"/>
        <v>0</v>
      </c>
      <c r="W74" s="1032">
        <f t="shared" si="41"/>
        <v>0</v>
      </c>
      <c r="X74" s="1051"/>
      <c r="Y74" s="1037">
        <v>0</v>
      </c>
      <c r="Z74" s="933">
        <f t="shared" si="42"/>
        <v>0</v>
      </c>
      <c r="AA74" s="933">
        <f t="shared" si="43"/>
        <v>0</v>
      </c>
      <c r="AB74" s="1032">
        <f t="shared" si="44"/>
        <v>0</v>
      </c>
      <c r="AC74" s="1051"/>
      <c r="AD74" s="1037">
        <v>0</v>
      </c>
      <c r="AE74" s="933">
        <f t="shared" si="45"/>
        <v>0</v>
      </c>
      <c r="AF74" s="933">
        <f t="shared" si="46"/>
        <v>0</v>
      </c>
      <c r="AG74" s="1032">
        <f t="shared" si="47"/>
        <v>0</v>
      </c>
      <c r="AH74" s="1051"/>
      <c r="AI74" s="1037">
        <f>+'Annex 9 - IPC 49'!N74+'Annex 9 - IPC 49'!O74+'Annex 9 - IPC 49'!P74</f>
        <v>0</v>
      </c>
      <c r="AJ74" s="25" t="str">
        <f>IFERROR(AI74/O74,"")</f>
        <v/>
      </c>
      <c r="AK74" s="32">
        <f>O74-AI74</f>
        <v>0</v>
      </c>
      <c r="AL74" s="933">
        <f>K74*$AI74</f>
        <v>0</v>
      </c>
      <c r="AM74" s="933">
        <f>L74*$AI74</f>
        <v>0</v>
      </c>
      <c r="AN74" s="933">
        <f>M74*$AI74</f>
        <v>0</v>
      </c>
      <c r="AO74" s="942">
        <f>F74-AK74</f>
        <v>0</v>
      </c>
      <c r="AP74" s="32">
        <v>0</v>
      </c>
      <c r="AQ74" s="25" t="str">
        <f t="shared" si="35"/>
        <v/>
      </c>
      <c r="AR74" s="32">
        <f t="shared" si="48"/>
        <v>0</v>
      </c>
      <c r="AS74" s="32">
        <f t="shared" si="49"/>
        <v>0</v>
      </c>
      <c r="AU74" s="32">
        <v>0</v>
      </c>
      <c r="AV74" s="25" t="str">
        <f t="shared" si="36"/>
        <v/>
      </c>
      <c r="AW74" s="32">
        <f t="shared" si="50"/>
        <v>0</v>
      </c>
      <c r="AX74" s="32">
        <f t="shared" si="51"/>
        <v>0</v>
      </c>
      <c r="AZ74" s="32">
        <v>0</v>
      </c>
      <c r="BA74" s="25" t="str">
        <f t="shared" si="52"/>
        <v/>
      </c>
      <c r="BB74" s="32">
        <f t="shared" si="53"/>
        <v>0</v>
      </c>
      <c r="BC74" s="32">
        <f t="shared" si="54"/>
        <v>0</v>
      </c>
      <c r="BE74" s="32">
        <f>+'Annex 9 - IPC 49'!W74</f>
        <v>0</v>
      </c>
      <c r="BF74" s="25" t="str">
        <f t="shared" si="55"/>
        <v/>
      </c>
      <c r="BG74" s="32">
        <f t="shared" si="56"/>
        <v>0</v>
      </c>
      <c r="BH74" s="32">
        <f t="shared" si="57"/>
        <v>0</v>
      </c>
      <c r="BJ74" s="24"/>
      <c r="BK74" s="24"/>
      <c r="BL74" s="24"/>
      <c r="BM74" s="24"/>
      <c r="BN74" s="24"/>
      <c r="BO74" s="24"/>
      <c r="BP74" s="22"/>
      <c r="BQ74" s="23"/>
      <c r="BR74" s="22">
        <f t="shared" si="58"/>
        <v>0</v>
      </c>
      <c r="BS74" s="22">
        <f t="shared" si="59"/>
        <v>0</v>
      </c>
      <c r="BT74" s="22">
        <f t="shared" si="60"/>
        <v>0</v>
      </c>
    </row>
    <row r="75" spans="1:72" ht="18" hidden="1" customHeight="1">
      <c r="A75" s="19">
        <v>58</v>
      </c>
      <c r="B75" s="40"/>
      <c r="C75" s="41" t="s">
        <v>166</v>
      </c>
      <c r="D75" s="42"/>
      <c r="E75" s="43"/>
      <c r="F75" s="926"/>
      <c r="G75" s="44"/>
      <c r="H75" s="44"/>
      <c r="I75" s="44"/>
      <c r="J75" s="44"/>
      <c r="K75" s="899"/>
      <c r="L75" s="899"/>
      <c r="M75" s="899"/>
      <c r="N75" s="1046"/>
      <c r="O75" s="53">
        <f t="shared" si="37"/>
        <v>0</v>
      </c>
      <c r="P75" s="933">
        <f t="shared" si="31"/>
        <v>0</v>
      </c>
      <c r="Q75" s="933">
        <f t="shared" si="32"/>
        <v>0</v>
      </c>
      <c r="R75" s="933">
        <f t="shared" si="33"/>
        <v>0</v>
      </c>
      <c r="T75" s="44"/>
      <c r="U75" s="933">
        <f t="shared" si="39"/>
        <v>0</v>
      </c>
      <c r="V75" s="933">
        <f t="shared" si="40"/>
        <v>0</v>
      </c>
      <c r="W75" s="1032">
        <f t="shared" si="41"/>
        <v>0</v>
      </c>
      <c r="X75" s="1051"/>
      <c r="Y75" s="1038"/>
      <c r="Z75" s="933">
        <f t="shared" si="42"/>
        <v>0</v>
      </c>
      <c r="AA75" s="933">
        <f t="shared" si="43"/>
        <v>0</v>
      </c>
      <c r="AB75" s="1032">
        <f t="shared" si="44"/>
        <v>0</v>
      </c>
      <c r="AC75" s="1051"/>
      <c r="AD75" s="1038"/>
      <c r="AE75" s="933">
        <f t="shared" si="45"/>
        <v>0</v>
      </c>
      <c r="AF75" s="933">
        <f t="shared" si="46"/>
        <v>0</v>
      </c>
      <c r="AG75" s="1032">
        <f t="shared" si="47"/>
        <v>0</v>
      </c>
      <c r="AH75" s="1051"/>
      <c r="AI75" s="1038"/>
      <c r="AJ75" s="46"/>
      <c r="AK75" s="44"/>
      <c r="AL75" s="933">
        <f>K75*$AI75</f>
        <v>0</v>
      </c>
      <c r="AM75" s="933">
        <f>L75*$AI75</f>
        <v>0</v>
      </c>
      <c r="AN75" s="933">
        <f>M75*$AI75</f>
        <v>0</v>
      </c>
      <c r="AO75" s="942">
        <f>F75-AK75</f>
        <v>0</v>
      </c>
      <c r="AP75" s="49"/>
      <c r="AQ75" s="50"/>
      <c r="AR75" s="49"/>
      <c r="AS75" s="49"/>
      <c r="AU75" s="49"/>
      <c r="AV75" s="50"/>
      <c r="AW75" s="49"/>
      <c r="AX75" s="49"/>
      <c r="AZ75" s="49"/>
      <c r="BA75" s="50"/>
      <c r="BB75" s="49"/>
      <c r="BC75" s="49"/>
      <c r="BE75" s="49"/>
      <c r="BF75" s="50"/>
      <c r="BG75" s="49"/>
      <c r="BH75" s="32">
        <f t="shared" si="57"/>
        <v>0</v>
      </c>
      <c r="BJ75" s="26"/>
      <c r="BK75" s="26"/>
      <c r="BL75" s="26"/>
      <c r="BM75" s="26"/>
      <c r="BN75" s="26"/>
      <c r="BO75" s="26"/>
      <c r="BP75" s="181"/>
      <c r="BQ75" s="45"/>
      <c r="BR75" s="181"/>
      <c r="BS75" s="181"/>
      <c r="BT75" s="45"/>
    </row>
    <row r="76" spans="1:72" ht="18" customHeight="1">
      <c r="A76" s="19">
        <v>59</v>
      </c>
      <c r="B76" s="19">
        <v>53</v>
      </c>
      <c r="C76" s="20" t="s">
        <v>120</v>
      </c>
      <c r="D76" s="21" t="s">
        <v>181</v>
      </c>
      <c r="E76" s="96" t="s">
        <v>207</v>
      </c>
      <c r="F76" s="924">
        <v>2000000</v>
      </c>
      <c r="G76" s="22">
        <v>2000000</v>
      </c>
      <c r="H76" s="22">
        <v>0</v>
      </c>
      <c r="I76" s="22">
        <f t="shared" ref="I76:I78" si="61">SUM(G76:H76)</f>
        <v>2000000</v>
      </c>
      <c r="J76" s="22">
        <v>0</v>
      </c>
      <c r="K76" s="613">
        <v>0.51622056965846563</v>
      </c>
      <c r="L76" s="613">
        <v>0.44757930076701208</v>
      </c>
      <c r="M76" s="613">
        <v>3.6200129574522177E-2</v>
      </c>
      <c r="N76" s="1046">
        <v>2000000</v>
      </c>
      <c r="O76" s="53">
        <f t="shared" si="37"/>
        <v>2000000</v>
      </c>
      <c r="P76" s="933">
        <f t="shared" si="31"/>
        <v>1032441.1393169313</v>
      </c>
      <c r="Q76" s="933">
        <f t="shared" si="32"/>
        <v>895158.60153402411</v>
      </c>
      <c r="R76" s="933">
        <f t="shared" si="33"/>
        <v>72400.259149044359</v>
      </c>
      <c r="T76" s="32">
        <v>0</v>
      </c>
      <c r="U76" s="933">
        <f t="shared" si="39"/>
        <v>0</v>
      </c>
      <c r="V76" s="933">
        <f t="shared" si="40"/>
        <v>0</v>
      </c>
      <c r="W76" s="1032">
        <f t="shared" si="41"/>
        <v>0</v>
      </c>
      <c r="X76" s="1051"/>
      <c r="Y76" s="1037">
        <v>0</v>
      </c>
      <c r="Z76" s="933">
        <f t="shared" si="42"/>
        <v>0</v>
      </c>
      <c r="AA76" s="933">
        <f t="shared" si="43"/>
        <v>0</v>
      </c>
      <c r="AB76" s="1032">
        <f t="shared" si="44"/>
        <v>0</v>
      </c>
      <c r="AC76" s="1051"/>
      <c r="AD76" s="1037">
        <v>0</v>
      </c>
      <c r="AE76" s="933">
        <f t="shared" si="45"/>
        <v>0</v>
      </c>
      <c r="AF76" s="933">
        <f t="shared" si="46"/>
        <v>0</v>
      </c>
      <c r="AG76" s="1032">
        <f t="shared" si="47"/>
        <v>0</v>
      </c>
      <c r="AH76" s="1051"/>
      <c r="AI76" s="1037">
        <f>+'Annex 9 - IPC 49'!N76+'Annex 9 - IPC 49'!O76+'Annex 9 - IPC 49'!P76</f>
        <v>0</v>
      </c>
      <c r="AJ76" s="25">
        <f>IFERROR(AI76/O76,"")</f>
        <v>0</v>
      </c>
      <c r="AK76" s="32">
        <f>O76-AI76</f>
        <v>2000000</v>
      </c>
      <c r="AL76" s="933">
        <f>K76*$AI76</f>
        <v>0</v>
      </c>
      <c r="AM76" s="933">
        <f>L76*$AI76</f>
        <v>0</v>
      </c>
      <c r="AN76" s="933">
        <f>M76*$AI76</f>
        <v>0</v>
      </c>
      <c r="AO76" s="942">
        <f>F76-AK76</f>
        <v>0</v>
      </c>
      <c r="AP76" s="32">
        <v>400000</v>
      </c>
      <c r="AQ76" s="25">
        <f t="shared" si="35"/>
        <v>0.2</v>
      </c>
      <c r="AR76" s="32">
        <f t="shared" ref="AR76:AR78" si="62">$O76-AS76-AP76</f>
        <v>1400000</v>
      </c>
      <c r="AS76" s="32">
        <f t="shared" ref="AS76:AS78" si="63">$O76*0.1</f>
        <v>200000</v>
      </c>
      <c r="AU76" s="32">
        <v>400000</v>
      </c>
      <c r="AV76" s="25">
        <f t="shared" si="36"/>
        <v>0.2</v>
      </c>
      <c r="AW76" s="32">
        <f t="shared" ref="AW76:AW78" si="64">$O76-AX76-AU76</f>
        <v>1400000</v>
      </c>
      <c r="AX76" s="32">
        <f t="shared" ref="AX76:AX78" si="65">$O76*0.1</f>
        <v>200000</v>
      </c>
      <c r="AZ76" s="32">
        <v>400000</v>
      </c>
      <c r="BA76" s="25">
        <f t="shared" si="52"/>
        <v>0.2</v>
      </c>
      <c r="BB76" s="32">
        <f t="shared" ref="BB76:BB78" si="66">$O76-BC76-AZ76</f>
        <v>1400000</v>
      </c>
      <c r="BC76" s="32">
        <f t="shared" ref="BC76:BC78" si="67">$O76*0.1</f>
        <v>200000</v>
      </c>
      <c r="BE76" s="32">
        <f>+'Annex 9 - IPC 49'!W76</f>
        <v>400000</v>
      </c>
      <c r="BF76" s="25">
        <f t="shared" si="55"/>
        <v>0.2</v>
      </c>
      <c r="BG76" s="32">
        <f t="shared" ref="BG76:BG78" si="68">$O76-BH76-BE76</f>
        <v>1560000</v>
      </c>
      <c r="BH76" s="32">
        <f t="shared" si="57"/>
        <v>40000</v>
      </c>
      <c r="BJ76" s="24"/>
      <c r="BK76" s="24"/>
      <c r="BL76" s="24"/>
      <c r="BM76" s="24"/>
      <c r="BN76" s="24"/>
      <c r="BO76" s="24"/>
      <c r="BP76" s="22"/>
      <c r="BQ76" s="23"/>
      <c r="BR76" s="22">
        <f t="shared" si="58"/>
        <v>0</v>
      </c>
      <c r="BS76" s="22">
        <f t="shared" ref="BS76:BS78" si="69">AZ76-AU76</f>
        <v>0</v>
      </c>
      <c r="BT76" s="22">
        <f t="shared" si="60"/>
        <v>0</v>
      </c>
    </row>
    <row r="77" spans="1:72" ht="18" customHeight="1">
      <c r="A77" s="19">
        <v>60</v>
      </c>
      <c r="B77" s="19">
        <v>54</v>
      </c>
      <c r="C77" s="20" t="s">
        <v>121</v>
      </c>
      <c r="D77" s="21" t="s">
        <v>83</v>
      </c>
      <c r="E77" s="83" t="s">
        <v>193</v>
      </c>
      <c r="F77" s="924">
        <v>75000</v>
      </c>
      <c r="G77" s="22">
        <v>75000</v>
      </c>
      <c r="H77" s="22">
        <v>0</v>
      </c>
      <c r="I77" s="22">
        <f t="shared" si="61"/>
        <v>75000</v>
      </c>
      <c r="J77" s="22">
        <v>0</v>
      </c>
      <c r="K77" s="613">
        <v>1</v>
      </c>
      <c r="L77" s="613">
        <v>0</v>
      </c>
      <c r="M77" s="613">
        <v>0</v>
      </c>
      <c r="N77" s="1046">
        <v>75000</v>
      </c>
      <c r="O77" s="53">
        <f t="shared" si="37"/>
        <v>75000</v>
      </c>
      <c r="P77" s="933">
        <f t="shared" si="31"/>
        <v>75000</v>
      </c>
      <c r="Q77" s="933">
        <f t="shared" si="32"/>
        <v>0</v>
      </c>
      <c r="R77" s="933">
        <f t="shared" si="33"/>
        <v>0</v>
      </c>
      <c r="T77" s="32">
        <v>0</v>
      </c>
      <c r="U77" s="933">
        <f t="shared" si="39"/>
        <v>0</v>
      </c>
      <c r="V77" s="933">
        <f t="shared" si="40"/>
        <v>0</v>
      </c>
      <c r="W77" s="1032">
        <f t="shared" si="41"/>
        <v>0</v>
      </c>
      <c r="X77" s="1051"/>
      <c r="Y77" s="1037">
        <v>0</v>
      </c>
      <c r="Z77" s="933">
        <f t="shared" si="42"/>
        <v>0</v>
      </c>
      <c r="AA77" s="933">
        <f t="shared" si="43"/>
        <v>0</v>
      </c>
      <c r="AB77" s="1032">
        <f t="shared" si="44"/>
        <v>0</v>
      </c>
      <c r="AC77" s="1051"/>
      <c r="AD77" s="1037">
        <v>0</v>
      </c>
      <c r="AE77" s="933">
        <f t="shared" si="45"/>
        <v>0</v>
      </c>
      <c r="AF77" s="933">
        <f t="shared" si="46"/>
        <v>0</v>
      </c>
      <c r="AG77" s="1032">
        <f t="shared" si="47"/>
        <v>0</v>
      </c>
      <c r="AH77" s="1051"/>
      <c r="AI77" s="1037">
        <f>+'Annex 9 - IPC 49'!N77+'Annex 9 - IPC 49'!O77+'Annex 9 - IPC 49'!P77</f>
        <v>0</v>
      </c>
      <c r="AJ77" s="25">
        <f>IFERROR(AI77/O77,"")</f>
        <v>0</v>
      </c>
      <c r="AK77" s="32">
        <f>O77-AI77</f>
        <v>75000</v>
      </c>
      <c r="AL77" s="933">
        <f>K77*$AI77</f>
        <v>0</v>
      </c>
      <c r="AM77" s="933">
        <f>L77*$AI77</f>
        <v>0</v>
      </c>
      <c r="AN77" s="933">
        <f>M77*$AI77</f>
        <v>0</v>
      </c>
      <c r="AO77" s="942">
        <f>F77-AK77</f>
        <v>0</v>
      </c>
      <c r="AP77" s="32">
        <v>0</v>
      </c>
      <c r="AQ77" s="25">
        <f t="shared" si="35"/>
        <v>0</v>
      </c>
      <c r="AR77" s="32">
        <f t="shared" si="62"/>
        <v>67500</v>
      </c>
      <c r="AS77" s="32">
        <f t="shared" si="63"/>
        <v>7500</v>
      </c>
      <c r="AU77" s="32">
        <v>0</v>
      </c>
      <c r="AV77" s="25">
        <f t="shared" si="36"/>
        <v>0</v>
      </c>
      <c r="AW77" s="32">
        <f t="shared" si="64"/>
        <v>67500</v>
      </c>
      <c r="AX77" s="32">
        <f t="shared" si="65"/>
        <v>7500</v>
      </c>
      <c r="AZ77" s="32">
        <v>0</v>
      </c>
      <c r="BA77" s="25">
        <f t="shared" si="52"/>
        <v>0</v>
      </c>
      <c r="BB77" s="32">
        <f t="shared" si="66"/>
        <v>67500</v>
      </c>
      <c r="BC77" s="32">
        <f t="shared" si="67"/>
        <v>7500</v>
      </c>
      <c r="BE77" s="32">
        <f>+'Annex 9 - IPC 49'!W77</f>
        <v>0</v>
      </c>
      <c r="BF77" s="25">
        <f t="shared" si="55"/>
        <v>0</v>
      </c>
      <c r="BG77" s="32">
        <f t="shared" si="68"/>
        <v>75000</v>
      </c>
      <c r="BH77" s="32">
        <f t="shared" si="57"/>
        <v>0</v>
      </c>
      <c r="BJ77" s="24"/>
      <c r="BK77" s="24"/>
      <c r="BL77" s="24"/>
      <c r="BM77" s="24"/>
      <c r="BN77" s="24"/>
      <c r="BO77" s="24"/>
      <c r="BP77" s="22"/>
      <c r="BQ77" s="23"/>
      <c r="BR77" s="22">
        <f t="shared" si="58"/>
        <v>0</v>
      </c>
      <c r="BS77" s="22">
        <f t="shared" si="69"/>
        <v>0</v>
      </c>
      <c r="BT77" s="22">
        <f t="shared" si="60"/>
        <v>0</v>
      </c>
    </row>
    <row r="78" spans="1:72" ht="18" customHeight="1">
      <c r="A78" s="19">
        <v>61</v>
      </c>
      <c r="B78" s="19">
        <v>55</v>
      </c>
      <c r="C78" s="20" t="s">
        <v>122</v>
      </c>
      <c r="D78" s="21" t="s">
        <v>182</v>
      </c>
      <c r="E78" s="92" t="s">
        <v>204</v>
      </c>
      <c r="F78" s="924">
        <v>200000</v>
      </c>
      <c r="G78" s="22">
        <v>200000</v>
      </c>
      <c r="H78" s="22">
        <v>0</v>
      </c>
      <c r="I78" s="22">
        <f t="shared" si="61"/>
        <v>200000</v>
      </c>
      <c r="J78" s="22">
        <v>0</v>
      </c>
      <c r="K78" s="613">
        <v>1</v>
      </c>
      <c r="L78" s="613">
        <v>0</v>
      </c>
      <c r="M78" s="613">
        <v>0</v>
      </c>
      <c r="N78" s="1046">
        <v>200000</v>
      </c>
      <c r="O78" s="53">
        <f t="shared" si="37"/>
        <v>200000</v>
      </c>
      <c r="P78" s="933">
        <f t="shared" si="31"/>
        <v>200000</v>
      </c>
      <c r="Q78" s="933">
        <f t="shared" si="32"/>
        <v>0</v>
      </c>
      <c r="R78" s="933">
        <f t="shared" si="33"/>
        <v>0</v>
      </c>
      <c r="T78" s="32">
        <v>0</v>
      </c>
      <c r="U78" s="933">
        <f t="shared" si="39"/>
        <v>0</v>
      </c>
      <c r="V78" s="933">
        <f t="shared" si="40"/>
        <v>0</v>
      </c>
      <c r="W78" s="1032">
        <f t="shared" si="41"/>
        <v>0</v>
      </c>
      <c r="X78" s="1051"/>
      <c r="Y78" s="1037">
        <v>0</v>
      </c>
      <c r="Z78" s="933">
        <f t="shared" si="42"/>
        <v>0</v>
      </c>
      <c r="AA78" s="933">
        <f t="shared" si="43"/>
        <v>0</v>
      </c>
      <c r="AB78" s="1032">
        <f t="shared" si="44"/>
        <v>0</v>
      </c>
      <c r="AC78" s="1051"/>
      <c r="AD78" s="1037">
        <v>0</v>
      </c>
      <c r="AE78" s="933">
        <f t="shared" si="45"/>
        <v>0</v>
      </c>
      <c r="AF78" s="933">
        <f t="shared" si="46"/>
        <v>0</v>
      </c>
      <c r="AG78" s="1032">
        <f t="shared" si="47"/>
        <v>0</v>
      </c>
      <c r="AH78" s="1051"/>
      <c r="AI78" s="1037">
        <f>+'Annex 9 - IPC 49'!N78+'Annex 9 - IPC 49'!O78+'Annex 9 - IPC 49'!P78</f>
        <v>0</v>
      </c>
      <c r="AJ78" s="25">
        <f>IFERROR(AI78/O78,"")</f>
        <v>0</v>
      </c>
      <c r="AK78" s="32">
        <f>O78-AI78</f>
        <v>200000</v>
      </c>
      <c r="AL78" s="933">
        <f>K78*$AI78</f>
        <v>0</v>
      </c>
      <c r="AM78" s="933">
        <f>L78*$AI78</f>
        <v>0</v>
      </c>
      <c r="AN78" s="933">
        <f>M78*$AI78</f>
        <v>0</v>
      </c>
      <c r="AO78" s="942">
        <f>F78-AK78</f>
        <v>0</v>
      </c>
      <c r="AP78" s="32">
        <v>40000</v>
      </c>
      <c r="AQ78" s="25">
        <f t="shared" si="35"/>
        <v>0.2</v>
      </c>
      <c r="AR78" s="32">
        <f t="shared" si="62"/>
        <v>140000</v>
      </c>
      <c r="AS78" s="32">
        <f t="shared" si="63"/>
        <v>20000</v>
      </c>
      <c r="AU78" s="32">
        <v>40000</v>
      </c>
      <c r="AV78" s="25">
        <f t="shared" si="36"/>
        <v>0.2</v>
      </c>
      <c r="AW78" s="32">
        <f t="shared" si="64"/>
        <v>140000</v>
      </c>
      <c r="AX78" s="32">
        <f t="shared" si="65"/>
        <v>20000</v>
      </c>
      <c r="AZ78" s="32">
        <v>40000</v>
      </c>
      <c r="BA78" s="25">
        <f t="shared" si="52"/>
        <v>0.2</v>
      </c>
      <c r="BB78" s="32">
        <f t="shared" si="66"/>
        <v>140000</v>
      </c>
      <c r="BC78" s="32">
        <f t="shared" si="67"/>
        <v>20000</v>
      </c>
      <c r="BE78" s="32">
        <f>+'Annex 9 - IPC 49'!W78</f>
        <v>40000</v>
      </c>
      <c r="BF78" s="25">
        <f t="shared" si="55"/>
        <v>0.2</v>
      </c>
      <c r="BG78" s="32">
        <f t="shared" si="68"/>
        <v>156000</v>
      </c>
      <c r="BH78" s="32">
        <f t="shared" si="57"/>
        <v>4000</v>
      </c>
      <c r="BJ78" s="24"/>
      <c r="BK78" s="24"/>
      <c r="BL78" s="24"/>
      <c r="BM78" s="24"/>
      <c r="BN78" s="24"/>
      <c r="BO78" s="24"/>
      <c r="BP78" s="22"/>
      <c r="BQ78" s="23"/>
      <c r="BR78" s="22">
        <f t="shared" si="58"/>
        <v>0</v>
      </c>
      <c r="BS78" s="22">
        <f t="shared" si="69"/>
        <v>0</v>
      </c>
      <c r="BT78" s="22">
        <f t="shared" si="60"/>
        <v>0</v>
      </c>
    </row>
    <row r="79" spans="1:72" ht="18" hidden="1" customHeight="1">
      <c r="A79" s="19">
        <v>62</v>
      </c>
      <c r="B79" s="54"/>
      <c r="C79" s="55" t="s">
        <v>123</v>
      </c>
      <c r="D79" s="56"/>
      <c r="E79" s="57"/>
      <c r="F79" s="926"/>
      <c r="G79" s="58"/>
      <c r="H79" s="58"/>
      <c r="I79" s="58"/>
      <c r="J79" s="58"/>
      <c r="K79" s="900"/>
      <c r="L79" s="900"/>
      <c r="M79" s="900"/>
      <c r="N79" s="1046"/>
      <c r="O79" s="53">
        <f t="shared" si="37"/>
        <v>0</v>
      </c>
      <c r="P79" s="933">
        <f t="shared" si="31"/>
        <v>0</v>
      </c>
      <c r="Q79" s="933">
        <f t="shared" si="32"/>
        <v>0</v>
      </c>
      <c r="R79" s="933">
        <f t="shared" si="33"/>
        <v>0</v>
      </c>
      <c r="T79" s="44"/>
      <c r="U79" s="933">
        <f t="shared" si="39"/>
        <v>0</v>
      </c>
      <c r="V79" s="933">
        <f t="shared" si="40"/>
        <v>0</v>
      </c>
      <c r="W79" s="1032">
        <f t="shared" si="41"/>
        <v>0</v>
      </c>
      <c r="X79" s="1051"/>
      <c r="Y79" s="1038"/>
      <c r="Z79" s="933">
        <f t="shared" si="42"/>
        <v>0</v>
      </c>
      <c r="AA79" s="933">
        <f t="shared" si="43"/>
        <v>0</v>
      </c>
      <c r="AB79" s="1032">
        <f t="shared" si="44"/>
        <v>0</v>
      </c>
      <c r="AC79" s="1051"/>
      <c r="AD79" s="1038"/>
      <c r="AE79" s="933">
        <f t="shared" si="45"/>
        <v>0</v>
      </c>
      <c r="AF79" s="933">
        <f t="shared" si="46"/>
        <v>0</v>
      </c>
      <c r="AG79" s="1032">
        <f t="shared" si="47"/>
        <v>0</v>
      </c>
      <c r="AH79" s="1051"/>
      <c r="AI79" s="1038"/>
      <c r="AJ79" s="46"/>
      <c r="AK79" s="44"/>
      <c r="AL79" s="933">
        <f>K79*$AI79</f>
        <v>0</v>
      </c>
      <c r="AM79" s="933">
        <f>L79*$AI79</f>
        <v>0</v>
      </c>
      <c r="AN79" s="933">
        <f>M79*$AI79</f>
        <v>0</v>
      </c>
      <c r="AO79" s="942">
        <f>F79-AK79</f>
        <v>0</v>
      </c>
      <c r="AP79" s="49"/>
      <c r="AQ79" s="50"/>
      <c r="AR79" s="49"/>
      <c r="AS79" s="49"/>
      <c r="AU79" s="49"/>
      <c r="AV79" s="50"/>
      <c r="AW79" s="49"/>
      <c r="AX79" s="49"/>
      <c r="AZ79" s="49"/>
      <c r="BA79" s="50"/>
      <c r="BB79" s="49"/>
      <c r="BC79" s="49"/>
      <c r="BE79" s="49"/>
      <c r="BF79" s="50"/>
      <c r="BG79" s="49"/>
      <c r="BH79" s="32">
        <f t="shared" si="57"/>
        <v>0</v>
      </c>
      <c r="BJ79" s="26"/>
      <c r="BK79" s="26"/>
      <c r="BL79" s="26"/>
      <c r="BM79" s="26"/>
      <c r="BN79" s="26"/>
      <c r="BO79" s="26"/>
      <c r="BP79" s="182"/>
      <c r="BQ79" s="59"/>
      <c r="BR79" s="182"/>
      <c r="BS79" s="182"/>
      <c r="BT79" s="59"/>
    </row>
    <row r="80" spans="1:72" ht="7.5" hidden="1" customHeight="1">
      <c r="A80" s="19">
        <v>63</v>
      </c>
      <c r="B80" s="19"/>
      <c r="C80" s="27"/>
      <c r="D80" s="21">
        <v>0</v>
      </c>
      <c r="E80" s="21">
        <v>0</v>
      </c>
      <c r="F80" s="924"/>
      <c r="G80" s="22">
        <v>0</v>
      </c>
      <c r="H80" s="22">
        <v>0</v>
      </c>
      <c r="I80" s="22">
        <f t="shared" ref="I80:I83" si="70">SUM(G80:H80)</f>
        <v>0</v>
      </c>
      <c r="J80" s="22">
        <v>0</v>
      </c>
      <c r="K80" s="613"/>
      <c r="L80" s="613"/>
      <c r="M80" s="613"/>
      <c r="N80" s="1046"/>
      <c r="O80" s="53">
        <f t="shared" si="37"/>
        <v>0</v>
      </c>
      <c r="P80" s="933">
        <f t="shared" si="31"/>
        <v>0</v>
      </c>
      <c r="Q80" s="933">
        <f t="shared" si="32"/>
        <v>0</v>
      </c>
      <c r="R80" s="933">
        <f t="shared" si="33"/>
        <v>0</v>
      </c>
      <c r="T80" s="32">
        <v>0</v>
      </c>
      <c r="U80" s="933">
        <f t="shared" si="39"/>
        <v>0</v>
      </c>
      <c r="V80" s="933">
        <f t="shared" si="40"/>
        <v>0</v>
      </c>
      <c r="W80" s="1032">
        <f t="shared" si="41"/>
        <v>0</v>
      </c>
      <c r="X80" s="1051"/>
      <c r="Y80" s="1037">
        <v>0</v>
      </c>
      <c r="Z80" s="933">
        <f t="shared" si="42"/>
        <v>0</v>
      </c>
      <c r="AA80" s="933">
        <f t="shared" si="43"/>
        <v>0</v>
      </c>
      <c r="AB80" s="1032">
        <f t="shared" si="44"/>
        <v>0</v>
      </c>
      <c r="AC80" s="1051"/>
      <c r="AD80" s="1037">
        <v>0</v>
      </c>
      <c r="AE80" s="933">
        <f t="shared" si="45"/>
        <v>0</v>
      </c>
      <c r="AF80" s="933">
        <f t="shared" si="46"/>
        <v>0</v>
      </c>
      <c r="AG80" s="1032">
        <f t="shared" si="47"/>
        <v>0</v>
      </c>
      <c r="AH80" s="1051"/>
      <c r="AI80" s="1037">
        <f>+'Annex 9 - IPC 49'!N80</f>
        <v>0</v>
      </c>
      <c r="AJ80" s="25" t="str">
        <f>IFERROR(AI80/O80,"")</f>
        <v/>
      </c>
      <c r="AK80" s="32">
        <f>O80-AI80</f>
        <v>0</v>
      </c>
      <c r="AL80" s="933">
        <f>K80*$AI80</f>
        <v>0</v>
      </c>
      <c r="AM80" s="933">
        <f>L80*$AI80</f>
        <v>0</v>
      </c>
      <c r="AN80" s="933">
        <f>M80*$AI80</f>
        <v>0</v>
      </c>
      <c r="AO80" s="942">
        <f>F80-AK80</f>
        <v>0</v>
      </c>
      <c r="AP80" s="32">
        <v>0</v>
      </c>
      <c r="AQ80" s="25" t="str">
        <f>IFERROR(AP80/I80,"")</f>
        <v/>
      </c>
      <c r="AR80" s="32">
        <f>I80-AS80-AP80</f>
        <v>0</v>
      </c>
      <c r="AS80" s="32">
        <f>I80*0.1</f>
        <v>0</v>
      </c>
      <c r="AU80" s="32">
        <v>0</v>
      </c>
      <c r="AV80" s="25" t="str">
        <f>IFERROR(AU80/O80,"")</f>
        <v/>
      </c>
      <c r="AW80" s="32">
        <f>O80-AX80-AU80</f>
        <v>0</v>
      </c>
      <c r="AX80" s="32">
        <f>O80*0.1</f>
        <v>0</v>
      </c>
      <c r="AZ80" s="32"/>
      <c r="BA80" s="25" t="str">
        <f>IFERROR(AZ80/AJ80,"")</f>
        <v/>
      </c>
      <c r="BB80" s="32"/>
      <c r="BC80" s="32">
        <f>AI80*0.1</f>
        <v>0</v>
      </c>
      <c r="BE80" s="32"/>
      <c r="BF80" s="25" t="str">
        <f>IFERROR(BE80/AW80,"")</f>
        <v/>
      </c>
      <c r="BG80" s="32">
        <f>AW80-BH80-BE80</f>
        <v>0</v>
      </c>
      <c r="BH80" s="32">
        <f t="shared" si="57"/>
        <v>0</v>
      </c>
      <c r="BJ80" s="24"/>
      <c r="BK80" s="24"/>
      <c r="BL80" s="24"/>
      <c r="BM80" s="24"/>
      <c r="BN80" s="24"/>
      <c r="BO80" s="24"/>
      <c r="BP80" s="22"/>
      <c r="BQ80" s="23"/>
      <c r="BR80" s="22"/>
      <c r="BS80" s="22"/>
      <c r="BT80" s="23"/>
    </row>
    <row r="81" spans="1:72" ht="18" customHeight="1">
      <c r="A81" s="19">
        <v>64</v>
      </c>
      <c r="B81" s="19">
        <v>56</v>
      </c>
      <c r="C81" s="20" t="s">
        <v>124</v>
      </c>
      <c r="D81" s="21" t="s">
        <v>125</v>
      </c>
      <c r="E81" s="101" t="s">
        <v>215</v>
      </c>
      <c r="F81" s="924">
        <v>2154888.8199999998</v>
      </c>
      <c r="G81" s="22">
        <v>4000000</v>
      </c>
      <c r="H81" s="22">
        <v>0</v>
      </c>
      <c r="I81" s="22">
        <f t="shared" si="70"/>
        <v>4000000</v>
      </c>
      <c r="J81" s="22">
        <v>0</v>
      </c>
      <c r="K81" s="613">
        <v>0</v>
      </c>
      <c r="L81" s="613">
        <v>1</v>
      </c>
      <c r="M81" s="613">
        <v>0</v>
      </c>
      <c r="N81" s="1046">
        <v>2154888.8199999998</v>
      </c>
      <c r="O81" s="53">
        <f t="shared" si="37"/>
        <v>4000000</v>
      </c>
      <c r="P81" s="933">
        <f t="shared" si="31"/>
        <v>0</v>
      </c>
      <c r="Q81" s="933">
        <f t="shared" si="32"/>
        <v>2154888.8199999998</v>
      </c>
      <c r="R81" s="933">
        <f t="shared" si="33"/>
        <v>0</v>
      </c>
      <c r="T81" s="32">
        <v>1997171.7333333334</v>
      </c>
      <c r="U81" s="933">
        <f t="shared" si="39"/>
        <v>0</v>
      </c>
      <c r="V81" s="933">
        <f t="shared" si="40"/>
        <v>1997171.7333333334</v>
      </c>
      <c r="W81" s="1032">
        <f t="shared" si="41"/>
        <v>0</v>
      </c>
      <c r="X81" s="1051"/>
      <c r="Y81" s="1037">
        <v>2203550.4000000004</v>
      </c>
      <c r="Z81" s="933">
        <f t="shared" si="42"/>
        <v>0</v>
      </c>
      <c r="AA81" s="933">
        <f t="shared" si="43"/>
        <v>2203550.4000000004</v>
      </c>
      <c r="AB81" s="1032">
        <f t="shared" si="44"/>
        <v>0</v>
      </c>
      <c r="AC81" s="1051"/>
      <c r="AD81" s="1037">
        <v>2350230.4000000004</v>
      </c>
      <c r="AE81" s="933">
        <f t="shared" si="45"/>
        <v>0</v>
      </c>
      <c r="AF81" s="933">
        <f t="shared" si="46"/>
        <v>2350230.4000000004</v>
      </c>
      <c r="AG81" s="1032">
        <f t="shared" si="47"/>
        <v>0</v>
      </c>
      <c r="AH81" s="1051"/>
      <c r="AI81" s="1037">
        <f>+'Annex 9 - IPC 49'!N81+'Annex 9 - IPC 49'!O81+'Annex 9 - IPC 49'!P81</f>
        <v>2387388.8000000007</v>
      </c>
      <c r="AJ81" s="25">
        <f>IFERROR(AI81/O81,"")</f>
        <v>0.59684720000000013</v>
      </c>
      <c r="AK81" s="32">
        <f>O81-AI81</f>
        <v>1612611.1999999993</v>
      </c>
      <c r="AL81" s="933">
        <f>K81*$AI81</f>
        <v>0</v>
      </c>
      <c r="AM81" s="933">
        <f>L81*$AI81</f>
        <v>2387388.8000000007</v>
      </c>
      <c r="AN81" s="933">
        <f>M81*$AI81</f>
        <v>0</v>
      </c>
      <c r="AO81" s="942">
        <f>F81-AK81</f>
        <v>542277.62000000058</v>
      </c>
      <c r="AP81" s="32">
        <v>2097878.8000000003</v>
      </c>
      <c r="AQ81" s="25">
        <f t="shared" ref="AQ81:AQ83" si="71">IFERROR(AP81/$O81,"")</f>
        <v>0.52446970000000004</v>
      </c>
      <c r="AR81" s="32">
        <f t="shared" ref="AR81:AR83" si="72">$O81-AS81-AP81</f>
        <v>1502121.1999999997</v>
      </c>
      <c r="AS81" s="32">
        <f t="shared" ref="AS81:AS83" si="73">$O81*0.1</f>
        <v>400000</v>
      </c>
      <c r="AU81" s="32">
        <v>2252662.8000000003</v>
      </c>
      <c r="AV81" s="25">
        <f t="shared" ref="AV81:AV83" si="74">IFERROR(AU81/$O81,"")</f>
        <v>0.5631657000000001</v>
      </c>
      <c r="AW81" s="32">
        <f t="shared" ref="AW81:AW83" si="75">$O81-AX81-AU81</f>
        <v>1347337.1999999997</v>
      </c>
      <c r="AX81" s="32">
        <f t="shared" ref="AX81:AX83" si="76">$O81*0.1</f>
        <v>400000</v>
      </c>
      <c r="AZ81" s="32">
        <v>2362672.8000000003</v>
      </c>
      <c r="BA81" s="25">
        <f t="shared" ref="BA81:BA83" si="77">IFERROR(AZ81/$O81,"")</f>
        <v>0.59066820000000009</v>
      </c>
      <c r="BB81" s="32">
        <f t="shared" ref="BB81:BB83" si="78">$O81-BC81-AZ81</f>
        <v>1237327.1999999997</v>
      </c>
      <c r="BC81" s="32">
        <f t="shared" ref="BC81:BC83" si="79">$O81*0.1</f>
        <v>400000</v>
      </c>
      <c r="BE81" s="32">
        <f>+'Annex 9 - IPC 49'!W81</f>
        <v>2390541.6000000006</v>
      </c>
      <c r="BF81" s="25">
        <f t="shared" ref="BF81:BF83" si="80">IFERROR(BE81/$O81,"")</f>
        <v>0.59763540000000015</v>
      </c>
      <c r="BG81" s="32">
        <f t="shared" ref="BG81:BG83" si="81">$O81-BH81-BE81</f>
        <v>1370404.2399999993</v>
      </c>
      <c r="BH81" s="32">
        <f t="shared" si="57"/>
        <v>239054.16000000006</v>
      </c>
      <c r="BJ81" s="24"/>
      <c r="BK81" s="24"/>
      <c r="BL81" s="24"/>
      <c r="BM81" s="24"/>
      <c r="BN81" s="24"/>
      <c r="BO81" s="24"/>
      <c r="BP81" s="22"/>
      <c r="BQ81" s="23"/>
      <c r="BR81" s="22">
        <f t="shared" ref="BR81:BR83" si="82">AU81-AP81</f>
        <v>154784</v>
      </c>
      <c r="BS81" s="22">
        <f t="shared" ref="BS81:BS83" si="83">AZ81-AU81</f>
        <v>110010</v>
      </c>
      <c r="BT81" s="22">
        <f t="shared" ref="BT81:BT83" si="84">BE81-AZ81</f>
        <v>27868.800000000279</v>
      </c>
    </row>
    <row r="82" spans="1:72" ht="18" customHeight="1">
      <c r="A82" s="19">
        <v>65</v>
      </c>
      <c r="B82" s="19">
        <v>57</v>
      </c>
      <c r="C82" s="20" t="s">
        <v>126</v>
      </c>
      <c r="D82" s="21" t="s">
        <v>17</v>
      </c>
      <c r="E82" s="82" t="s">
        <v>192</v>
      </c>
      <c r="F82" s="924">
        <v>282673.26</v>
      </c>
      <c r="G82" s="22">
        <v>371516</v>
      </c>
      <c r="H82" s="22">
        <v>0</v>
      </c>
      <c r="I82" s="22">
        <f t="shared" si="70"/>
        <v>371516</v>
      </c>
      <c r="J82" s="22">
        <v>0</v>
      </c>
      <c r="K82" s="613">
        <v>0</v>
      </c>
      <c r="L82" s="613">
        <v>1</v>
      </c>
      <c r="M82" s="613">
        <v>0</v>
      </c>
      <c r="N82" s="1046">
        <v>282673.26</v>
      </c>
      <c r="O82" s="53">
        <f t="shared" si="37"/>
        <v>371516</v>
      </c>
      <c r="P82" s="933">
        <f t="shared" ref="P82:P109" si="85">K82*$N82</f>
        <v>0</v>
      </c>
      <c r="Q82" s="933">
        <f t="shared" ref="Q82:Q109" si="86">L82*$N82</f>
        <v>282673.26</v>
      </c>
      <c r="R82" s="933">
        <f t="shared" ref="R82:R109" si="87">M82*$N82</f>
        <v>0</v>
      </c>
      <c r="T82" s="32">
        <v>59851.227599999998</v>
      </c>
      <c r="U82" s="933">
        <f t="shared" si="39"/>
        <v>0</v>
      </c>
      <c r="V82" s="933">
        <f t="shared" si="40"/>
        <v>59851.227599999998</v>
      </c>
      <c r="W82" s="1032">
        <f t="shared" si="41"/>
        <v>0</v>
      </c>
      <c r="X82" s="1051"/>
      <c r="Y82" s="1037">
        <v>65126.754800000002</v>
      </c>
      <c r="Z82" s="933">
        <f t="shared" si="42"/>
        <v>0</v>
      </c>
      <c r="AA82" s="933">
        <f t="shared" si="43"/>
        <v>65126.754800000002</v>
      </c>
      <c r="AB82" s="1032">
        <f t="shared" si="44"/>
        <v>0</v>
      </c>
      <c r="AC82" s="1051"/>
      <c r="AD82" s="1037">
        <v>88842.741200000004</v>
      </c>
      <c r="AE82" s="933">
        <f t="shared" si="45"/>
        <v>0</v>
      </c>
      <c r="AF82" s="933">
        <f t="shared" si="46"/>
        <v>88842.741200000004</v>
      </c>
      <c r="AG82" s="1032">
        <f t="shared" si="47"/>
        <v>0</v>
      </c>
      <c r="AH82" s="1051"/>
      <c r="AI82" s="1037">
        <f>+'Annex 9 - IPC 49'!N82+'Annex 9 - IPC 49'!O82+'Annex 9 - IPC 49'!P82</f>
        <v>88842.741200000004</v>
      </c>
      <c r="AJ82" s="25">
        <f>IFERROR(AI82/O82,"")</f>
        <v>0.23913570667212181</v>
      </c>
      <c r="AK82" s="32">
        <f>O82-AI82</f>
        <v>282673.25880000001</v>
      </c>
      <c r="AL82" s="933">
        <f>K82*$AI82</f>
        <v>0</v>
      </c>
      <c r="AM82" s="933">
        <f>L82*$AI82</f>
        <v>88842.741200000004</v>
      </c>
      <c r="AN82" s="933">
        <f>M82*$AI82</f>
        <v>0</v>
      </c>
      <c r="AO82" s="942">
        <f>F82-AK82</f>
        <v>1.1999999987892807E-3</v>
      </c>
      <c r="AP82" s="32">
        <v>53866.10484</v>
      </c>
      <c r="AQ82" s="25">
        <f t="shared" si="71"/>
        <v>0.14499000000000001</v>
      </c>
      <c r="AR82" s="32">
        <f t="shared" si="72"/>
        <v>280498.29516000004</v>
      </c>
      <c r="AS82" s="32">
        <f t="shared" si="73"/>
        <v>37151.599999999999</v>
      </c>
      <c r="AU82" s="32">
        <v>58614.079320000004</v>
      </c>
      <c r="AV82" s="25">
        <f t="shared" si="74"/>
        <v>0.15777000000000002</v>
      </c>
      <c r="AW82" s="32">
        <f t="shared" si="75"/>
        <v>275750.32068</v>
      </c>
      <c r="AX82" s="32">
        <f t="shared" si="76"/>
        <v>37151.599999999999</v>
      </c>
      <c r="AZ82" s="32">
        <v>79958.467080000002</v>
      </c>
      <c r="BA82" s="25">
        <f t="shared" si="77"/>
        <v>0.21522213600490961</v>
      </c>
      <c r="BB82" s="32">
        <f t="shared" si="78"/>
        <v>254405.93292000002</v>
      </c>
      <c r="BC82" s="32">
        <f t="shared" si="79"/>
        <v>37151.599999999999</v>
      </c>
      <c r="BE82" s="32">
        <f>+'Annex 9 - IPC 49'!W82</f>
        <v>79958.467080000002</v>
      </c>
      <c r="BF82" s="25">
        <f t="shared" si="80"/>
        <v>0.21522213600490961</v>
      </c>
      <c r="BG82" s="32">
        <f t="shared" si="81"/>
        <v>283561.68621199997</v>
      </c>
      <c r="BH82" s="32">
        <f t="shared" si="57"/>
        <v>7995.8467080000009</v>
      </c>
      <c r="BJ82" s="24"/>
      <c r="BK82" s="24"/>
      <c r="BL82" s="24"/>
      <c r="BM82" s="24"/>
      <c r="BN82" s="24"/>
      <c r="BO82" s="24"/>
      <c r="BP82" s="22"/>
      <c r="BQ82" s="23"/>
      <c r="BR82" s="22">
        <f>AU82-AP82</f>
        <v>4747.9744800000044</v>
      </c>
      <c r="BS82" s="22">
        <f t="shared" si="83"/>
        <v>21344.387759999998</v>
      </c>
      <c r="BT82" s="22">
        <f t="shared" si="84"/>
        <v>0</v>
      </c>
    </row>
    <row r="83" spans="1:72" ht="18" customHeight="1">
      <c r="A83" s="19">
        <v>66</v>
      </c>
      <c r="B83" s="19">
        <v>58</v>
      </c>
      <c r="C83" s="20" t="s">
        <v>127</v>
      </c>
      <c r="D83" s="21" t="s">
        <v>128</v>
      </c>
      <c r="E83" s="79" t="s">
        <v>190</v>
      </c>
      <c r="F83" s="924">
        <v>0</v>
      </c>
      <c r="G83" s="22">
        <v>322543</v>
      </c>
      <c r="H83" s="22">
        <v>0</v>
      </c>
      <c r="I83" s="22">
        <f t="shared" si="70"/>
        <v>322543</v>
      </c>
      <c r="J83" s="22">
        <v>0</v>
      </c>
      <c r="K83" s="613">
        <v>0</v>
      </c>
      <c r="L83" s="613">
        <v>1</v>
      </c>
      <c r="M83" s="613">
        <v>0</v>
      </c>
      <c r="N83" s="1046">
        <v>0</v>
      </c>
      <c r="O83" s="53">
        <f t="shared" si="37"/>
        <v>322543</v>
      </c>
      <c r="P83" s="933">
        <f t="shared" si="85"/>
        <v>0</v>
      </c>
      <c r="Q83" s="933">
        <f t="shared" si="86"/>
        <v>0</v>
      </c>
      <c r="R83" s="933">
        <f t="shared" si="87"/>
        <v>0</v>
      </c>
      <c r="T83" s="32">
        <v>286321.42109999998</v>
      </c>
      <c r="U83" s="933">
        <f t="shared" si="39"/>
        <v>0</v>
      </c>
      <c r="V83" s="933">
        <f t="shared" si="40"/>
        <v>286321.42109999998</v>
      </c>
      <c r="W83" s="1032">
        <f t="shared" si="41"/>
        <v>0</v>
      </c>
      <c r="X83" s="1051"/>
      <c r="Y83" s="1037">
        <v>286321.42109999998</v>
      </c>
      <c r="Z83" s="933">
        <f t="shared" si="42"/>
        <v>0</v>
      </c>
      <c r="AA83" s="933">
        <f t="shared" si="43"/>
        <v>286321.42109999998</v>
      </c>
      <c r="AB83" s="1032">
        <f t="shared" si="44"/>
        <v>0</v>
      </c>
      <c r="AC83" s="1051"/>
      <c r="AD83" s="1037">
        <v>286321.42109999998</v>
      </c>
      <c r="AE83" s="933">
        <f t="shared" si="45"/>
        <v>0</v>
      </c>
      <c r="AF83" s="933">
        <f t="shared" si="46"/>
        <v>286321.42109999998</v>
      </c>
      <c r="AG83" s="1032">
        <f t="shared" si="47"/>
        <v>0</v>
      </c>
      <c r="AH83" s="1051"/>
      <c r="AI83" s="1037">
        <f>+'Annex 9 - IPC 49'!N83+'Annex 9 - IPC 49'!O83+'Annex 9 - IPC 49'!P83</f>
        <v>286321.42109999998</v>
      </c>
      <c r="AJ83" s="25">
        <f>IFERROR(AI83/O83,"")</f>
        <v>0.88769999999999993</v>
      </c>
      <c r="AK83" s="32">
        <f>O83-AI83</f>
        <v>36221.578900000022</v>
      </c>
      <c r="AL83" s="933">
        <f>K83*$AI83</f>
        <v>0</v>
      </c>
      <c r="AM83" s="933">
        <f>L83*$AI83</f>
        <v>286321.42109999998</v>
      </c>
      <c r="AN83" s="933">
        <f>M83*$AI83</f>
        <v>0</v>
      </c>
      <c r="AO83" s="942">
        <f>F83-AK83</f>
        <v>-36221.578900000022</v>
      </c>
      <c r="AP83" s="32">
        <v>264933.59476999997</v>
      </c>
      <c r="AQ83" s="25">
        <f t="shared" si="71"/>
        <v>0.82138999999999984</v>
      </c>
      <c r="AR83" s="32">
        <f t="shared" si="72"/>
        <v>25355.105230000045</v>
      </c>
      <c r="AS83" s="32">
        <f t="shared" si="73"/>
        <v>32254.300000000003</v>
      </c>
      <c r="AU83" s="32">
        <v>264933.59476999997</v>
      </c>
      <c r="AV83" s="25">
        <f t="shared" si="74"/>
        <v>0.82138999999999984</v>
      </c>
      <c r="AW83" s="32">
        <f t="shared" si="75"/>
        <v>25355.105230000045</v>
      </c>
      <c r="AX83" s="32">
        <f t="shared" si="76"/>
        <v>32254.300000000003</v>
      </c>
      <c r="AZ83" s="32">
        <v>264933.59476999997</v>
      </c>
      <c r="BA83" s="25">
        <f t="shared" si="77"/>
        <v>0.82138999999999984</v>
      </c>
      <c r="BB83" s="32">
        <f t="shared" si="78"/>
        <v>25355.105230000045</v>
      </c>
      <c r="BC83" s="32">
        <f t="shared" si="79"/>
        <v>32254.300000000003</v>
      </c>
      <c r="BE83" s="32">
        <f>+'Annex 9 - IPC 49'!W83</f>
        <v>264933.59476999997</v>
      </c>
      <c r="BF83" s="25">
        <f t="shared" si="80"/>
        <v>0.82138999999999984</v>
      </c>
      <c r="BG83" s="32">
        <f t="shared" si="81"/>
        <v>31116.045753000013</v>
      </c>
      <c r="BH83" s="32">
        <f t="shared" si="57"/>
        <v>26493.359476999998</v>
      </c>
      <c r="BJ83" s="24"/>
      <c r="BK83" s="24"/>
      <c r="BL83" s="24"/>
      <c r="BM83" s="24"/>
      <c r="BN83" s="24"/>
      <c r="BO83" s="24"/>
      <c r="BP83" s="22"/>
      <c r="BQ83" s="23"/>
      <c r="BR83" s="22">
        <f t="shared" si="82"/>
        <v>0</v>
      </c>
      <c r="BS83" s="22">
        <f t="shared" si="83"/>
        <v>0</v>
      </c>
      <c r="BT83" s="22">
        <f t="shared" si="84"/>
        <v>0</v>
      </c>
    </row>
    <row r="84" spans="1:72" ht="18" hidden="1" customHeight="1">
      <c r="A84" s="19">
        <v>67</v>
      </c>
      <c r="B84" s="54"/>
      <c r="C84" s="55" t="s">
        <v>129</v>
      </c>
      <c r="D84" s="56"/>
      <c r="E84" s="57"/>
      <c r="F84" s="926"/>
      <c r="G84" s="58"/>
      <c r="H84" s="58"/>
      <c r="I84" s="58"/>
      <c r="J84" s="58"/>
      <c r="K84" s="900"/>
      <c r="L84" s="900"/>
      <c r="M84" s="900"/>
      <c r="N84" s="1046"/>
      <c r="O84" s="53">
        <f t="shared" si="37"/>
        <v>0</v>
      </c>
      <c r="P84" s="933">
        <f t="shared" si="85"/>
        <v>0</v>
      </c>
      <c r="Q84" s="933">
        <f t="shared" si="86"/>
        <v>0</v>
      </c>
      <c r="R84" s="933">
        <f t="shared" si="87"/>
        <v>0</v>
      </c>
      <c r="T84" s="44"/>
      <c r="U84" s="933">
        <f t="shared" si="39"/>
        <v>0</v>
      </c>
      <c r="V84" s="933">
        <f t="shared" si="40"/>
        <v>0</v>
      </c>
      <c r="W84" s="1032">
        <f t="shared" si="41"/>
        <v>0</v>
      </c>
      <c r="X84" s="1051"/>
      <c r="Y84" s="1038"/>
      <c r="Z84" s="933">
        <f t="shared" si="42"/>
        <v>0</v>
      </c>
      <c r="AA84" s="933">
        <f t="shared" si="43"/>
        <v>0</v>
      </c>
      <c r="AB84" s="1032">
        <f t="shared" si="44"/>
        <v>0</v>
      </c>
      <c r="AC84" s="1051"/>
      <c r="AD84" s="1038"/>
      <c r="AE84" s="933">
        <f t="shared" si="45"/>
        <v>0</v>
      </c>
      <c r="AF84" s="933">
        <f t="shared" si="46"/>
        <v>0</v>
      </c>
      <c r="AG84" s="1032">
        <f t="shared" si="47"/>
        <v>0</v>
      </c>
      <c r="AH84" s="1051"/>
      <c r="AI84" s="1038"/>
      <c r="AJ84" s="46"/>
      <c r="AK84" s="44"/>
      <c r="AL84" s="933">
        <f>K84*$AI84</f>
        <v>0</v>
      </c>
      <c r="AM84" s="933">
        <f>L84*$AI84</f>
        <v>0</v>
      </c>
      <c r="AN84" s="933">
        <f>M84*$AI84</f>
        <v>0</v>
      </c>
      <c r="AO84" s="942">
        <f>F84-AK84</f>
        <v>0</v>
      </c>
      <c r="AP84" s="49"/>
      <c r="AQ84" s="50"/>
      <c r="AR84" s="49"/>
      <c r="AS84" s="49"/>
      <c r="AU84" s="49"/>
      <c r="AV84" s="50"/>
      <c r="AW84" s="49"/>
      <c r="AX84" s="49"/>
      <c r="AZ84" s="49"/>
      <c r="BA84" s="50"/>
      <c r="BB84" s="49"/>
      <c r="BC84" s="49"/>
      <c r="BE84" s="49"/>
      <c r="BF84" s="50"/>
      <c r="BG84" s="49"/>
      <c r="BH84" s="32">
        <f t="shared" si="57"/>
        <v>0</v>
      </c>
      <c r="BJ84" s="26"/>
      <c r="BK84" s="26"/>
      <c r="BL84" s="26"/>
      <c r="BM84" s="26"/>
      <c r="BN84" s="26"/>
      <c r="BO84" s="26"/>
      <c r="BP84" s="182"/>
      <c r="BQ84" s="59"/>
      <c r="BR84" s="182"/>
      <c r="BS84" s="182"/>
      <c r="BT84" s="59"/>
    </row>
    <row r="85" spans="1:72" ht="7.5" hidden="1" customHeight="1">
      <c r="A85" s="19">
        <v>68</v>
      </c>
      <c r="B85" s="19"/>
      <c r="C85" s="27"/>
      <c r="D85" s="21">
        <v>0</v>
      </c>
      <c r="E85" s="21">
        <v>0</v>
      </c>
      <c r="F85" s="924"/>
      <c r="G85" s="22">
        <v>0</v>
      </c>
      <c r="H85" s="22">
        <v>0</v>
      </c>
      <c r="I85" s="22">
        <f t="shared" ref="I85:I90" si="88">SUM(G85:H85)</f>
        <v>0</v>
      </c>
      <c r="J85" s="22">
        <v>0</v>
      </c>
      <c r="K85" s="613"/>
      <c r="L85" s="613"/>
      <c r="M85" s="613"/>
      <c r="N85" s="1046"/>
      <c r="O85" s="53">
        <f t="shared" si="37"/>
        <v>0</v>
      </c>
      <c r="P85" s="933">
        <f t="shared" si="85"/>
        <v>0</v>
      </c>
      <c r="Q85" s="933">
        <f t="shared" si="86"/>
        <v>0</v>
      </c>
      <c r="R85" s="933">
        <f t="shared" si="87"/>
        <v>0</v>
      </c>
      <c r="T85" s="32">
        <v>0</v>
      </c>
      <c r="U85" s="933">
        <f t="shared" si="39"/>
        <v>0</v>
      </c>
      <c r="V85" s="933">
        <f t="shared" si="40"/>
        <v>0</v>
      </c>
      <c r="W85" s="1032">
        <f t="shared" si="41"/>
        <v>0</v>
      </c>
      <c r="X85" s="1051"/>
      <c r="Y85" s="1037">
        <v>0</v>
      </c>
      <c r="Z85" s="933">
        <f t="shared" si="42"/>
        <v>0</v>
      </c>
      <c r="AA85" s="933">
        <f t="shared" si="43"/>
        <v>0</v>
      </c>
      <c r="AB85" s="1032">
        <f t="shared" si="44"/>
        <v>0</v>
      </c>
      <c r="AC85" s="1051"/>
      <c r="AD85" s="1037">
        <v>0</v>
      </c>
      <c r="AE85" s="933">
        <f t="shared" si="45"/>
        <v>0</v>
      </c>
      <c r="AF85" s="933">
        <f t="shared" si="46"/>
        <v>0</v>
      </c>
      <c r="AG85" s="1032">
        <f t="shared" si="47"/>
        <v>0</v>
      </c>
      <c r="AH85" s="1051"/>
      <c r="AI85" s="1037">
        <f>+'Annex 9 - IPC 49'!N85</f>
        <v>0</v>
      </c>
      <c r="AJ85" s="25" t="str">
        <f>IFERROR(AI85/O85,"")</f>
        <v/>
      </c>
      <c r="AK85" s="32">
        <f>O85-AI85</f>
        <v>0</v>
      </c>
      <c r="AL85" s="933">
        <f>K85*$AI85</f>
        <v>0</v>
      </c>
      <c r="AM85" s="933">
        <f>L85*$AI85</f>
        <v>0</v>
      </c>
      <c r="AN85" s="933">
        <f>M85*$AI85</f>
        <v>0</v>
      </c>
      <c r="AO85" s="942">
        <f>F85-AK85</f>
        <v>0</v>
      </c>
      <c r="AP85" s="32">
        <v>0</v>
      </c>
      <c r="AQ85" s="25" t="str">
        <f>IFERROR(AP85/I85,"")</f>
        <v/>
      </c>
      <c r="AR85" s="32">
        <f>I85-AS85-AP85</f>
        <v>0</v>
      </c>
      <c r="AS85" s="32">
        <f>I85*0.1</f>
        <v>0</v>
      </c>
      <c r="AU85" s="32">
        <v>0</v>
      </c>
      <c r="AV85" s="25" t="str">
        <f>IFERROR(AU85/O85,"")</f>
        <v/>
      </c>
      <c r="AW85" s="32">
        <f>O85-AX85-AU85</f>
        <v>0</v>
      </c>
      <c r="AX85" s="32">
        <f>O85*0.1</f>
        <v>0</v>
      </c>
      <c r="AZ85" s="32"/>
      <c r="BA85" s="25" t="str">
        <f>IFERROR(AZ85/AJ85,"")</f>
        <v/>
      </c>
      <c r="BB85" s="32"/>
      <c r="BC85" s="32">
        <f>AI85*0.1</f>
        <v>0</v>
      </c>
      <c r="BE85" s="32"/>
      <c r="BF85" s="25" t="str">
        <f>IFERROR(BE85/AW85,"")</f>
        <v/>
      </c>
      <c r="BG85" s="32"/>
      <c r="BH85" s="32">
        <f t="shared" si="57"/>
        <v>0</v>
      </c>
      <c r="BJ85" s="24"/>
      <c r="BK85" s="24"/>
      <c r="BL85" s="24"/>
      <c r="BM85" s="24"/>
      <c r="BN85" s="24"/>
      <c r="BO85" s="24"/>
      <c r="BP85" s="22"/>
      <c r="BQ85" s="23"/>
      <c r="BR85" s="22"/>
      <c r="BS85" s="22"/>
      <c r="BT85" s="23"/>
    </row>
    <row r="86" spans="1:72" ht="18" customHeight="1">
      <c r="A86" s="19">
        <v>69</v>
      </c>
      <c r="B86" s="19">
        <v>59</v>
      </c>
      <c r="C86" s="20" t="s">
        <v>130</v>
      </c>
      <c r="D86" s="21" t="s">
        <v>125</v>
      </c>
      <c r="E86" s="92" t="s">
        <v>204</v>
      </c>
      <c r="F86" s="924">
        <v>712815</v>
      </c>
      <c r="G86" s="22">
        <v>712815</v>
      </c>
      <c r="H86" s="22">
        <v>0</v>
      </c>
      <c r="I86" s="22">
        <f t="shared" si="88"/>
        <v>712815</v>
      </c>
      <c r="J86" s="22">
        <v>0</v>
      </c>
      <c r="K86" s="648">
        <v>1</v>
      </c>
      <c r="L86" s="648">
        <v>0</v>
      </c>
      <c r="M86" s="648">
        <v>0</v>
      </c>
      <c r="N86" s="1046">
        <v>712815</v>
      </c>
      <c r="O86" s="53">
        <f t="shared" si="37"/>
        <v>712815</v>
      </c>
      <c r="P86" s="933">
        <f t="shared" si="85"/>
        <v>712815</v>
      </c>
      <c r="Q86" s="933">
        <f t="shared" si="86"/>
        <v>0</v>
      </c>
      <c r="R86" s="933">
        <f t="shared" si="87"/>
        <v>0</v>
      </c>
      <c r="T86" s="32">
        <v>0</v>
      </c>
      <c r="U86" s="933">
        <f t="shared" si="39"/>
        <v>0</v>
      </c>
      <c r="V86" s="933">
        <f t="shared" si="40"/>
        <v>0</v>
      </c>
      <c r="W86" s="1032">
        <f t="shared" si="41"/>
        <v>0</v>
      </c>
      <c r="X86" s="1051"/>
      <c r="Y86" s="1037">
        <v>0</v>
      </c>
      <c r="Z86" s="933">
        <f t="shared" si="42"/>
        <v>0</v>
      </c>
      <c r="AA86" s="933">
        <f t="shared" si="43"/>
        <v>0</v>
      </c>
      <c r="AB86" s="1032">
        <f t="shared" si="44"/>
        <v>0</v>
      </c>
      <c r="AC86" s="1051"/>
      <c r="AD86" s="1037">
        <v>0</v>
      </c>
      <c r="AE86" s="933">
        <f t="shared" si="45"/>
        <v>0</v>
      </c>
      <c r="AF86" s="933">
        <f t="shared" si="46"/>
        <v>0</v>
      </c>
      <c r="AG86" s="1032">
        <f t="shared" si="47"/>
        <v>0</v>
      </c>
      <c r="AH86" s="1051"/>
      <c r="AI86" s="1037">
        <f>+'Annex 9 - IPC 49'!N86+'Annex 9 - IPC 49'!O86+'Annex 9 - IPC 49'!P86</f>
        <v>0</v>
      </c>
      <c r="AJ86" s="25">
        <f>IFERROR(AI86/O86,"")</f>
        <v>0</v>
      </c>
      <c r="AK86" s="32">
        <f>O86-AI86</f>
        <v>712815</v>
      </c>
      <c r="AL86" s="933">
        <f>K86*$AI86</f>
        <v>0</v>
      </c>
      <c r="AM86" s="933">
        <f>L86*$AI86</f>
        <v>0</v>
      </c>
      <c r="AN86" s="933">
        <f>M86*$AI86</f>
        <v>0</v>
      </c>
      <c r="AO86" s="942">
        <f>F86-AK86</f>
        <v>0</v>
      </c>
      <c r="AP86" s="32">
        <v>169959.2</v>
      </c>
      <c r="AQ86" s="25">
        <f t="shared" ref="AQ86:AQ90" si="89">IFERROR(AP86/$O86,"")</f>
        <v>0.23843381522554943</v>
      </c>
      <c r="AR86" s="32">
        <f t="shared" ref="AR86:AR90" si="90">$O86-AS86-AP86</f>
        <v>471574.3</v>
      </c>
      <c r="AS86" s="32">
        <f t="shared" ref="AS86:AS90" si="91">$O86*0.1</f>
        <v>71281.5</v>
      </c>
      <c r="AU86" s="32">
        <v>169959.2</v>
      </c>
      <c r="AV86" s="25">
        <f t="shared" ref="AV86:AV90" si="92">IFERROR(AU86/$O86,"")</f>
        <v>0.23843381522554943</v>
      </c>
      <c r="AW86" s="32">
        <f t="shared" ref="AW86:AW90" si="93">$O86-AX86-AU86</f>
        <v>471574.3</v>
      </c>
      <c r="AX86" s="32">
        <f t="shared" ref="AX86:AX90" si="94">$O86*0.1</f>
        <v>71281.5</v>
      </c>
      <c r="AZ86" s="32">
        <v>169959.2</v>
      </c>
      <c r="BA86" s="25">
        <f t="shared" ref="BA86:BA90" si="95">IFERROR(AZ86/$O86,"")</f>
        <v>0.23843381522554943</v>
      </c>
      <c r="BB86" s="32">
        <f t="shared" ref="BB86:BB90" si="96">$O86-BC86-AZ86</f>
        <v>471574.3</v>
      </c>
      <c r="BC86" s="32">
        <f t="shared" ref="BC86:BC90" si="97">$O86*0.1</f>
        <v>71281.5</v>
      </c>
      <c r="BE86" s="32">
        <f>+'Annex 9 - IPC 49'!W86</f>
        <v>169959.2</v>
      </c>
      <c r="BF86" s="25">
        <f t="shared" ref="BF86:BF90" si="98">IFERROR(BE86/$O86,"")</f>
        <v>0.23843381522554943</v>
      </c>
      <c r="BG86" s="32">
        <f t="shared" ref="BG86:BG90" si="99">$O86-BH86-BE86</f>
        <v>525859.87999999989</v>
      </c>
      <c r="BH86" s="32">
        <f t="shared" si="57"/>
        <v>16995.920000000002</v>
      </c>
      <c r="BJ86" s="24"/>
      <c r="BK86" s="24"/>
      <c r="BL86" s="24"/>
      <c r="BM86" s="24"/>
      <c r="BN86" s="24"/>
      <c r="BO86" s="24"/>
      <c r="BP86" s="22"/>
      <c r="BQ86" s="23"/>
      <c r="BR86" s="22">
        <f t="shared" ref="BR86:BR90" si="100">AU86-AP86</f>
        <v>0</v>
      </c>
      <c r="BS86" s="22">
        <f t="shared" ref="BS86:BS90" si="101">AZ86-AU86</f>
        <v>0</v>
      </c>
      <c r="BT86" s="22">
        <f t="shared" ref="BT86:BT90" si="102">BE86-AZ86</f>
        <v>0</v>
      </c>
    </row>
    <row r="87" spans="1:72" ht="18" customHeight="1">
      <c r="A87" s="19">
        <v>70</v>
      </c>
      <c r="B87" s="19">
        <v>60</v>
      </c>
      <c r="C87" s="20" t="s">
        <v>131</v>
      </c>
      <c r="D87" s="21" t="s">
        <v>188</v>
      </c>
      <c r="E87" s="100" t="s">
        <v>197</v>
      </c>
      <c r="F87" s="924">
        <v>2765518.9</v>
      </c>
      <c r="G87" s="22">
        <v>1735122</v>
      </c>
      <c r="H87" s="22">
        <v>487988</v>
      </c>
      <c r="I87" s="22">
        <f t="shared" si="88"/>
        <v>2223110</v>
      </c>
      <c r="J87" s="22">
        <v>0</v>
      </c>
      <c r="K87" s="613">
        <v>1</v>
      </c>
      <c r="L87" s="613">
        <v>0</v>
      </c>
      <c r="M87" s="613">
        <v>0</v>
      </c>
      <c r="N87" s="1046">
        <v>2765518.9</v>
      </c>
      <c r="O87" s="53">
        <f t="shared" si="37"/>
        <v>2223110</v>
      </c>
      <c r="P87" s="933">
        <f t="shared" si="85"/>
        <v>2765518.9</v>
      </c>
      <c r="Q87" s="933">
        <f t="shared" si="86"/>
        <v>0</v>
      </c>
      <c r="R87" s="933">
        <f t="shared" si="87"/>
        <v>0</v>
      </c>
      <c r="T87" s="32">
        <v>0</v>
      </c>
      <c r="U87" s="933">
        <f t="shared" si="39"/>
        <v>0</v>
      </c>
      <c r="V87" s="933">
        <f t="shared" si="40"/>
        <v>0</v>
      </c>
      <c r="W87" s="1032">
        <f t="shared" si="41"/>
        <v>0</v>
      </c>
      <c r="X87" s="1051"/>
      <c r="Y87" s="1037">
        <v>0</v>
      </c>
      <c r="Z87" s="933">
        <f t="shared" si="42"/>
        <v>0</v>
      </c>
      <c r="AA87" s="933">
        <f t="shared" si="43"/>
        <v>0</v>
      </c>
      <c r="AB87" s="1032">
        <f t="shared" si="44"/>
        <v>0</v>
      </c>
      <c r="AC87" s="1051"/>
      <c r="AD87" s="1037">
        <v>0</v>
      </c>
      <c r="AE87" s="933">
        <f t="shared" si="45"/>
        <v>0</v>
      </c>
      <c r="AF87" s="933">
        <f t="shared" si="46"/>
        <v>0</v>
      </c>
      <c r="AG87" s="1032">
        <f t="shared" si="47"/>
        <v>0</v>
      </c>
      <c r="AH87" s="1051"/>
      <c r="AI87" s="1037">
        <f>+'Annex 9 - IPC 49'!N87+'Annex 9 - IPC 49'!O87+'Annex 9 - IPC 49'!P87</f>
        <v>0</v>
      </c>
      <c r="AJ87" s="25">
        <f>IFERROR(AI87/O87,"")</f>
        <v>0</v>
      </c>
      <c r="AK87" s="32">
        <f>O87-AI87</f>
        <v>2223110</v>
      </c>
      <c r="AL87" s="933">
        <f>K87*$AI87</f>
        <v>0</v>
      </c>
      <c r="AM87" s="933">
        <f>L87*$AI87</f>
        <v>0</v>
      </c>
      <c r="AN87" s="933">
        <f>M87*$AI87</f>
        <v>0</v>
      </c>
      <c r="AO87" s="942">
        <f>F87-AK87</f>
        <v>542408.89999999991</v>
      </c>
      <c r="AP87" s="32">
        <v>670398</v>
      </c>
      <c r="AQ87" s="25">
        <f t="shared" si="89"/>
        <v>0.30155862732838229</v>
      </c>
      <c r="AR87" s="32">
        <f t="shared" si="90"/>
        <v>1330401</v>
      </c>
      <c r="AS87" s="32">
        <f t="shared" si="91"/>
        <v>222311</v>
      </c>
      <c r="AU87" s="32">
        <v>670398</v>
      </c>
      <c r="AV87" s="25">
        <f t="shared" si="92"/>
        <v>0.30155862732838229</v>
      </c>
      <c r="AW87" s="32">
        <f t="shared" si="93"/>
        <v>1330401</v>
      </c>
      <c r="AX87" s="32">
        <f t="shared" si="94"/>
        <v>222311</v>
      </c>
      <c r="AZ87" s="32">
        <v>670398</v>
      </c>
      <c r="BA87" s="25">
        <f t="shared" si="95"/>
        <v>0.30155862732838229</v>
      </c>
      <c r="BB87" s="32">
        <f t="shared" si="96"/>
        <v>1330401</v>
      </c>
      <c r="BC87" s="32">
        <f t="shared" si="97"/>
        <v>222311</v>
      </c>
      <c r="BE87" s="32">
        <f>+'Annex 9 - IPC 49'!W87</f>
        <v>670398</v>
      </c>
      <c r="BF87" s="25">
        <f t="shared" si="98"/>
        <v>0.30155862732838229</v>
      </c>
      <c r="BG87" s="32">
        <f t="shared" si="99"/>
        <v>1485672.2000000002</v>
      </c>
      <c r="BH87" s="32">
        <f t="shared" si="57"/>
        <v>67039.8</v>
      </c>
      <c r="BJ87" s="24"/>
      <c r="BK87" s="24"/>
      <c r="BL87" s="24"/>
      <c r="BM87" s="24"/>
      <c r="BN87" s="24"/>
      <c r="BO87" s="24"/>
      <c r="BP87" s="22"/>
      <c r="BQ87" s="23">
        <v>670398</v>
      </c>
      <c r="BR87" s="22">
        <f t="shared" si="100"/>
        <v>0</v>
      </c>
      <c r="BS87" s="22">
        <f t="shared" si="101"/>
        <v>0</v>
      </c>
      <c r="BT87" s="22">
        <f t="shared" si="102"/>
        <v>0</v>
      </c>
    </row>
    <row r="88" spans="1:72" ht="18" customHeight="1">
      <c r="A88" s="19">
        <v>71</v>
      </c>
      <c r="B88" s="19">
        <v>61</v>
      </c>
      <c r="C88" s="20" t="s">
        <v>132</v>
      </c>
      <c r="D88" s="21" t="s">
        <v>17</v>
      </c>
      <c r="E88" s="92" t="s">
        <v>204</v>
      </c>
      <c r="F88" s="924">
        <v>580000</v>
      </c>
      <c r="G88" s="22">
        <v>580000</v>
      </c>
      <c r="H88" s="22">
        <v>0</v>
      </c>
      <c r="I88" s="22">
        <f t="shared" si="88"/>
        <v>580000</v>
      </c>
      <c r="J88" s="22">
        <v>0</v>
      </c>
      <c r="K88" s="648">
        <v>1</v>
      </c>
      <c r="L88" s="648">
        <v>0</v>
      </c>
      <c r="M88" s="648">
        <v>0</v>
      </c>
      <c r="N88" s="1046">
        <v>580000</v>
      </c>
      <c r="O88" s="53">
        <f t="shared" si="37"/>
        <v>580000</v>
      </c>
      <c r="P88" s="933">
        <f t="shared" si="85"/>
        <v>580000</v>
      </c>
      <c r="Q88" s="933">
        <f t="shared" si="86"/>
        <v>0</v>
      </c>
      <c r="R88" s="933">
        <f t="shared" si="87"/>
        <v>0</v>
      </c>
      <c r="T88" s="32">
        <v>0</v>
      </c>
      <c r="U88" s="933">
        <f t="shared" si="39"/>
        <v>0</v>
      </c>
      <c r="V88" s="933">
        <f t="shared" si="40"/>
        <v>0</v>
      </c>
      <c r="W88" s="1032">
        <f t="shared" si="41"/>
        <v>0</v>
      </c>
      <c r="X88" s="1051"/>
      <c r="Y88" s="1037">
        <v>0</v>
      </c>
      <c r="Z88" s="933">
        <f t="shared" si="42"/>
        <v>0</v>
      </c>
      <c r="AA88" s="933">
        <f t="shared" si="43"/>
        <v>0</v>
      </c>
      <c r="AB88" s="1032">
        <f t="shared" si="44"/>
        <v>0</v>
      </c>
      <c r="AC88" s="1051"/>
      <c r="AD88" s="1037">
        <v>0</v>
      </c>
      <c r="AE88" s="933">
        <f t="shared" si="45"/>
        <v>0</v>
      </c>
      <c r="AF88" s="933">
        <f t="shared" si="46"/>
        <v>0</v>
      </c>
      <c r="AG88" s="1032">
        <f t="shared" si="47"/>
        <v>0</v>
      </c>
      <c r="AH88" s="1051"/>
      <c r="AI88" s="1037">
        <f>+'Annex 9 - IPC 49'!N88+'Annex 9 - IPC 49'!O88+'Annex 9 - IPC 49'!P88</f>
        <v>0</v>
      </c>
      <c r="AJ88" s="25">
        <f>IFERROR(AI88/O88,"")</f>
        <v>0</v>
      </c>
      <c r="AK88" s="32">
        <f>O88-AI88</f>
        <v>580000</v>
      </c>
      <c r="AL88" s="933">
        <f>K88*$AI88</f>
        <v>0</v>
      </c>
      <c r="AM88" s="933">
        <f>L88*$AI88</f>
        <v>0</v>
      </c>
      <c r="AN88" s="933">
        <f>M88*$AI88</f>
        <v>0</v>
      </c>
      <c r="AO88" s="942">
        <f>F88-AK88</f>
        <v>0</v>
      </c>
      <c r="AP88" s="32">
        <v>116000</v>
      </c>
      <c r="AQ88" s="25">
        <f t="shared" si="89"/>
        <v>0.2</v>
      </c>
      <c r="AR88" s="32">
        <f t="shared" si="90"/>
        <v>406000</v>
      </c>
      <c r="AS88" s="32">
        <f t="shared" si="91"/>
        <v>58000</v>
      </c>
      <c r="AU88" s="32">
        <v>116000</v>
      </c>
      <c r="AV88" s="25">
        <f t="shared" si="92"/>
        <v>0.2</v>
      </c>
      <c r="AW88" s="32">
        <f t="shared" si="93"/>
        <v>406000</v>
      </c>
      <c r="AX88" s="32">
        <f t="shared" si="94"/>
        <v>58000</v>
      </c>
      <c r="AZ88" s="32">
        <v>116000</v>
      </c>
      <c r="BA88" s="25">
        <f t="shared" si="95"/>
        <v>0.2</v>
      </c>
      <c r="BB88" s="32">
        <f t="shared" si="96"/>
        <v>406000</v>
      </c>
      <c r="BC88" s="32">
        <f t="shared" si="97"/>
        <v>58000</v>
      </c>
      <c r="BE88" s="32">
        <f>+'Annex 9 - IPC 49'!W88</f>
        <v>116000</v>
      </c>
      <c r="BF88" s="25">
        <f t="shared" si="98"/>
        <v>0.2</v>
      </c>
      <c r="BG88" s="32">
        <f t="shared" si="99"/>
        <v>452400</v>
      </c>
      <c r="BH88" s="32">
        <f t="shared" si="57"/>
        <v>11600</v>
      </c>
      <c r="BJ88" s="24"/>
      <c r="BK88" s="24"/>
      <c r="BL88" s="24"/>
      <c r="BM88" s="24"/>
      <c r="BN88" s="24"/>
      <c r="BO88" s="24"/>
      <c r="BP88" s="22"/>
      <c r="BQ88" s="23"/>
      <c r="BR88" s="22">
        <f t="shared" si="100"/>
        <v>0</v>
      </c>
      <c r="BS88" s="22">
        <f t="shared" si="101"/>
        <v>0</v>
      </c>
      <c r="BT88" s="22">
        <f t="shared" si="102"/>
        <v>0</v>
      </c>
    </row>
    <row r="89" spans="1:72" ht="18" customHeight="1">
      <c r="A89" s="19">
        <v>72</v>
      </c>
      <c r="B89" s="19">
        <v>62</v>
      </c>
      <c r="C89" s="20" t="s">
        <v>133</v>
      </c>
      <c r="D89" s="21" t="s">
        <v>17</v>
      </c>
      <c r="E89" s="92" t="s">
        <v>204</v>
      </c>
      <c r="F89" s="924">
        <v>300000</v>
      </c>
      <c r="G89" s="22">
        <v>300000</v>
      </c>
      <c r="H89" s="22">
        <v>0</v>
      </c>
      <c r="I89" s="22">
        <f t="shared" si="88"/>
        <v>300000</v>
      </c>
      <c r="J89" s="22">
        <v>0</v>
      </c>
      <c r="K89" s="648">
        <v>1</v>
      </c>
      <c r="L89" s="648">
        <v>0</v>
      </c>
      <c r="M89" s="648">
        <v>0</v>
      </c>
      <c r="N89" s="1046">
        <v>300000</v>
      </c>
      <c r="O89" s="53">
        <f t="shared" si="37"/>
        <v>300000</v>
      </c>
      <c r="P89" s="933">
        <f t="shared" si="85"/>
        <v>300000</v>
      </c>
      <c r="Q89" s="933">
        <f t="shared" si="86"/>
        <v>0</v>
      </c>
      <c r="R89" s="933">
        <f t="shared" si="87"/>
        <v>0</v>
      </c>
      <c r="T89" s="32">
        <v>0</v>
      </c>
      <c r="U89" s="933">
        <f t="shared" si="39"/>
        <v>0</v>
      </c>
      <c r="V89" s="933">
        <f t="shared" si="40"/>
        <v>0</v>
      </c>
      <c r="W89" s="1032">
        <f t="shared" si="41"/>
        <v>0</v>
      </c>
      <c r="X89" s="1051"/>
      <c r="Y89" s="1037">
        <v>0</v>
      </c>
      <c r="Z89" s="933">
        <f t="shared" si="42"/>
        <v>0</v>
      </c>
      <c r="AA89" s="933">
        <f t="shared" si="43"/>
        <v>0</v>
      </c>
      <c r="AB89" s="1032">
        <f t="shared" si="44"/>
        <v>0</v>
      </c>
      <c r="AC89" s="1051"/>
      <c r="AD89" s="1037">
        <v>0</v>
      </c>
      <c r="AE89" s="933">
        <f t="shared" si="45"/>
        <v>0</v>
      </c>
      <c r="AF89" s="933">
        <f t="shared" si="46"/>
        <v>0</v>
      </c>
      <c r="AG89" s="1032">
        <f t="shared" si="47"/>
        <v>0</v>
      </c>
      <c r="AH89" s="1051"/>
      <c r="AI89" s="1037">
        <f>+'Annex 9 - IPC 49'!N89+'Annex 9 - IPC 49'!O89+'Annex 9 - IPC 49'!P89</f>
        <v>0</v>
      </c>
      <c r="AJ89" s="25">
        <f>IFERROR(AI89/O89,"")</f>
        <v>0</v>
      </c>
      <c r="AK89" s="32">
        <f>O89-AI89</f>
        <v>300000</v>
      </c>
      <c r="AL89" s="933">
        <f>K89*$AI89</f>
        <v>0</v>
      </c>
      <c r="AM89" s="933">
        <f>L89*$AI89</f>
        <v>0</v>
      </c>
      <c r="AN89" s="933">
        <f>M89*$AI89</f>
        <v>0</v>
      </c>
      <c r="AO89" s="942">
        <f>F89-AK89</f>
        <v>0</v>
      </c>
      <c r="AP89" s="32">
        <v>60000</v>
      </c>
      <c r="AQ89" s="25">
        <f t="shared" si="89"/>
        <v>0.2</v>
      </c>
      <c r="AR89" s="32">
        <f t="shared" si="90"/>
        <v>210000</v>
      </c>
      <c r="AS89" s="32">
        <f t="shared" si="91"/>
        <v>30000</v>
      </c>
      <c r="AU89" s="32">
        <v>60000</v>
      </c>
      <c r="AV89" s="25">
        <f t="shared" si="92"/>
        <v>0.2</v>
      </c>
      <c r="AW89" s="32">
        <f t="shared" si="93"/>
        <v>210000</v>
      </c>
      <c r="AX89" s="32">
        <f t="shared" si="94"/>
        <v>30000</v>
      </c>
      <c r="AZ89" s="32">
        <v>60000</v>
      </c>
      <c r="BA89" s="25">
        <f t="shared" si="95"/>
        <v>0.2</v>
      </c>
      <c r="BB89" s="32">
        <f t="shared" si="96"/>
        <v>210000</v>
      </c>
      <c r="BC89" s="32">
        <f t="shared" si="97"/>
        <v>30000</v>
      </c>
      <c r="BE89" s="32">
        <f>+'Annex 9 - IPC 49'!W89</f>
        <v>60000</v>
      </c>
      <c r="BF89" s="25">
        <f t="shared" si="98"/>
        <v>0.2</v>
      </c>
      <c r="BG89" s="32">
        <f t="shared" si="99"/>
        <v>234000</v>
      </c>
      <c r="BH89" s="32">
        <f t="shared" si="57"/>
        <v>6000</v>
      </c>
      <c r="BJ89" s="24"/>
      <c r="BK89" s="24"/>
      <c r="BL89" s="24"/>
      <c r="BM89" s="24"/>
      <c r="BN89" s="24"/>
      <c r="BO89" s="24"/>
      <c r="BP89" s="22"/>
      <c r="BQ89" s="23"/>
      <c r="BR89" s="22">
        <f t="shared" si="100"/>
        <v>0</v>
      </c>
      <c r="BS89" s="22">
        <f t="shared" si="101"/>
        <v>0</v>
      </c>
      <c r="BT89" s="22">
        <f t="shared" si="102"/>
        <v>0</v>
      </c>
    </row>
    <row r="90" spans="1:72" ht="18" customHeight="1">
      <c r="A90" s="19">
        <v>73</v>
      </c>
      <c r="B90" s="19">
        <v>63</v>
      </c>
      <c r="C90" s="20" t="s">
        <v>134</v>
      </c>
      <c r="D90" s="21" t="s">
        <v>189</v>
      </c>
      <c r="E90" s="92" t="s">
        <v>204</v>
      </c>
      <c r="F90" s="924">
        <v>2000000</v>
      </c>
      <c r="G90" s="22">
        <v>2000000</v>
      </c>
      <c r="H90" s="22">
        <v>0</v>
      </c>
      <c r="I90" s="22">
        <f t="shared" si="88"/>
        <v>2000000</v>
      </c>
      <c r="J90" s="22">
        <v>0</v>
      </c>
      <c r="K90" s="613">
        <v>1</v>
      </c>
      <c r="L90" s="613">
        <v>0</v>
      </c>
      <c r="M90" s="613">
        <v>0</v>
      </c>
      <c r="N90" s="1046">
        <v>2000000</v>
      </c>
      <c r="O90" s="53">
        <f t="shared" si="37"/>
        <v>2000000</v>
      </c>
      <c r="P90" s="933">
        <f t="shared" si="85"/>
        <v>2000000</v>
      </c>
      <c r="Q90" s="933">
        <f t="shared" si="86"/>
        <v>0</v>
      </c>
      <c r="R90" s="933">
        <f t="shared" si="87"/>
        <v>0</v>
      </c>
      <c r="T90" s="32">
        <v>0</v>
      </c>
      <c r="U90" s="933">
        <f t="shared" si="39"/>
        <v>0</v>
      </c>
      <c r="V90" s="933">
        <f t="shared" si="40"/>
        <v>0</v>
      </c>
      <c r="W90" s="1032">
        <f t="shared" si="41"/>
        <v>0</v>
      </c>
      <c r="X90" s="1051"/>
      <c r="Y90" s="1037">
        <v>0</v>
      </c>
      <c r="Z90" s="933">
        <f t="shared" si="42"/>
        <v>0</v>
      </c>
      <c r="AA90" s="933">
        <f t="shared" si="43"/>
        <v>0</v>
      </c>
      <c r="AB90" s="1032">
        <f t="shared" si="44"/>
        <v>0</v>
      </c>
      <c r="AC90" s="1051"/>
      <c r="AD90" s="1037">
        <v>0</v>
      </c>
      <c r="AE90" s="933">
        <f t="shared" si="45"/>
        <v>0</v>
      </c>
      <c r="AF90" s="933">
        <f t="shared" si="46"/>
        <v>0</v>
      </c>
      <c r="AG90" s="1032">
        <f t="shared" si="47"/>
        <v>0</v>
      </c>
      <c r="AH90" s="1051"/>
      <c r="AI90" s="1037">
        <f>+'Annex 9 - IPC 49'!N90+'Annex 9 - IPC 49'!O90+'Annex 9 - IPC 49'!P90</f>
        <v>0</v>
      </c>
      <c r="AJ90" s="25">
        <f>IFERROR(AI90/O90,"")</f>
        <v>0</v>
      </c>
      <c r="AK90" s="32">
        <f>O90-AI90</f>
        <v>2000000</v>
      </c>
      <c r="AL90" s="933">
        <f>K90*$AI90</f>
        <v>0</v>
      </c>
      <c r="AM90" s="933">
        <f>L90*$AI90</f>
        <v>0</v>
      </c>
      <c r="AN90" s="933">
        <f>M90*$AI90</f>
        <v>0</v>
      </c>
      <c r="AO90" s="942">
        <f>F90-AK90</f>
        <v>0</v>
      </c>
      <c r="AP90" s="32">
        <v>1188454.5950000002</v>
      </c>
      <c r="AQ90" s="25">
        <f t="shared" si="89"/>
        <v>0.59422729750000014</v>
      </c>
      <c r="AR90" s="32">
        <f t="shared" si="90"/>
        <v>611545.4049999998</v>
      </c>
      <c r="AS90" s="32">
        <f t="shared" si="91"/>
        <v>200000</v>
      </c>
      <c r="AU90" s="32">
        <v>1188454.5950000002</v>
      </c>
      <c r="AV90" s="25">
        <f t="shared" si="92"/>
        <v>0.59422729750000014</v>
      </c>
      <c r="AW90" s="32">
        <f t="shared" si="93"/>
        <v>611545.4049999998</v>
      </c>
      <c r="AX90" s="32">
        <f t="shared" si="94"/>
        <v>200000</v>
      </c>
      <c r="AZ90" s="32">
        <v>1188454.5950000002</v>
      </c>
      <c r="BA90" s="25">
        <f t="shared" si="95"/>
        <v>0.59422729750000014</v>
      </c>
      <c r="BB90" s="32">
        <f t="shared" si="96"/>
        <v>611545.4049999998</v>
      </c>
      <c r="BC90" s="32">
        <f t="shared" si="97"/>
        <v>200000</v>
      </c>
      <c r="BE90" s="32">
        <f>+'Annex 9 - IPC 49'!W90</f>
        <v>1188454.5950000002</v>
      </c>
      <c r="BF90" s="25">
        <f t="shared" si="98"/>
        <v>0.59422729750000014</v>
      </c>
      <c r="BG90" s="32">
        <f t="shared" si="99"/>
        <v>692699.94549999968</v>
      </c>
      <c r="BH90" s="32">
        <f t="shared" si="57"/>
        <v>118845.45950000003</v>
      </c>
      <c r="BJ90" s="24"/>
      <c r="BK90" s="24"/>
      <c r="BL90" s="24"/>
      <c r="BM90" s="24"/>
      <c r="BN90" s="24"/>
      <c r="BO90" s="24"/>
      <c r="BP90" s="22"/>
      <c r="BQ90" s="23">
        <f>246963.25+118837.48</f>
        <v>365800.73</v>
      </c>
      <c r="BR90" s="22">
        <f t="shared" si="100"/>
        <v>0</v>
      </c>
      <c r="BS90" s="22">
        <f t="shared" si="101"/>
        <v>0</v>
      </c>
      <c r="BT90" s="22">
        <f t="shared" si="102"/>
        <v>0</v>
      </c>
    </row>
    <row r="91" spans="1:72" ht="18" hidden="1" customHeight="1">
      <c r="A91" s="19">
        <v>74</v>
      </c>
      <c r="B91" s="54"/>
      <c r="C91" s="55" t="s">
        <v>135</v>
      </c>
      <c r="D91" s="56"/>
      <c r="E91" s="57"/>
      <c r="F91" s="926"/>
      <c r="G91" s="58"/>
      <c r="H91" s="58"/>
      <c r="I91" s="58"/>
      <c r="J91" s="58"/>
      <c r="K91" s="900"/>
      <c r="L91" s="900"/>
      <c r="M91" s="900"/>
      <c r="N91" s="1046"/>
      <c r="O91" s="53">
        <f t="shared" si="37"/>
        <v>0</v>
      </c>
      <c r="P91" s="933">
        <f t="shared" si="85"/>
        <v>0</v>
      </c>
      <c r="Q91" s="933">
        <f t="shared" si="86"/>
        <v>0</v>
      </c>
      <c r="R91" s="933">
        <f t="shared" si="87"/>
        <v>0</v>
      </c>
      <c r="T91" s="44"/>
      <c r="U91" s="933">
        <f t="shared" si="39"/>
        <v>0</v>
      </c>
      <c r="V91" s="933">
        <f t="shared" si="40"/>
        <v>0</v>
      </c>
      <c r="W91" s="1032">
        <f t="shared" si="41"/>
        <v>0</v>
      </c>
      <c r="X91" s="1051"/>
      <c r="Y91" s="1038"/>
      <c r="Z91" s="933">
        <f t="shared" si="42"/>
        <v>0</v>
      </c>
      <c r="AA91" s="933">
        <f t="shared" si="43"/>
        <v>0</v>
      </c>
      <c r="AB91" s="1032">
        <f t="shared" si="44"/>
        <v>0</v>
      </c>
      <c r="AC91" s="1051"/>
      <c r="AD91" s="1038"/>
      <c r="AE91" s="933">
        <f t="shared" si="45"/>
        <v>0</v>
      </c>
      <c r="AF91" s="933">
        <f t="shared" si="46"/>
        <v>0</v>
      </c>
      <c r="AG91" s="1032">
        <f t="shared" si="47"/>
        <v>0</v>
      </c>
      <c r="AH91" s="1051"/>
      <c r="AI91" s="1038"/>
      <c r="AJ91" s="44"/>
      <c r="AK91" s="44"/>
      <c r="AL91" s="933">
        <f>K91*$AI91</f>
        <v>0</v>
      </c>
      <c r="AM91" s="933">
        <f>L91*$AI91</f>
        <v>0</v>
      </c>
      <c r="AN91" s="933">
        <f>M91*$AI91</f>
        <v>0</v>
      </c>
      <c r="AO91" s="942">
        <f>F91-AK91</f>
        <v>0</v>
      </c>
      <c r="AP91" s="49"/>
      <c r="AQ91" s="50"/>
      <c r="AR91" s="49"/>
      <c r="AS91" s="49"/>
      <c r="AU91" s="49"/>
      <c r="AV91" s="50"/>
      <c r="AW91" s="49"/>
      <c r="AX91" s="49"/>
      <c r="AZ91" s="49"/>
      <c r="BA91" s="50"/>
      <c r="BB91" s="49"/>
      <c r="BC91" s="49"/>
      <c r="BE91" s="49"/>
      <c r="BF91" s="50"/>
      <c r="BG91" s="49"/>
      <c r="BH91" s="32">
        <f t="shared" si="57"/>
        <v>0</v>
      </c>
      <c r="BJ91" s="26"/>
      <c r="BK91" s="26"/>
      <c r="BL91" s="26"/>
      <c r="BM91" s="26"/>
      <c r="BN91" s="26"/>
      <c r="BO91" s="26"/>
      <c r="BP91" s="182"/>
      <c r="BQ91" s="59"/>
      <c r="BR91" s="182"/>
      <c r="BS91" s="182"/>
      <c r="BT91" s="59"/>
    </row>
    <row r="92" spans="1:72" ht="3.75" hidden="1" customHeight="1">
      <c r="A92" s="19">
        <v>75</v>
      </c>
      <c r="B92" s="19"/>
      <c r="C92" s="27"/>
      <c r="D92" s="21">
        <v>0</v>
      </c>
      <c r="E92" s="21">
        <v>0</v>
      </c>
      <c r="F92" s="924"/>
      <c r="G92" s="22">
        <v>0</v>
      </c>
      <c r="H92" s="22">
        <v>0</v>
      </c>
      <c r="I92" s="22">
        <f t="shared" ref="I92:I108" si="103">SUM(G92:H92)</f>
        <v>0</v>
      </c>
      <c r="J92" s="22">
        <v>0</v>
      </c>
      <c r="K92" s="613"/>
      <c r="L92" s="613"/>
      <c r="M92" s="613"/>
      <c r="N92" s="1046"/>
      <c r="O92" s="53">
        <f t="shared" si="37"/>
        <v>0</v>
      </c>
      <c r="P92" s="933">
        <f t="shared" si="85"/>
        <v>0</v>
      </c>
      <c r="Q92" s="933">
        <f t="shared" si="86"/>
        <v>0</v>
      </c>
      <c r="R92" s="933">
        <f t="shared" si="87"/>
        <v>0</v>
      </c>
      <c r="T92" s="32">
        <v>0</v>
      </c>
      <c r="U92" s="933">
        <f t="shared" si="39"/>
        <v>0</v>
      </c>
      <c r="V92" s="933">
        <f t="shared" si="40"/>
        <v>0</v>
      </c>
      <c r="W92" s="1032">
        <f t="shared" si="41"/>
        <v>0</v>
      </c>
      <c r="X92" s="1051"/>
      <c r="Y92" s="1037">
        <v>0</v>
      </c>
      <c r="Z92" s="933">
        <f t="shared" si="42"/>
        <v>0</v>
      </c>
      <c r="AA92" s="933">
        <f t="shared" si="43"/>
        <v>0</v>
      </c>
      <c r="AB92" s="1032">
        <f t="shared" si="44"/>
        <v>0</v>
      </c>
      <c r="AC92" s="1051"/>
      <c r="AD92" s="1037">
        <v>0</v>
      </c>
      <c r="AE92" s="933">
        <f t="shared" si="45"/>
        <v>0</v>
      </c>
      <c r="AF92" s="933">
        <f t="shared" si="46"/>
        <v>0</v>
      </c>
      <c r="AG92" s="1032">
        <f t="shared" si="47"/>
        <v>0</v>
      </c>
      <c r="AH92" s="1051"/>
      <c r="AI92" s="1037">
        <f>+'Annex 9 - IPC 49'!N92</f>
        <v>0</v>
      </c>
      <c r="AJ92" s="25" t="str">
        <f>IFERROR(AI92/O92,"")</f>
        <v/>
      </c>
      <c r="AK92" s="32">
        <f>O92-AI92</f>
        <v>0</v>
      </c>
      <c r="AL92" s="933">
        <f>K92*$AI92</f>
        <v>0</v>
      </c>
      <c r="AM92" s="933">
        <f>L92*$AI92</f>
        <v>0</v>
      </c>
      <c r="AN92" s="933">
        <f>M92*$AI92</f>
        <v>0</v>
      </c>
      <c r="AO92" s="942">
        <f>F92-AK92</f>
        <v>0</v>
      </c>
      <c r="AP92" s="32">
        <v>0</v>
      </c>
      <c r="AQ92" s="25" t="str">
        <f>IFERROR(AP92/I92,"")</f>
        <v/>
      </c>
      <c r="AR92" s="32">
        <f>I92-AS92-AP92</f>
        <v>0</v>
      </c>
      <c r="AS92" s="32">
        <f>I92*0.1</f>
        <v>0</v>
      </c>
      <c r="AU92" s="32">
        <v>0</v>
      </c>
      <c r="AV92" s="25" t="str">
        <f>IFERROR(AU92/O92,"")</f>
        <v/>
      </c>
      <c r="AW92" s="32">
        <f>O92-AX92-AU92</f>
        <v>0</v>
      </c>
      <c r="AX92" s="32">
        <f>O92*0.1</f>
        <v>0</v>
      </c>
      <c r="AZ92" s="32"/>
      <c r="BA92" s="25" t="str">
        <f>IFERROR(AZ92/AJ92,"")</f>
        <v/>
      </c>
      <c r="BB92" s="32"/>
      <c r="BC92" s="32">
        <f>AI92*0.1</f>
        <v>0</v>
      </c>
      <c r="BE92" s="32"/>
      <c r="BF92" s="25" t="str">
        <f>IFERROR(BE92/AW92,"")</f>
        <v/>
      </c>
      <c r="BG92" s="32"/>
      <c r="BH92" s="32">
        <f t="shared" si="57"/>
        <v>0</v>
      </c>
      <c r="BJ92" s="24"/>
      <c r="BK92" s="24"/>
      <c r="BL92" s="24"/>
      <c r="BM92" s="24"/>
      <c r="BN92" s="24"/>
      <c r="BO92" s="24"/>
      <c r="BP92" s="22"/>
      <c r="BQ92" s="23"/>
      <c r="BR92" s="22"/>
      <c r="BS92" s="22"/>
      <c r="BT92" s="23"/>
    </row>
    <row r="93" spans="1:72" ht="18" customHeight="1">
      <c r="A93" s="19">
        <v>76</v>
      </c>
      <c r="B93" s="19">
        <v>64</v>
      </c>
      <c r="C93" s="20" t="s">
        <v>137</v>
      </c>
      <c r="D93" s="21" t="s">
        <v>185</v>
      </c>
      <c r="E93" s="97" t="s">
        <v>198</v>
      </c>
      <c r="F93" s="927">
        <v>4742695.1900000004</v>
      </c>
      <c r="G93" s="30">
        <v>5000000</v>
      </c>
      <c r="H93" s="31">
        <v>0</v>
      </c>
      <c r="I93" s="22">
        <f t="shared" si="103"/>
        <v>5000000</v>
      </c>
      <c r="J93" s="22">
        <v>0</v>
      </c>
      <c r="K93" s="901">
        <v>1</v>
      </c>
      <c r="L93" s="901">
        <v>0</v>
      </c>
      <c r="M93" s="901">
        <v>0</v>
      </c>
      <c r="N93" s="1048">
        <v>4742695.1900000004</v>
      </c>
      <c r="O93" s="53">
        <f t="shared" si="37"/>
        <v>5000000</v>
      </c>
      <c r="P93" s="933">
        <f t="shared" si="85"/>
        <v>4742695.1900000004</v>
      </c>
      <c r="Q93" s="933">
        <f t="shared" si="86"/>
        <v>0</v>
      </c>
      <c r="R93" s="933">
        <f t="shared" si="87"/>
        <v>0</v>
      </c>
      <c r="T93" s="32">
        <v>95000</v>
      </c>
      <c r="U93" s="933">
        <f t="shared" si="39"/>
        <v>95000</v>
      </c>
      <c r="V93" s="933">
        <f t="shared" si="40"/>
        <v>0</v>
      </c>
      <c r="W93" s="1032">
        <f t="shared" si="41"/>
        <v>0</v>
      </c>
      <c r="X93" s="1051"/>
      <c r="Y93" s="1037">
        <v>95000</v>
      </c>
      <c r="Z93" s="933">
        <f t="shared" si="42"/>
        <v>95000</v>
      </c>
      <c r="AA93" s="933">
        <f t="shared" si="43"/>
        <v>0</v>
      </c>
      <c r="AB93" s="1032">
        <f t="shared" si="44"/>
        <v>0</v>
      </c>
      <c r="AC93" s="1051"/>
      <c r="AD93" s="1037">
        <v>125000</v>
      </c>
      <c r="AE93" s="933">
        <f t="shared" si="45"/>
        <v>125000</v>
      </c>
      <c r="AF93" s="933">
        <f t="shared" si="46"/>
        <v>0</v>
      </c>
      <c r="AG93" s="1032">
        <f t="shared" si="47"/>
        <v>0</v>
      </c>
      <c r="AH93" s="1051"/>
      <c r="AI93" s="1037">
        <f>+'Annex 9 - IPC 49'!N93+'Annex 9 - IPC 49'!O93+'Annex 9 - IPC 49'!P93</f>
        <v>257304.81209789004</v>
      </c>
      <c r="AJ93" s="25">
        <f>IFERROR(AI93/O93,"")</f>
        <v>5.146096241957801E-2</v>
      </c>
      <c r="AK93" s="32">
        <f>O93-AI93</f>
        <v>4742695.1879021097</v>
      </c>
      <c r="AL93" s="933">
        <f>K93*$AI93</f>
        <v>257304.81209789004</v>
      </c>
      <c r="AM93" s="933">
        <f>L93*$AI93</f>
        <v>0</v>
      </c>
      <c r="AN93" s="933">
        <f>M93*$AI93</f>
        <v>0</v>
      </c>
      <c r="AO93" s="942">
        <f>F93-AK93</f>
        <v>2.0978907123208046E-3</v>
      </c>
      <c r="AP93" s="32">
        <v>1385387.8</v>
      </c>
      <c r="AQ93" s="25">
        <f t="shared" ref="AQ93:AQ108" si="104">IFERROR(AP93/$O93,"")</f>
        <v>0.27707756</v>
      </c>
      <c r="AR93" s="32">
        <f t="shared" ref="AR93:AR108" si="105">$O93-AS93-AP93</f>
        <v>3114612.2</v>
      </c>
      <c r="AS93" s="32">
        <f t="shared" ref="AS93:AS108" si="106">$O93*0.1</f>
        <v>500000</v>
      </c>
      <c r="AU93" s="32">
        <v>1385387.8</v>
      </c>
      <c r="AV93" s="25">
        <f t="shared" ref="AV93:AV108" si="107">IFERROR(AU93/$O93,"")</f>
        <v>0.27707756</v>
      </c>
      <c r="AW93" s="32">
        <f t="shared" ref="AW93:AW108" si="108">$O93-AX93-AU93</f>
        <v>3114612.2</v>
      </c>
      <c r="AX93" s="32">
        <f t="shared" ref="AX93:AX108" si="109">$O93*0.1</f>
        <v>500000</v>
      </c>
      <c r="AZ93" s="32">
        <v>1373112.9603016048</v>
      </c>
      <c r="BA93" s="25">
        <f t="shared" ref="BA93:BA109" si="110">IFERROR(AZ93/$O93,"")</f>
        <v>0.27462259206032097</v>
      </c>
      <c r="BB93" s="32">
        <f t="shared" ref="BB93:BB108" si="111">$O93-BC93-AZ93</f>
        <v>3126887.0396983949</v>
      </c>
      <c r="BC93" s="32">
        <f t="shared" ref="BC93:BC108" si="112">$O93*0.1</f>
        <v>500000</v>
      </c>
      <c r="BE93" s="32">
        <f>+'Annex 9 - IPC 49'!W93</f>
        <v>1434539.7432235871</v>
      </c>
      <c r="BF93" s="25">
        <f t="shared" ref="BF93:BF109" si="113">IFERROR(BE93/$O93,"")</f>
        <v>0.28690794864471741</v>
      </c>
      <c r="BG93" s="32">
        <f t="shared" ref="BG93:BG108" si="114">$O93-BH93-BE93</f>
        <v>3422006.2824540539</v>
      </c>
      <c r="BH93" s="32">
        <f t="shared" si="57"/>
        <v>143453.9743223587</v>
      </c>
      <c r="BJ93" s="24"/>
      <c r="BK93" s="24"/>
      <c r="BL93" s="24"/>
      <c r="BM93" s="24"/>
      <c r="BN93" s="24"/>
      <c r="BO93" s="24"/>
      <c r="BP93" s="22"/>
      <c r="BQ93" s="23"/>
      <c r="BR93" s="22">
        <f t="shared" ref="BR93:BR108" si="115">AU93-AP93</f>
        <v>0</v>
      </c>
      <c r="BS93" s="22">
        <f t="shared" ref="BS93:BS108" si="116">AZ93-AU93</f>
        <v>-12274.839698395226</v>
      </c>
      <c r="BT93" s="22">
        <f t="shared" ref="BT93:BT108" si="117">BE93-AZ93</f>
        <v>61426.782921982231</v>
      </c>
    </row>
    <row r="94" spans="1:72" ht="18" customHeight="1">
      <c r="A94" s="19">
        <v>77</v>
      </c>
      <c r="B94" s="19">
        <v>64</v>
      </c>
      <c r="C94" s="20" t="s">
        <v>139</v>
      </c>
      <c r="D94" s="21" t="s">
        <v>186</v>
      </c>
      <c r="E94" s="97" t="s">
        <v>198</v>
      </c>
      <c r="F94" s="924">
        <v>1272131.8700000001</v>
      </c>
      <c r="G94" s="22">
        <v>1000000</v>
      </c>
      <c r="H94" s="31">
        <v>594439</v>
      </c>
      <c r="I94" s="22">
        <f t="shared" si="103"/>
        <v>1594439</v>
      </c>
      <c r="J94" s="22">
        <v>0</v>
      </c>
      <c r="K94" s="901">
        <v>1</v>
      </c>
      <c r="L94" s="901">
        <v>0</v>
      </c>
      <c r="M94" s="901">
        <v>0</v>
      </c>
      <c r="N94" s="1046">
        <v>1272131.8700000001</v>
      </c>
      <c r="O94" s="53">
        <f t="shared" si="37"/>
        <v>1594439</v>
      </c>
      <c r="P94" s="933">
        <f t="shared" si="85"/>
        <v>1272131.8700000001</v>
      </c>
      <c r="Q94" s="933">
        <f t="shared" si="86"/>
        <v>0</v>
      </c>
      <c r="R94" s="933">
        <f t="shared" si="87"/>
        <v>0</v>
      </c>
      <c r="T94" s="32">
        <v>0</v>
      </c>
      <c r="U94" s="933">
        <f t="shared" si="39"/>
        <v>0</v>
      </c>
      <c r="V94" s="933">
        <f t="shared" si="40"/>
        <v>0</v>
      </c>
      <c r="W94" s="1032">
        <f t="shared" si="41"/>
        <v>0</v>
      </c>
      <c r="X94" s="1051"/>
      <c r="Y94" s="1037">
        <v>0</v>
      </c>
      <c r="Z94" s="933">
        <f t="shared" si="42"/>
        <v>0</v>
      </c>
      <c r="AA94" s="933">
        <f t="shared" si="43"/>
        <v>0</v>
      </c>
      <c r="AB94" s="1032">
        <f t="shared" si="44"/>
        <v>0</v>
      </c>
      <c r="AC94" s="1051"/>
      <c r="AD94" s="1037">
        <v>166374.19849197564</v>
      </c>
      <c r="AE94" s="933">
        <f t="shared" si="45"/>
        <v>166374.19849197564</v>
      </c>
      <c r="AF94" s="933">
        <f t="shared" si="46"/>
        <v>0</v>
      </c>
      <c r="AG94" s="1032">
        <f t="shared" si="47"/>
        <v>0</v>
      </c>
      <c r="AH94" s="1051"/>
      <c r="AI94" s="1037">
        <f>+'Annex 9 - IPC 49'!N94+'Annex 9 - IPC 49'!O94+'Annex 9 - IPC 49'!P94</f>
        <v>322307.12622468063</v>
      </c>
      <c r="AJ94" s="25">
        <f>IFERROR(AI94/O94,"")</f>
        <v>0.20214453248113012</v>
      </c>
      <c r="AK94" s="32">
        <f>O94-AI94</f>
        <v>1272131.8737753194</v>
      </c>
      <c r="AL94" s="933">
        <f>K94*$AI94</f>
        <v>322307.12622468063</v>
      </c>
      <c r="AM94" s="933">
        <f>L94*$AI94</f>
        <v>0</v>
      </c>
      <c r="AN94" s="933">
        <f>M94*$AI94</f>
        <v>0</v>
      </c>
      <c r="AO94" s="942">
        <f>F94-AK94</f>
        <v>-3.775319317355752E-3</v>
      </c>
      <c r="AP94" s="32">
        <v>0</v>
      </c>
      <c r="AQ94" s="25">
        <f t="shared" si="104"/>
        <v>0</v>
      </c>
      <c r="AR94" s="32">
        <f t="shared" si="105"/>
        <v>1434995.1</v>
      </c>
      <c r="AS94" s="32">
        <f t="shared" si="106"/>
        <v>159443.90000000002</v>
      </c>
      <c r="AU94" s="32">
        <v>0</v>
      </c>
      <c r="AV94" s="25">
        <f t="shared" si="107"/>
        <v>0</v>
      </c>
      <c r="AW94" s="32">
        <f t="shared" si="108"/>
        <v>1434995.1</v>
      </c>
      <c r="AX94" s="32">
        <f t="shared" si="109"/>
        <v>159443.90000000002</v>
      </c>
      <c r="AZ94" s="32">
        <v>149736.77864277808</v>
      </c>
      <c r="BA94" s="25">
        <f t="shared" si="110"/>
        <v>9.3911889161503254E-2</v>
      </c>
      <c r="BB94" s="32">
        <f t="shared" si="111"/>
        <v>1285258.321357222</v>
      </c>
      <c r="BC94" s="32">
        <f t="shared" si="112"/>
        <v>159443.90000000002</v>
      </c>
      <c r="BE94" s="32">
        <f>+'Annex 9 - IPC 49'!W94</f>
        <v>290076.41360221256</v>
      </c>
      <c r="BF94" s="25">
        <f t="shared" si="113"/>
        <v>0.1819300792330171</v>
      </c>
      <c r="BG94" s="32">
        <f t="shared" si="114"/>
        <v>1275354.9450375661</v>
      </c>
      <c r="BH94" s="32">
        <f t="shared" si="57"/>
        <v>29007.641360221256</v>
      </c>
      <c r="BJ94" s="24"/>
      <c r="BK94" s="24"/>
      <c r="BL94" s="24"/>
      <c r="BM94" s="24"/>
      <c r="BN94" s="24"/>
      <c r="BO94" s="24"/>
      <c r="BP94" s="22"/>
      <c r="BQ94" s="23">
        <v>460008</v>
      </c>
      <c r="BR94" s="22">
        <f t="shared" si="115"/>
        <v>0</v>
      </c>
      <c r="BS94" s="22">
        <f t="shared" si="116"/>
        <v>149736.77864277808</v>
      </c>
      <c r="BT94" s="22">
        <f t="shared" si="117"/>
        <v>140339.63495943448</v>
      </c>
    </row>
    <row r="95" spans="1:72" ht="18" customHeight="1">
      <c r="A95" s="19">
        <v>78</v>
      </c>
      <c r="B95" s="19">
        <v>64</v>
      </c>
      <c r="C95" s="20" t="s">
        <v>141</v>
      </c>
      <c r="D95" s="21" t="s">
        <v>183</v>
      </c>
      <c r="E95" s="98" t="s">
        <v>199</v>
      </c>
      <c r="F95" s="924">
        <v>3764536.47</v>
      </c>
      <c r="G95" s="22">
        <v>1718372.7909260064</v>
      </c>
      <c r="H95" s="31">
        <v>0</v>
      </c>
      <c r="I95" s="22">
        <f t="shared" si="103"/>
        <v>1718372.7909260064</v>
      </c>
      <c r="J95" s="22">
        <v>0</v>
      </c>
      <c r="K95" s="901">
        <v>1</v>
      </c>
      <c r="L95" s="901">
        <v>0</v>
      </c>
      <c r="M95" s="901">
        <v>0</v>
      </c>
      <c r="N95" s="1046">
        <v>3764536.47</v>
      </c>
      <c r="O95" s="53">
        <f t="shared" si="37"/>
        <v>1718372.7909260064</v>
      </c>
      <c r="P95" s="933">
        <f t="shared" si="85"/>
        <v>3764536.47</v>
      </c>
      <c r="Q95" s="933">
        <f t="shared" si="86"/>
        <v>0</v>
      </c>
      <c r="R95" s="933">
        <f t="shared" si="87"/>
        <v>0</v>
      </c>
      <c r="T95" s="32">
        <v>17269.48756118297</v>
      </c>
      <c r="U95" s="933">
        <f t="shared" si="39"/>
        <v>17269.48756118297</v>
      </c>
      <c r="V95" s="933">
        <f t="shared" si="40"/>
        <v>0</v>
      </c>
      <c r="W95" s="1032">
        <f t="shared" si="41"/>
        <v>0</v>
      </c>
      <c r="X95" s="1051"/>
      <c r="Y95" s="1037">
        <v>0</v>
      </c>
      <c r="Z95" s="933">
        <f t="shared" si="42"/>
        <v>0</v>
      </c>
      <c r="AA95" s="933">
        <f t="shared" si="43"/>
        <v>0</v>
      </c>
      <c r="AB95" s="1032">
        <f t="shared" si="44"/>
        <v>0</v>
      </c>
      <c r="AC95" s="1051"/>
      <c r="AD95" s="1037">
        <v>0</v>
      </c>
      <c r="AE95" s="933">
        <f t="shared" si="45"/>
        <v>0</v>
      </c>
      <c r="AF95" s="933">
        <f t="shared" si="46"/>
        <v>0</v>
      </c>
      <c r="AG95" s="1032">
        <f t="shared" si="47"/>
        <v>0</v>
      </c>
      <c r="AH95" s="1051"/>
      <c r="AI95" s="1037">
        <f>+'Annex 9 - IPC 49'!N95+'Annex 9 - IPC 49'!O95+'Annex 9 - IPC 49'!P95</f>
        <v>53836.321527160806</v>
      </c>
      <c r="AJ95" s="25">
        <f>IFERROR(AI95/O95,"")</f>
        <v>3.1329826572817875E-2</v>
      </c>
      <c r="AK95" s="32">
        <f>O95-AI95</f>
        <v>1664536.4693988457</v>
      </c>
      <c r="AL95" s="933">
        <f>K95*$AI95</f>
        <v>53836.321527160806</v>
      </c>
      <c r="AM95" s="933">
        <f>L95*$AI95</f>
        <v>0</v>
      </c>
      <c r="AN95" s="933">
        <f>M95*$AI95</f>
        <v>0</v>
      </c>
      <c r="AO95" s="942">
        <f>F95-AK95</f>
        <v>2100000.0006011548</v>
      </c>
      <c r="AP95" s="32">
        <v>395761.0412928281</v>
      </c>
      <c r="AQ95" s="25">
        <f t="shared" si="104"/>
        <v>0.23031151527926497</v>
      </c>
      <c r="AR95" s="32">
        <f t="shared" si="105"/>
        <v>1150774.4705405778</v>
      </c>
      <c r="AS95" s="32">
        <f t="shared" si="106"/>
        <v>171837.27909260066</v>
      </c>
      <c r="AU95" s="32">
        <v>343674.55818520131</v>
      </c>
      <c r="AV95" s="25">
        <f t="shared" si="107"/>
        <v>0.2</v>
      </c>
      <c r="AW95" s="32">
        <f t="shared" si="108"/>
        <v>1202860.9536482044</v>
      </c>
      <c r="AX95" s="32">
        <f t="shared" si="109"/>
        <v>171837.27909260066</v>
      </c>
      <c r="AZ95" s="32">
        <v>343674.55818520131</v>
      </c>
      <c r="BA95" s="25">
        <f t="shared" si="110"/>
        <v>0.2</v>
      </c>
      <c r="BB95" s="32">
        <f t="shared" si="111"/>
        <v>1202860.9536482044</v>
      </c>
      <c r="BC95" s="32">
        <f t="shared" si="112"/>
        <v>171837.27909260066</v>
      </c>
      <c r="BE95" s="32">
        <f>+'Annex 9 - IPC 49'!W95</f>
        <v>381359.98325421388</v>
      </c>
      <c r="BF95" s="25">
        <f t="shared" si="113"/>
        <v>0.22193087860097252</v>
      </c>
      <c r="BG95" s="32">
        <f t="shared" si="114"/>
        <v>1298876.8093463711</v>
      </c>
      <c r="BH95" s="32">
        <f t="shared" si="57"/>
        <v>38135.998325421388</v>
      </c>
      <c r="BJ95" s="24"/>
      <c r="BK95" s="24"/>
      <c r="BL95" s="24"/>
      <c r="BM95" s="24"/>
      <c r="BN95" s="24"/>
      <c r="BO95" s="24"/>
      <c r="BP95" s="22"/>
      <c r="BQ95" s="23"/>
      <c r="BR95" s="22">
        <f t="shared" si="115"/>
        <v>-52086.483107626787</v>
      </c>
      <c r="BS95" s="22">
        <f t="shared" si="116"/>
        <v>0</v>
      </c>
      <c r="BT95" s="22">
        <f t="shared" si="117"/>
        <v>37685.425069012563</v>
      </c>
    </row>
    <row r="96" spans="1:72" ht="18" customHeight="1">
      <c r="A96" s="19">
        <v>79</v>
      </c>
      <c r="B96" s="19">
        <v>64</v>
      </c>
      <c r="C96" s="20" t="s">
        <v>143</v>
      </c>
      <c r="D96" s="21" t="s">
        <v>183</v>
      </c>
      <c r="E96" s="98" t="s">
        <v>199</v>
      </c>
      <c r="F96" s="924">
        <v>1765759.69</v>
      </c>
      <c r="G96" s="22">
        <v>1829208.4190739938</v>
      </c>
      <c r="H96" s="31">
        <v>0</v>
      </c>
      <c r="I96" s="22">
        <f t="shared" si="103"/>
        <v>1829208.4190739938</v>
      </c>
      <c r="J96" s="22">
        <v>0</v>
      </c>
      <c r="K96" s="901">
        <v>1</v>
      </c>
      <c r="L96" s="901">
        <v>0</v>
      </c>
      <c r="M96" s="901">
        <v>0</v>
      </c>
      <c r="N96" s="1046">
        <v>1765759.69</v>
      </c>
      <c r="O96" s="53">
        <f t="shared" si="37"/>
        <v>1829208.4190739938</v>
      </c>
      <c r="P96" s="933">
        <f t="shared" si="85"/>
        <v>1765759.69</v>
      </c>
      <c r="Q96" s="933">
        <f t="shared" si="86"/>
        <v>0</v>
      </c>
      <c r="R96" s="933">
        <f t="shared" si="87"/>
        <v>0</v>
      </c>
      <c r="T96" s="32">
        <v>6951.0590562885782</v>
      </c>
      <c r="U96" s="933">
        <f t="shared" si="39"/>
        <v>6951.0590562885782</v>
      </c>
      <c r="V96" s="933">
        <f t="shared" si="40"/>
        <v>0</v>
      </c>
      <c r="W96" s="1032">
        <f t="shared" si="41"/>
        <v>0</v>
      </c>
      <c r="X96" s="1051"/>
      <c r="Y96" s="1037">
        <v>0</v>
      </c>
      <c r="Z96" s="933">
        <f t="shared" si="42"/>
        <v>0</v>
      </c>
      <c r="AA96" s="933">
        <f t="shared" si="43"/>
        <v>0</v>
      </c>
      <c r="AB96" s="1032">
        <f t="shared" si="44"/>
        <v>0</v>
      </c>
      <c r="AC96" s="1051"/>
      <c r="AD96" s="1037">
        <v>0</v>
      </c>
      <c r="AE96" s="933">
        <f t="shared" si="45"/>
        <v>0</v>
      </c>
      <c r="AF96" s="933">
        <f t="shared" si="46"/>
        <v>0</v>
      </c>
      <c r="AG96" s="1032">
        <f t="shared" si="47"/>
        <v>0</v>
      </c>
      <c r="AH96" s="1051"/>
      <c r="AI96" s="1037">
        <f>+'Annex 9 - IPC 49'!N96+'Annex 9 - IPC 49'!O96+'Annex 9 - IPC 49'!P96</f>
        <v>63448.725072620291</v>
      </c>
      <c r="AJ96" s="25">
        <f>IFERROR(AI96/O96,"")</f>
        <v>3.4686438358259991E-2</v>
      </c>
      <c r="AK96" s="32">
        <f>O96-AI96</f>
        <v>1765759.6940013736</v>
      </c>
      <c r="AL96" s="933">
        <f>K96*$AI96</f>
        <v>63448.725072620291</v>
      </c>
      <c r="AM96" s="933">
        <f>L96*$AI96</f>
        <v>0</v>
      </c>
      <c r="AN96" s="933">
        <f>M96*$AI96</f>
        <v>0</v>
      </c>
      <c r="AO96" s="942">
        <f>F96-AK96</f>
        <v>-4.0013736579567194E-3</v>
      </c>
      <c r="AP96" s="32">
        <v>413285.14133940201</v>
      </c>
      <c r="AQ96" s="25">
        <f t="shared" si="104"/>
        <v>0.22593660570872548</v>
      </c>
      <c r="AR96" s="32">
        <f t="shared" si="105"/>
        <v>1233002.4358271924</v>
      </c>
      <c r="AS96" s="32">
        <f t="shared" si="106"/>
        <v>182920.84190739939</v>
      </c>
      <c r="AU96" s="32">
        <v>365841.68381479877</v>
      </c>
      <c r="AV96" s="25">
        <f t="shared" si="107"/>
        <v>0.2</v>
      </c>
      <c r="AW96" s="32">
        <f t="shared" si="108"/>
        <v>1280445.8933517956</v>
      </c>
      <c r="AX96" s="32">
        <f t="shared" si="109"/>
        <v>182920.84190739939</v>
      </c>
      <c r="AZ96" s="32">
        <v>365841.68381479877</v>
      </c>
      <c r="BA96" s="25">
        <f t="shared" si="110"/>
        <v>0.2</v>
      </c>
      <c r="BB96" s="32">
        <f t="shared" si="111"/>
        <v>1280445.8933517956</v>
      </c>
      <c r="BC96" s="32">
        <f t="shared" si="112"/>
        <v>182920.84190739939</v>
      </c>
      <c r="BE96" s="32">
        <f>+'Annex 9 - IPC 49'!W96</f>
        <v>410255.7913656329</v>
      </c>
      <c r="BF96" s="25">
        <f t="shared" si="113"/>
        <v>0.22428050685078196</v>
      </c>
      <c r="BG96" s="32">
        <f t="shared" si="114"/>
        <v>1377927.0485717976</v>
      </c>
      <c r="BH96" s="32">
        <f t="shared" si="57"/>
        <v>41025.57913656329</v>
      </c>
      <c r="BJ96" s="24"/>
      <c r="BK96" s="24"/>
      <c r="BL96" s="24"/>
      <c r="BM96" s="24"/>
      <c r="BN96" s="24"/>
      <c r="BO96" s="24"/>
      <c r="BP96" s="22"/>
      <c r="BQ96" s="23"/>
      <c r="BR96" s="22">
        <f t="shared" si="115"/>
        <v>-47443.457524603233</v>
      </c>
      <c r="BS96" s="22">
        <f t="shared" si="116"/>
        <v>0</v>
      </c>
      <c r="BT96" s="22">
        <f t="shared" si="117"/>
        <v>44414.107550834131</v>
      </c>
    </row>
    <row r="97" spans="1:80" ht="18" customHeight="1">
      <c r="A97" s="19">
        <v>80</v>
      </c>
      <c r="B97" s="19">
        <v>64</v>
      </c>
      <c r="C97" s="20" t="s">
        <v>145</v>
      </c>
      <c r="D97" s="21" t="s">
        <v>184</v>
      </c>
      <c r="E97" s="98" t="s">
        <v>199</v>
      </c>
      <c r="F97" s="924">
        <v>264151.40999999997</v>
      </c>
      <c r="G97" s="22">
        <v>412877.79</v>
      </c>
      <c r="H97" s="31">
        <v>0</v>
      </c>
      <c r="I97" s="22">
        <f t="shared" si="103"/>
        <v>412877.79</v>
      </c>
      <c r="J97" s="22">
        <v>0</v>
      </c>
      <c r="K97" s="901">
        <v>1</v>
      </c>
      <c r="L97" s="901">
        <v>0</v>
      </c>
      <c r="M97" s="901">
        <v>0</v>
      </c>
      <c r="N97" s="1046">
        <v>264151.40999999997</v>
      </c>
      <c r="O97" s="53">
        <f t="shared" si="37"/>
        <v>412877.79</v>
      </c>
      <c r="P97" s="933">
        <f t="shared" si="85"/>
        <v>264151.40999999997</v>
      </c>
      <c r="Q97" s="933">
        <f t="shared" si="86"/>
        <v>0</v>
      </c>
      <c r="R97" s="933">
        <f t="shared" si="87"/>
        <v>0</v>
      </c>
      <c r="T97" s="32">
        <v>0</v>
      </c>
      <c r="U97" s="933">
        <f t="shared" si="39"/>
        <v>0</v>
      </c>
      <c r="V97" s="933">
        <f t="shared" si="40"/>
        <v>0</v>
      </c>
      <c r="W97" s="1032">
        <f t="shared" si="41"/>
        <v>0</v>
      </c>
      <c r="X97" s="1051"/>
      <c r="Y97" s="1037">
        <v>106216.9402554</v>
      </c>
      <c r="Z97" s="933">
        <f t="shared" si="42"/>
        <v>106216.9402554</v>
      </c>
      <c r="AA97" s="933">
        <f t="shared" si="43"/>
        <v>0</v>
      </c>
      <c r="AB97" s="1032">
        <f t="shared" si="44"/>
        <v>0</v>
      </c>
      <c r="AC97" s="1051"/>
      <c r="AD97" s="1037">
        <v>106216.9402554</v>
      </c>
      <c r="AE97" s="933">
        <f t="shared" si="45"/>
        <v>106216.9402554</v>
      </c>
      <c r="AF97" s="933">
        <f t="shared" si="46"/>
        <v>0</v>
      </c>
      <c r="AG97" s="1032">
        <f t="shared" si="47"/>
        <v>0</v>
      </c>
      <c r="AH97" s="1051"/>
      <c r="AI97" s="1037">
        <f>+'Annex 9 - IPC 49'!N97+'Annex 9 - IPC 49'!O97+'Annex 9 - IPC 49'!P97</f>
        <v>148726.37810399209</v>
      </c>
      <c r="AJ97" s="25">
        <f>IFERROR(AI97/O97,"")</f>
        <v>0.36021888729832646</v>
      </c>
      <c r="AK97" s="32">
        <f>O97-AI97</f>
        <v>264151.41189600789</v>
      </c>
      <c r="AL97" s="933">
        <f>K97*$AI97</f>
        <v>148726.37810399209</v>
      </c>
      <c r="AM97" s="933">
        <f>L97*$AI97</f>
        <v>0</v>
      </c>
      <c r="AN97" s="933">
        <f>M97*$AI97</f>
        <v>0</v>
      </c>
      <c r="AO97" s="942">
        <f>F97-AK97</f>
        <v>-1.8960079178214073E-3</v>
      </c>
      <c r="AP97" s="32"/>
      <c r="AQ97" s="25">
        <f t="shared" si="104"/>
        <v>0</v>
      </c>
      <c r="AR97" s="32">
        <f t="shared" si="105"/>
        <v>371590.011</v>
      </c>
      <c r="AS97" s="32">
        <f t="shared" si="106"/>
        <v>41287.779000000002</v>
      </c>
      <c r="AU97" s="32">
        <v>156927.41617878</v>
      </c>
      <c r="AV97" s="25">
        <f t="shared" si="107"/>
        <v>0.38008200000000003</v>
      </c>
      <c r="AW97" s="32">
        <f t="shared" si="108"/>
        <v>214662.59482122</v>
      </c>
      <c r="AX97" s="32">
        <f t="shared" si="109"/>
        <v>41287.779000000002</v>
      </c>
      <c r="AZ97" s="32">
        <v>156927.41617878</v>
      </c>
      <c r="BA97" s="25">
        <f t="shared" si="110"/>
        <v>0.38008200000000003</v>
      </c>
      <c r="BB97" s="32">
        <f t="shared" si="111"/>
        <v>214662.59482122</v>
      </c>
      <c r="BC97" s="32">
        <f t="shared" si="112"/>
        <v>41287.779000000002</v>
      </c>
      <c r="BE97" s="32">
        <f>+'Annex 9 - IPC 49'!W97</f>
        <v>186684.0226727945</v>
      </c>
      <c r="BF97" s="25">
        <f t="shared" si="113"/>
        <v>0.45215322110882861</v>
      </c>
      <c r="BG97" s="32">
        <f t="shared" si="114"/>
        <v>207525.36505992603</v>
      </c>
      <c r="BH97" s="32">
        <f t="shared" si="57"/>
        <v>18668.402267279449</v>
      </c>
      <c r="BJ97" s="24"/>
      <c r="BK97" s="24"/>
      <c r="BL97" s="24"/>
      <c r="BM97" s="24"/>
      <c r="BN97" s="24"/>
      <c r="BO97" s="24"/>
      <c r="BP97" s="22"/>
      <c r="BQ97" s="23"/>
      <c r="BR97" s="22">
        <f t="shared" si="115"/>
        <v>156927.41617878</v>
      </c>
      <c r="BS97" s="22">
        <f t="shared" si="116"/>
        <v>0</v>
      </c>
      <c r="BT97" s="22">
        <f t="shared" si="117"/>
        <v>29756.606494014501</v>
      </c>
    </row>
    <row r="98" spans="1:80" ht="18" customHeight="1">
      <c r="A98" s="19">
        <v>81</v>
      </c>
      <c r="B98" s="19">
        <v>64</v>
      </c>
      <c r="C98" s="20" t="s">
        <v>147</v>
      </c>
      <c r="D98" s="21" t="s">
        <v>183</v>
      </c>
      <c r="E98" s="98" t="s">
        <v>199</v>
      </c>
      <c r="F98" s="924">
        <v>383761.33</v>
      </c>
      <c r="G98" s="22">
        <v>413000</v>
      </c>
      <c r="H98" s="31">
        <v>1466</v>
      </c>
      <c r="I98" s="22">
        <f t="shared" si="103"/>
        <v>414466</v>
      </c>
      <c r="J98" s="22">
        <v>0</v>
      </c>
      <c r="K98" s="901">
        <v>1</v>
      </c>
      <c r="L98" s="901">
        <v>0</v>
      </c>
      <c r="M98" s="901">
        <v>0</v>
      </c>
      <c r="N98" s="1046">
        <v>383761.33</v>
      </c>
      <c r="O98" s="53">
        <f t="shared" si="37"/>
        <v>414466</v>
      </c>
      <c r="P98" s="933">
        <f t="shared" si="85"/>
        <v>383761.33</v>
      </c>
      <c r="Q98" s="933">
        <f t="shared" si="86"/>
        <v>0</v>
      </c>
      <c r="R98" s="933">
        <f t="shared" si="87"/>
        <v>0</v>
      </c>
      <c r="T98" s="32">
        <v>0</v>
      </c>
      <c r="U98" s="933">
        <f t="shared" si="39"/>
        <v>0</v>
      </c>
      <c r="V98" s="933">
        <f t="shared" si="40"/>
        <v>0</v>
      </c>
      <c r="W98" s="1032">
        <f t="shared" si="41"/>
        <v>0</v>
      </c>
      <c r="X98" s="1051"/>
      <c r="Y98" s="1037">
        <v>0</v>
      </c>
      <c r="Z98" s="933">
        <f t="shared" si="42"/>
        <v>0</v>
      </c>
      <c r="AA98" s="933">
        <f t="shared" si="43"/>
        <v>0</v>
      </c>
      <c r="AB98" s="1032">
        <f t="shared" si="44"/>
        <v>0</v>
      </c>
      <c r="AC98" s="1051"/>
      <c r="AD98" s="1037">
        <v>0</v>
      </c>
      <c r="AE98" s="933">
        <f t="shared" si="45"/>
        <v>0</v>
      </c>
      <c r="AF98" s="933">
        <f t="shared" si="46"/>
        <v>0</v>
      </c>
      <c r="AG98" s="1032">
        <f t="shared" si="47"/>
        <v>0</v>
      </c>
      <c r="AH98" s="1051"/>
      <c r="AI98" s="1037">
        <f>+'Annex 9 - IPC 49'!N98+'Annex 9 - IPC 49'!O98+'Annex 9 - IPC 49'!P98</f>
        <v>30704.668704806943</v>
      </c>
      <c r="AJ98" s="25">
        <f>IFERROR(AI98/O98,"")</f>
        <v>7.4082478912159119E-2</v>
      </c>
      <c r="AK98" s="32">
        <f>O98-AI98</f>
        <v>383761.33129519306</v>
      </c>
      <c r="AL98" s="933">
        <f>K98*$AI98</f>
        <v>30704.668704806943</v>
      </c>
      <c r="AM98" s="933">
        <f>L98*$AI98</f>
        <v>0</v>
      </c>
      <c r="AN98" s="933">
        <f>M98*$AI98</f>
        <v>0</v>
      </c>
      <c r="AO98" s="942">
        <f>F98-AK98</f>
        <v>-1.2951930402778089E-3</v>
      </c>
      <c r="AP98" s="32">
        <v>82600</v>
      </c>
      <c r="AQ98" s="25">
        <f t="shared" si="104"/>
        <v>0.1992925837101234</v>
      </c>
      <c r="AR98" s="32">
        <f t="shared" si="105"/>
        <v>290419.40000000002</v>
      </c>
      <c r="AS98" s="32">
        <f t="shared" si="106"/>
        <v>41446.600000000006</v>
      </c>
      <c r="AU98" s="32">
        <v>82600</v>
      </c>
      <c r="AV98" s="25">
        <f t="shared" si="107"/>
        <v>0.1992925837101234</v>
      </c>
      <c r="AW98" s="32">
        <f t="shared" si="108"/>
        <v>290419.40000000002</v>
      </c>
      <c r="AX98" s="32">
        <f t="shared" si="109"/>
        <v>41446.600000000006</v>
      </c>
      <c r="AZ98" s="32">
        <v>82600</v>
      </c>
      <c r="BA98" s="25">
        <f t="shared" si="110"/>
        <v>0.1992925837101234</v>
      </c>
      <c r="BB98" s="32">
        <f t="shared" si="111"/>
        <v>290419.40000000002</v>
      </c>
      <c r="BC98" s="32">
        <f t="shared" si="112"/>
        <v>41446.600000000006</v>
      </c>
      <c r="BE98" s="32">
        <f>+'Annex 9 - IPC 49'!W98</f>
        <v>110234.20183432625</v>
      </c>
      <c r="BF98" s="25">
        <f t="shared" si="113"/>
        <v>0.26596681473106659</v>
      </c>
      <c r="BG98" s="32">
        <f t="shared" si="114"/>
        <v>293208.3779822411</v>
      </c>
      <c r="BH98" s="32">
        <f t="shared" si="57"/>
        <v>11023.420183432625</v>
      </c>
      <c r="BJ98" s="24"/>
      <c r="BK98" s="24"/>
      <c r="BL98" s="24"/>
      <c r="BM98" s="24"/>
      <c r="BN98" s="24"/>
      <c r="BO98" s="24"/>
      <c r="BP98" s="22"/>
      <c r="BQ98" s="23"/>
      <c r="BR98" s="22">
        <f t="shared" si="115"/>
        <v>0</v>
      </c>
      <c r="BS98" s="22">
        <f t="shared" si="116"/>
        <v>0</v>
      </c>
      <c r="BT98" s="22">
        <f t="shared" si="117"/>
        <v>27634.201834326246</v>
      </c>
    </row>
    <row r="99" spans="1:80" ht="18" customHeight="1">
      <c r="A99" s="19">
        <v>82</v>
      </c>
      <c r="B99" s="19">
        <v>64</v>
      </c>
      <c r="C99" s="20" t="s">
        <v>149</v>
      </c>
      <c r="D99" s="21" t="s">
        <v>187</v>
      </c>
      <c r="E99" s="98" t="s">
        <v>199</v>
      </c>
      <c r="F99" s="924">
        <v>112750.71</v>
      </c>
      <c r="G99" s="22">
        <v>150000</v>
      </c>
      <c r="H99" s="31">
        <v>0</v>
      </c>
      <c r="I99" s="22">
        <f t="shared" si="103"/>
        <v>150000</v>
      </c>
      <c r="J99" s="22">
        <v>0</v>
      </c>
      <c r="K99" s="901">
        <v>1</v>
      </c>
      <c r="L99" s="901">
        <v>0</v>
      </c>
      <c r="M99" s="901">
        <v>0</v>
      </c>
      <c r="N99" s="1046">
        <v>112750.71</v>
      </c>
      <c r="O99" s="53">
        <f t="shared" si="37"/>
        <v>150000</v>
      </c>
      <c r="P99" s="933">
        <f t="shared" si="85"/>
        <v>112750.71</v>
      </c>
      <c r="Q99" s="933">
        <f t="shared" si="86"/>
        <v>0</v>
      </c>
      <c r="R99" s="933">
        <f t="shared" si="87"/>
        <v>0</v>
      </c>
      <c r="T99" s="32">
        <v>0</v>
      </c>
      <c r="U99" s="933">
        <f t="shared" si="39"/>
        <v>0</v>
      </c>
      <c r="V99" s="933">
        <f t="shared" si="40"/>
        <v>0</v>
      </c>
      <c r="W99" s="1032">
        <f t="shared" si="41"/>
        <v>0</v>
      </c>
      <c r="X99" s="1051"/>
      <c r="Y99" s="1037">
        <v>28575.584233979996</v>
      </c>
      <c r="Z99" s="933">
        <f t="shared" si="42"/>
        <v>28575.584233979996</v>
      </c>
      <c r="AA99" s="933">
        <f t="shared" si="43"/>
        <v>0</v>
      </c>
      <c r="AB99" s="1032">
        <f t="shared" si="44"/>
        <v>0</v>
      </c>
      <c r="AC99" s="1051"/>
      <c r="AD99" s="1037">
        <v>30033.034233979997</v>
      </c>
      <c r="AE99" s="933">
        <f t="shared" si="45"/>
        <v>30033.034233979997</v>
      </c>
      <c r="AF99" s="933">
        <f t="shared" si="46"/>
        <v>0</v>
      </c>
      <c r="AG99" s="1032">
        <f t="shared" si="47"/>
        <v>0</v>
      </c>
      <c r="AH99" s="1051"/>
      <c r="AI99" s="1037">
        <f>+'Annex 9 - IPC 49'!N99+'Annex 9 - IPC 49'!O99+'Annex 9 - IPC 49'!P99</f>
        <v>37249.294233979992</v>
      </c>
      <c r="AJ99" s="25">
        <f>IFERROR(AI99/O99,"")</f>
        <v>0.24832862822653329</v>
      </c>
      <c r="AK99" s="32">
        <f>O99-AI99</f>
        <v>112750.70576602001</v>
      </c>
      <c r="AL99" s="933">
        <f>K99*$AI99</f>
        <v>37249.294233979992</v>
      </c>
      <c r="AM99" s="933">
        <f>L99*$AI99</f>
        <v>0</v>
      </c>
      <c r="AN99" s="933">
        <f>M99*$AI99</f>
        <v>0</v>
      </c>
      <c r="AO99" s="942">
        <f>F99-AK99</f>
        <v>4.233979998389259E-3</v>
      </c>
      <c r="AP99" s="32">
        <v>30000</v>
      </c>
      <c r="AQ99" s="25">
        <f t="shared" si="104"/>
        <v>0.2</v>
      </c>
      <c r="AR99" s="32">
        <f t="shared" si="105"/>
        <v>105000</v>
      </c>
      <c r="AS99" s="32">
        <f t="shared" si="106"/>
        <v>15000</v>
      </c>
      <c r="AU99" s="32">
        <v>50002.908963786002</v>
      </c>
      <c r="AV99" s="25">
        <f t="shared" si="107"/>
        <v>0.33335272642524</v>
      </c>
      <c r="AW99" s="32">
        <f t="shared" si="108"/>
        <v>84997.091036213998</v>
      </c>
      <c r="AX99" s="32">
        <f t="shared" si="109"/>
        <v>15000</v>
      </c>
      <c r="AZ99" s="32">
        <v>51023.123963785998</v>
      </c>
      <c r="BA99" s="25">
        <f t="shared" si="110"/>
        <v>0.34015415975857333</v>
      </c>
      <c r="BB99" s="32">
        <f t="shared" si="111"/>
        <v>83976.876036214002</v>
      </c>
      <c r="BC99" s="32">
        <f t="shared" si="112"/>
        <v>15000</v>
      </c>
      <c r="BE99" s="32">
        <f>+'Annex 9 - IPC 49'!W99</f>
        <v>56074.505963785996</v>
      </c>
      <c r="BF99" s="25">
        <f t="shared" si="113"/>
        <v>0.37383003975857332</v>
      </c>
      <c r="BG99" s="32">
        <f t="shared" si="114"/>
        <v>88318.043439835412</v>
      </c>
      <c r="BH99" s="32">
        <f t="shared" si="57"/>
        <v>5607.4505963785996</v>
      </c>
      <c r="BJ99" s="24"/>
      <c r="BK99" s="24"/>
      <c r="BL99" s="24"/>
      <c r="BM99" s="24"/>
      <c r="BN99" s="24"/>
      <c r="BO99" s="24"/>
      <c r="BP99" s="22"/>
      <c r="BQ99" s="23"/>
      <c r="BR99" s="22">
        <f t="shared" si="115"/>
        <v>20002.908963786002</v>
      </c>
      <c r="BS99" s="22">
        <f t="shared" si="116"/>
        <v>1020.2149999999965</v>
      </c>
      <c r="BT99" s="22">
        <f t="shared" si="117"/>
        <v>5051.3819999999978</v>
      </c>
    </row>
    <row r="100" spans="1:80" ht="18" customHeight="1">
      <c r="A100" s="19">
        <v>83</v>
      </c>
      <c r="B100" s="19">
        <v>64</v>
      </c>
      <c r="C100" s="20" t="s">
        <v>150</v>
      </c>
      <c r="D100" s="21" t="s">
        <v>183</v>
      </c>
      <c r="E100" s="98" t="s">
        <v>199</v>
      </c>
      <c r="F100" s="924">
        <v>751307.43</v>
      </c>
      <c r="G100" s="22">
        <v>358982.55954977032</v>
      </c>
      <c r="H100" s="31">
        <v>392324.87045022973</v>
      </c>
      <c r="I100" s="22">
        <f t="shared" si="103"/>
        <v>751307.43</v>
      </c>
      <c r="J100" s="22">
        <v>0</v>
      </c>
      <c r="K100" s="901">
        <v>1</v>
      </c>
      <c r="L100" s="901">
        <v>0</v>
      </c>
      <c r="M100" s="901">
        <v>0</v>
      </c>
      <c r="N100" s="1046">
        <v>751307.43</v>
      </c>
      <c r="O100" s="53">
        <f t="shared" si="37"/>
        <v>751307.43</v>
      </c>
      <c r="P100" s="933">
        <f t="shared" si="85"/>
        <v>751307.43</v>
      </c>
      <c r="Q100" s="933">
        <f t="shared" si="86"/>
        <v>0</v>
      </c>
      <c r="R100" s="933">
        <f t="shared" si="87"/>
        <v>0</v>
      </c>
      <c r="T100" s="32">
        <v>0</v>
      </c>
      <c r="U100" s="933">
        <f t="shared" si="39"/>
        <v>0</v>
      </c>
      <c r="V100" s="933">
        <f t="shared" si="40"/>
        <v>0</v>
      </c>
      <c r="W100" s="1032">
        <f t="shared" si="41"/>
        <v>0</v>
      </c>
      <c r="X100" s="1051"/>
      <c r="Y100" s="1037">
        <v>0</v>
      </c>
      <c r="Z100" s="933">
        <f t="shared" si="42"/>
        <v>0</v>
      </c>
      <c r="AA100" s="933">
        <f t="shared" si="43"/>
        <v>0</v>
      </c>
      <c r="AB100" s="1032">
        <f t="shared" si="44"/>
        <v>0</v>
      </c>
      <c r="AC100" s="1051"/>
      <c r="AD100" s="1037">
        <v>0</v>
      </c>
      <c r="AE100" s="933">
        <f t="shared" si="45"/>
        <v>0</v>
      </c>
      <c r="AF100" s="933">
        <f t="shared" si="46"/>
        <v>0</v>
      </c>
      <c r="AG100" s="1032">
        <f t="shared" si="47"/>
        <v>0</v>
      </c>
      <c r="AH100" s="1051"/>
      <c r="AI100" s="1037">
        <f>+'Annex 9 - IPC 49'!N100+'Annex 9 - IPC 49'!O100+'Annex 9 - IPC 49'!P100</f>
        <v>0</v>
      </c>
      <c r="AJ100" s="25">
        <f>IFERROR(AI100/O100,"")</f>
        <v>0</v>
      </c>
      <c r="AK100" s="32">
        <f>O100-AI100</f>
        <v>751307.43</v>
      </c>
      <c r="AL100" s="933">
        <f>K100*$AI100</f>
        <v>0</v>
      </c>
      <c r="AM100" s="933">
        <f>L100*$AI100</f>
        <v>0</v>
      </c>
      <c r="AN100" s="933">
        <f>M100*$AI100</f>
        <v>0</v>
      </c>
      <c r="AO100" s="942">
        <f>F100-AK100</f>
        <v>0</v>
      </c>
      <c r="AP100" s="32">
        <v>365380.77600000001</v>
      </c>
      <c r="AQ100" s="25">
        <f t="shared" si="104"/>
        <v>0.48632658404562829</v>
      </c>
      <c r="AR100" s="32">
        <f t="shared" si="105"/>
        <v>310795.91100000002</v>
      </c>
      <c r="AS100" s="32">
        <f t="shared" si="106"/>
        <v>75130.743000000002</v>
      </c>
      <c r="AU100" s="32">
        <v>150261.486</v>
      </c>
      <c r="AV100" s="25">
        <f t="shared" si="107"/>
        <v>0.19999999999999998</v>
      </c>
      <c r="AW100" s="32">
        <f t="shared" si="108"/>
        <v>525915.201</v>
      </c>
      <c r="AX100" s="32">
        <f t="shared" si="109"/>
        <v>75130.743000000002</v>
      </c>
      <c r="AZ100" s="32">
        <v>150261.486</v>
      </c>
      <c r="BA100" s="25">
        <f t="shared" si="110"/>
        <v>0.19999999999999998</v>
      </c>
      <c r="BB100" s="32">
        <f t="shared" si="111"/>
        <v>525915.201</v>
      </c>
      <c r="BC100" s="32">
        <f t="shared" si="112"/>
        <v>75130.743000000002</v>
      </c>
      <c r="BE100" s="32">
        <f>+'Annex 9 - IPC 49'!W100</f>
        <v>150261.486</v>
      </c>
      <c r="BF100" s="25">
        <f t="shared" si="113"/>
        <v>0.19999999999999998</v>
      </c>
      <c r="BG100" s="32">
        <f t="shared" si="114"/>
        <v>586019.79540000006</v>
      </c>
      <c r="BH100" s="32">
        <f t="shared" si="57"/>
        <v>15026.1486</v>
      </c>
      <c r="BJ100" s="24"/>
      <c r="BK100" s="24"/>
      <c r="BL100" s="24"/>
      <c r="BM100" s="24"/>
      <c r="BN100" s="24"/>
      <c r="BO100" s="24"/>
      <c r="BP100" s="22"/>
      <c r="BQ100" s="23"/>
      <c r="BR100" s="22">
        <f t="shared" si="115"/>
        <v>-215119.29</v>
      </c>
      <c r="BS100" s="22">
        <f t="shared" si="116"/>
        <v>0</v>
      </c>
      <c r="BT100" s="22">
        <f t="shared" si="117"/>
        <v>0</v>
      </c>
    </row>
    <row r="101" spans="1:80" ht="17.5" customHeight="1">
      <c r="A101" s="19">
        <v>84</v>
      </c>
      <c r="B101" s="19">
        <v>64</v>
      </c>
      <c r="C101" s="20" t="s">
        <v>151</v>
      </c>
      <c r="D101" s="21" t="s">
        <v>183</v>
      </c>
      <c r="E101" s="98" t="s">
        <v>199</v>
      </c>
      <c r="F101" s="924">
        <v>1075596.45</v>
      </c>
      <c r="G101" s="22">
        <v>513931.25003921037</v>
      </c>
      <c r="H101" s="31">
        <v>561665.19996078964</v>
      </c>
      <c r="I101" s="22">
        <f t="shared" si="103"/>
        <v>1075596.45</v>
      </c>
      <c r="J101" s="22">
        <v>0</v>
      </c>
      <c r="K101" s="901">
        <v>1</v>
      </c>
      <c r="L101" s="901">
        <v>0</v>
      </c>
      <c r="M101" s="901">
        <v>0</v>
      </c>
      <c r="N101" s="1046">
        <v>1075596.45</v>
      </c>
      <c r="O101" s="53">
        <f t="shared" si="37"/>
        <v>1075596.45</v>
      </c>
      <c r="P101" s="933">
        <f t="shared" si="85"/>
        <v>1075596.45</v>
      </c>
      <c r="Q101" s="933">
        <f t="shared" si="86"/>
        <v>0</v>
      </c>
      <c r="R101" s="933">
        <f t="shared" si="87"/>
        <v>0</v>
      </c>
      <c r="T101" s="32">
        <v>0</v>
      </c>
      <c r="U101" s="933">
        <f t="shared" si="39"/>
        <v>0</v>
      </c>
      <c r="V101" s="933">
        <f t="shared" si="40"/>
        <v>0</v>
      </c>
      <c r="W101" s="1032">
        <f t="shared" si="41"/>
        <v>0</v>
      </c>
      <c r="X101" s="1051"/>
      <c r="Y101" s="1037">
        <v>0</v>
      </c>
      <c r="Z101" s="933">
        <f t="shared" si="42"/>
        <v>0</v>
      </c>
      <c r="AA101" s="933">
        <f t="shared" si="43"/>
        <v>0</v>
      </c>
      <c r="AB101" s="1032">
        <f t="shared" si="44"/>
        <v>0</v>
      </c>
      <c r="AC101" s="1051"/>
      <c r="AD101" s="1037">
        <v>0</v>
      </c>
      <c r="AE101" s="933">
        <f t="shared" si="45"/>
        <v>0</v>
      </c>
      <c r="AF101" s="933">
        <f t="shared" si="46"/>
        <v>0</v>
      </c>
      <c r="AG101" s="1032">
        <f t="shared" si="47"/>
        <v>0</v>
      </c>
      <c r="AH101" s="1051"/>
      <c r="AI101" s="1037">
        <f>+'Annex 9 - IPC 49'!N101+'Annex 9 - IPC 49'!O101+'Annex 9 - IPC 49'!P101</f>
        <v>0</v>
      </c>
      <c r="AJ101" s="25">
        <f>IFERROR(AI101/O101,"")</f>
        <v>0</v>
      </c>
      <c r="AK101" s="32">
        <f>O101-AI101</f>
        <v>1075596.45</v>
      </c>
      <c r="AL101" s="933">
        <f>K101*$AI101</f>
        <v>0</v>
      </c>
      <c r="AM101" s="933">
        <f>L101*$AI101</f>
        <v>0</v>
      </c>
      <c r="AN101" s="933">
        <f>M101*$AI101</f>
        <v>0</v>
      </c>
      <c r="AO101" s="942">
        <f>F101-AK101</f>
        <v>0</v>
      </c>
      <c r="AP101" s="32">
        <v>0</v>
      </c>
      <c r="AQ101" s="25">
        <f t="shared" si="104"/>
        <v>0</v>
      </c>
      <c r="AR101" s="32">
        <f t="shared" si="105"/>
        <v>968036.80499999993</v>
      </c>
      <c r="AS101" s="32">
        <f t="shared" si="106"/>
        <v>107559.645</v>
      </c>
      <c r="AU101" s="32">
        <v>215119.29</v>
      </c>
      <c r="AV101" s="25">
        <f t="shared" si="107"/>
        <v>0.2</v>
      </c>
      <c r="AW101" s="32">
        <f t="shared" si="108"/>
        <v>752917.5149999999</v>
      </c>
      <c r="AX101" s="32">
        <f t="shared" si="109"/>
        <v>107559.645</v>
      </c>
      <c r="AZ101" s="32">
        <v>215119.29</v>
      </c>
      <c r="BA101" s="25">
        <f t="shared" si="110"/>
        <v>0.2</v>
      </c>
      <c r="BB101" s="32">
        <f t="shared" si="111"/>
        <v>752917.5149999999</v>
      </c>
      <c r="BC101" s="32">
        <f t="shared" si="112"/>
        <v>107559.645</v>
      </c>
      <c r="BE101" s="32">
        <f>+'Annex 9 - IPC 49'!W101</f>
        <v>215119.29</v>
      </c>
      <c r="BF101" s="25">
        <f t="shared" si="113"/>
        <v>0.2</v>
      </c>
      <c r="BG101" s="32">
        <f t="shared" si="114"/>
        <v>838965.23099999991</v>
      </c>
      <c r="BH101" s="32">
        <f t="shared" si="57"/>
        <v>21511.929000000004</v>
      </c>
      <c r="BJ101" s="24"/>
      <c r="BK101" s="24"/>
      <c r="BL101" s="24"/>
      <c r="BM101" s="24"/>
      <c r="BN101" s="24"/>
      <c r="BO101" s="24"/>
      <c r="BP101" s="22"/>
      <c r="BQ101" s="23"/>
      <c r="BR101" s="22">
        <f t="shared" si="115"/>
        <v>215119.29</v>
      </c>
      <c r="BS101" s="22">
        <f t="shared" si="116"/>
        <v>0</v>
      </c>
      <c r="BT101" s="22">
        <f t="shared" si="117"/>
        <v>0</v>
      </c>
    </row>
    <row r="102" spans="1:80" ht="18" customHeight="1">
      <c r="A102" s="19">
        <v>85</v>
      </c>
      <c r="B102" s="19">
        <v>64</v>
      </c>
      <c r="C102" s="20" t="s">
        <v>153</v>
      </c>
      <c r="D102" s="21" t="s">
        <v>184</v>
      </c>
      <c r="E102" s="98" t="s">
        <v>199</v>
      </c>
      <c r="F102" s="924">
        <v>208994.14</v>
      </c>
      <c r="G102" s="22">
        <v>127086.19041101943</v>
      </c>
      <c r="H102" s="31">
        <v>138889.95958898059</v>
      </c>
      <c r="I102" s="22">
        <f t="shared" si="103"/>
        <v>265976.15000000002</v>
      </c>
      <c r="J102" s="22">
        <v>0</v>
      </c>
      <c r="K102" s="901">
        <v>1</v>
      </c>
      <c r="L102" s="901">
        <v>0</v>
      </c>
      <c r="M102" s="901">
        <v>0</v>
      </c>
      <c r="N102" s="1046">
        <v>208994.14</v>
      </c>
      <c r="O102" s="53">
        <f t="shared" si="37"/>
        <v>265976.15000000002</v>
      </c>
      <c r="P102" s="933">
        <f t="shared" si="85"/>
        <v>208994.14</v>
      </c>
      <c r="Q102" s="933">
        <f t="shared" si="86"/>
        <v>0</v>
      </c>
      <c r="R102" s="933">
        <f t="shared" si="87"/>
        <v>0</v>
      </c>
      <c r="T102" s="32">
        <v>0</v>
      </c>
      <c r="U102" s="933">
        <f t="shared" si="39"/>
        <v>0</v>
      </c>
      <c r="V102" s="933">
        <f t="shared" si="40"/>
        <v>0</v>
      </c>
      <c r="W102" s="1032">
        <f t="shared" si="41"/>
        <v>0</v>
      </c>
      <c r="X102" s="1051"/>
      <c r="Y102" s="1037">
        <v>52404.598078922463</v>
      </c>
      <c r="Z102" s="933">
        <f t="shared" si="42"/>
        <v>52404.598078922463</v>
      </c>
      <c r="AA102" s="933">
        <f t="shared" si="43"/>
        <v>0</v>
      </c>
      <c r="AB102" s="1032">
        <f t="shared" si="44"/>
        <v>0</v>
      </c>
      <c r="AC102" s="1051"/>
      <c r="AD102" s="1037">
        <v>54272.624498922465</v>
      </c>
      <c r="AE102" s="933">
        <f t="shared" si="45"/>
        <v>54272.624498922465</v>
      </c>
      <c r="AF102" s="933">
        <f t="shared" si="46"/>
        <v>0</v>
      </c>
      <c r="AG102" s="1032">
        <f t="shared" si="47"/>
        <v>0</v>
      </c>
      <c r="AH102" s="1051"/>
      <c r="AI102" s="1037">
        <f>+'Annex 9 - IPC 49'!N102+'Annex 9 - IPC 49'!O102+'Annex 9 - IPC 49'!P102</f>
        <v>56982.006357262464</v>
      </c>
      <c r="AJ102" s="25">
        <f>IFERROR(AI102/O102,"")</f>
        <v>0.21423727788097716</v>
      </c>
      <c r="AK102" s="32">
        <f>O102-AI102</f>
        <v>208994.14364273756</v>
      </c>
      <c r="AL102" s="933">
        <f>K102*$AI102</f>
        <v>56982.006357262464</v>
      </c>
      <c r="AM102" s="933">
        <f>L102*$AI102</f>
        <v>0</v>
      </c>
      <c r="AN102" s="933">
        <f>M102*$AI102</f>
        <v>0</v>
      </c>
      <c r="AO102" s="942">
        <f>F102-AK102</f>
        <v>-3.642737545305863E-3</v>
      </c>
      <c r="AP102" s="32">
        <v>0</v>
      </c>
      <c r="AQ102" s="25">
        <f t="shared" si="104"/>
        <v>0</v>
      </c>
      <c r="AR102" s="32">
        <f t="shared" si="105"/>
        <v>239378.53500000003</v>
      </c>
      <c r="AS102" s="32">
        <f t="shared" si="106"/>
        <v>26597.615000000005</v>
      </c>
      <c r="AU102" s="32">
        <v>47164.138271030213</v>
      </c>
      <c r="AV102" s="25">
        <f t="shared" si="107"/>
        <v>0.17732468971759388</v>
      </c>
      <c r="AW102" s="32">
        <f t="shared" si="108"/>
        <v>192214.39672896982</v>
      </c>
      <c r="AX102" s="32">
        <f t="shared" si="109"/>
        <v>26597.615000000005</v>
      </c>
      <c r="AZ102" s="32">
        <v>48845.36204903022</v>
      </c>
      <c r="BA102" s="25">
        <f t="shared" si="110"/>
        <v>0.18364564660790156</v>
      </c>
      <c r="BB102" s="32">
        <f t="shared" si="111"/>
        <v>190533.17295096981</v>
      </c>
      <c r="BC102" s="32">
        <f t="shared" si="112"/>
        <v>26597.615000000005</v>
      </c>
      <c r="BE102" s="32">
        <f>+'Annex 9 - IPC 49'!W102</f>
        <v>51283.805721536221</v>
      </c>
      <c r="BF102" s="25">
        <f t="shared" si="113"/>
        <v>0.19281355009287945</v>
      </c>
      <c r="BG102" s="32">
        <f t="shared" si="114"/>
        <v>209563.96370631017</v>
      </c>
      <c r="BH102" s="32">
        <f t="shared" si="57"/>
        <v>5128.3805721536228</v>
      </c>
      <c r="BJ102" s="24"/>
      <c r="BK102" s="24"/>
      <c r="BL102" s="24"/>
      <c r="BM102" s="24"/>
      <c r="BN102" s="24"/>
      <c r="BO102" s="24"/>
      <c r="BP102" s="22"/>
      <c r="BQ102" s="23"/>
      <c r="BR102" s="22">
        <f t="shared" si="115"/>
        <v>47164.138271030213</v>
      </c>
      <c r="BS102" s="22">
        <f t="shared" si="116"/>
        <v>1681.2237780000069</v>
      </c>
      <c r="BT102" s="22">
        <f t="shared" si="117"/>
        <v>2438.4436725060004</v>
      </c>
    </row>
    <row r="103" spans="1:80" ht="18" customHeight="1">
      <c r="A103" s="19">
        <v>86</v>
      </c>
      <c r="B103" s="19">
        <v>64</v>
      </c>
      <c r="C103" s="20" t="s">
        <v>154</v>
      </c>
      <c r="D103" s="21">
        <v>0</v>
      </c>
      <c r="E103" s="21">
        <v>0</v>
      </c>
      <c r="F103" s="924">
        <v>0</v>
      </c>
      <c r="G103" s="22" t="s">
        <v>155</v>
      </c>
      <c r="H103" s="31">
        <v>0</v>
      </c>
      <c r="I103" s="22">
        <f t="shared" si="103"/>
        <v>0</v>
      </c>
      <c r="J103" s="22">
        <v>0</v>
      </c>
      <c r="K103" s="901">
        <v>0</v>
      </c>
      <c r="L103" s="901">
        <v>1</v>
      </c>
      <c r="M103" s="901">
        <v>0</v>
      </c>
      <c r="N103" s="1046">
        <v>0</v>
      </c>
      <c r="O103" s="53">
        <f t="shared" ref="O103:O109" si="118">SUM(I103+J103)</f>
        <v>0</v>
      </c>
      <c r="P103" s="933">
        <f t="shared" si="85"/>
        <v>0</v>
      </c>
      <c r="Q103" s="933">
        <f t="shared" si="86"/>
        <v>0</v>
      </c>
      <c r="R103" s="933">
        <f t="shared" si="87"/>
        <v>0</v>
      </c>
      <c r="T103" s="32">
        <v>0</v>
      </c>
      <c r="U103" s="933">
        <f t="shared" si="39"/>
        <v>0</v>
      </c>
      <c r="V103" s="933">
        <f t="shared" si="40"/>
        <v>0</v>
      </c>
      <c r="W103" s="1032">
        <f t="shared" si="41"/>
        <v>0</v>
      </c>
      <c r="X103" s="1051"/>
      <c r="Y103" s="1037">
        <v>0</v>
      </c>
      <c r="Z103" s="933">
        <f t="shared" si="42"/>
        <v>0</v>
      </c>
      <c r="AA103" s="933">
        <f t="shared" si="43"/>
        <v>0</v>
      </c>
      <c r="AB103" s="1032">
        <f t="shared" si="44"/>
        <v>0</v>
      </c>
      <c r="AC103" s="1051"/>
      <c r="AD103" s="1037">
        <v>0</v>
      </c>
      <c r="AE103" s="933">
        <f t="shared" si="45"/>
        <v>0</v>
      </c>
      <c r="AF103" s="933">
        <f t="shared" si="46"/>
        <v>0</v>
      </c>
      <c r="AG103" s="1032">
        <f t="shared" si="47"/>
        <v>0</v>
      </c>
      <c r="AH103" s="1051"/>
      <c r="AI103" s="1037">
        <f>+'Annex 9 - IPC 49'!N103+'Annex 9 - IPC 49'!O103+'Annex 9 - IPC 49'!P103</f>
        <v>0</v>
      </c>
      <c r="AJ103" s="25" t="str">
        <f>IFERROR(AI103/O103,"")</f>
        <v/>
      </c>
      <c r="AK103" s="32">
        <f>O103-AI103</f>
        <v>0</v>
      </c>
      <c r="AL103" s="933">
        <f>K103*$AI103</f>
        <v>0</v>
      </c>
      <c r="AM103" s="933">
        <f>L103*$AI103</f>
        <v>0</v>
      </c>
      <c r="AN103" s="933">
        <f>M103*$AI103</f>
        <v>0</v>
      </c>
      <c r="AO103" s="942">
        <f>F103-AK103</f>
        <v>0</v>
      </c>
      <c r="AP103" s="32">
        <v>0</v>
      </c>
      <c r="AQ103" s="25" t="str">
        <f t="shared" si="104"/>
        <v/>
      </c>
      <c r="AR103" s="32">
        <f t="shared" si="105"/>
        <v>0</v>
      </c>
      <c r="AS103" s="32">
        <f t="shared" si="106"/>
        <v>0</v>
      </c>
      <c r="AU103" s="32">
        <v>0</v>
      </c>
      <c r="AV103" s="25" t="str">
        <f t="shared" si="107"/>
        <v/>
      </c>
      <c r="AW103" s="32">
        <f t="shared" si="108"/>
        <v>0</v>
      </c>
      <c r="AX103" s="32">
        <f t="shared" si="109"/>
        <v>0</v>
      </c>
      <c r="AZ103" s="32">
        <v>0</v>
      </c>
      <c r="BA103" s="25" t="str">
        <f t="shared" si="110"/>
        <v/>
      </c>
      <c r="BB103" s="32">
        <f t="shared" si="111"/>
        <v>0</v>
      </c>
      <c r="BC103" s="32">
        <f t="shared" si="112"/>
        <v>0</v>
      </c>
      <c r="BE103" s="32">
        <f>+'Annex 9 - IPC 49'!W103</f>
        <v>0</v>
      </c>
      <c r="BF103" s="25" t="str">
        <f t="shared" si="113"/>
        <v/>
      </c>
      <c r="BG103" s="32">
        <f t="shared" si="114"/>
        <v>0</v>
      </c>
      <c r="BH103" s="32">
        <f t="shared" si="57"/>
        <v>0</v>
      </c>
      <c r="BJ103" s="24"/>
      <c r="BK103" s="24"/>
      <c r="BL103" s="24"/>
      <c r="BM103" s="24"/>
      <c r="BN103" s="24"/>
      <c r="BO103" s="24"/>
      <c r="BP103" s="22"/>
      <c r="BQ103" s="23"/>
      <c r="BR103" s="22">
        <f t="shared" si="115"/>
        <v>0</v>
      </c>
      <c r="BS103" s="22">
        <f t="shared" si="116"/>
        <v>0</v>
      </c>
      <c r="BT103" s="22">
        <f t="shared" si="117"/>
        <v>0</v>
      </c>
    </row>
    <row r="104" spans="1:80" ht="18" customHeight="1">
      <c r="A104" s="19">
        <v>87</v>
      </c>
      <c r="B104" s="19">
        <v>64</v>
      </c>
      <c r="C104" s="20" t="s">
        <v>156</v>
      </c>
      <c r="D104" s="21">
        <v>0</v>
      </c>
      <c r="E104" s="21">
        <v>0</v>
      </c>
      <c r="F104" s="924">
        <v>0</v>
      </c>
      <c r="G104" s="22" t="s">
        <v>155</v>
      </c>
      <c r="H104" s="31">
        <v>0</v>
      </c>
      <c r="I104" s="22">
        <f t="shared" si="103"/>
        <v>0</v>
      </c>
      <c r="J104" s="22">
        <v>0</v>
      </c>
      <c r="K104" s="901">
        <v>1</v>
      </c>
      <c r="L104" s="901">
        <v>0</v>
      </c>
      <c r="M104" s="901">
        <v>0</v>
      </c>
      <c r="N104" s="1046">
        <v>0</v>
      </c>
      <c r="O104" s="53">
        <f t="shared" si="118"/>
        <v>0</v>
      </c>
      <c r="P104" s="933">
        <f t="shared" si="85"/>
        <v>0</v>
      </c>
      <c r="Q104" s="933">
        <f t="shared" si="86"/>
        <v>0</v>
      </c>
      <c r="R104" s="933">
        <f t="shared" si="87"/>
        <v>0</v>
      </c>
      <c r="T104" s="32">
        <v>0</v>
      </c>
      <c r="U104" s="933">
        <f t="shared" si="39"/>
        <v>0</v>
      </c>
      <c r="V104" s="933">
        <f t="shared" si="40"/>
        <v>0</v>
      </c>
      <c r="W104" s="1032">
        <f t="shared" si="41"/>
        <v>0</v>
      </c>
      <c r="X104" s="1051"/>
      <c r="Y104" s="1037">
        <v>0</v>
      </c>
      <c r="Z104" s="933">
        <f t="shared" si="42"/>
        <v>0</v>
      </c>
      <c r="AA104" s="933">
        <f t="shared" si="43"/>
        <v>0</v>
      </c>
      <c r="AB104" s="1032">
        <f t="shared" si="44"/>
        <v>0</v>
      </c>
      <c r="AC104" s="1051"/>
      <c r="AD104" s="1037">
        <v>0</v>
      </c>
      <c r="AE104" s="933">
        <f t="shared" si="45"/>
        <v>0</v>
      </c>
      <c r="AF104" s="933">
        <f t="shared" si="46"/>
        <v>0</v>
      </c>
      <c r="AG104" s="1032">
        <f t="shared" si="47"/>
        <v>0</v>
      </c>
      <c r="AH104" s="1051"/>
      <c r="AI104" s="1037">
        <f>+'Annex 9 - IPC 49'!N104+'Annex 9 - IPC 49'!O104+'Annex 9 - IPC 49'!P104</f>
        <v>0</v>
      </c>
      <c r="AJ104" s="25" t="str">
        <f>IFERROR(AI104/O104,"")</f>
        <v/>
      </c>
      <c r="AK104" s="32">
        <f>O104-AI104</f>
        <v>0</v>
      </c>
      <c r="AL104" s="933">
        <f>K104*$AI104</f>
        <v>0</v>
      </c>
      <c r="AM104" s="933">
        <f>L104*$AI104</f>
        <v>0</v>
      </c>
      <c r="AN104" s="933">
        <f>M104*$AI104</f>
        <v>0</v>
      </c>
      <c r="AO104" s="942">
        <f>F104-AK104</f>
        <v>0</v>
      </c>
      <c r="AP104" s="32">
        <v>0</v>
      </c>
      <c r="AQ104" s="25" t="str">
        <f t="shared" si="104"/>
        <v/>
      </c>
      <c r="AR104" s="32">
        <f t="shared" si="105"/>
        <v>0</v>
      </c>
      <c r="AS104" s="32">
        <f t="shared" si="106"/>
        <v>0</v>
      </c>
      <c r="AU104" s="32">
        <v>0</v>
      </c>
      <c r="AV104" s="25" t="str">
        <f t="shared" si="107"/>
        <v/>
      </c>
      <c r="AW104" s="32">
        <f t="shared" si="108"/>
        <v>0</v>
      </c>
      <c r="AX104" s="32">
        <f t="shared" si="109"/>
        <v>0</v>
      </c>
      <c r="AZ104" s="32">
        <v>0</v>
      </c>
      <c r="BA104" s="25" t="str">
        <f t="shared" si="110"/>
        <v/>
      </c>
      <c r="BB104" s="32">
        <f t="shared" si="111"/>
        <v>0</v>
      </c>
      <c r="BC104" s="32">
        <f t="shared" si="112"/>
        <v>0</v>
      </c>
      <c r="BE104" s="32">
        <f>+'Annex 9 - IPC 49'!W104</f>
        <v>0</v>
      </c>
      <c r="BF104" s="25" t="str">
        <f t="shared" si="113"/>
        <v/>
      </c>
      <c r="BG104" s="32">
        <f t="shared" si="114"/>
        <v>0</v>
      </c>
      <c r="BH104" s="32">
        <f t="shared" si="57"/>
        <v>0</v>
      </c>
      <c r="BJ104" s="24"/>
      <c r="BK104" s="24"/>
      <c r="BL104" s="24"/>
      <c r="BM104" s="24"/>
      <c r="BN104" s="24"/>
      <c r="BO104" s="24"/>
      <c r="BP104" s="22"/>
      <c r="BQ104" s="23"/>
      <c r="BR104" s="22">
        <f t="shared" si="115"/>
        <v>0</v>
      </c>
      <c r="BS104" s="22">
        <f t="shared" si="116"/>
        <v>0</v>
      </c>
      <c r="BT104" s="22">
        <f t="shared" si="117"/>
        <v>0</v>
      </c>
    </row>
    <row r="105" spans="1:80" ht="18" customHeight="1">
      <c r="A105" s="19">
        <v>88</v>
      </c>
      <c r="B105" s="19">
        <v>64</v>
      </c>
      <c r="C105" s="20" t="s">
        <v>157</v>
      </c>
      <c r="D105" s="21">
        <v>0</v>
      </c>
      <c r="E105" s="21">
        <v>0</v>
      </c>
      <c r="F105" s="924">
        <v>0</v>
      </c>
      <c r="G105" s="22" t="s">
        <v>155</v>
      </c>
      <c r="H105" s="31">
        <v>0</v>
      </c>
      <c r="I105" s="22">
        <f t="shared" si="103"/>
        <v>0</v>
      </c>
      <c r="J105" s="22">
        <v>0</v>
      </c>
      <c r="K105" s="901">
        <v>1</v>
      </c>
      <c r="L105" s="901">
        <v>0</v>
      </c>
      <c r="M105" s="901">
        <v>0</v>
      </c>
      <c r="N105" s="1046">
        <v>0</v>
      </c>
      <c r="O105" s="53">
        <f t="shared" si="118"/>
        <v>0</v>
      </c>
      <c r="P105" s="933">
        <f t="shared" si="85"/>
        <v>0</v>
      </c>
      <c r="Q105" s="933">
        <f t="shared" si="86"/>
        <v>0</v>
      </c>
      <c r="R105" s="933">
        <f t="shared" si="87"/>
        <v>0</v>
      </c>
      <c r="T105" s="32">
        <v>0</v>
      </c>
      <c r="U105" s="933">
        <f t="shared" si="39"/>
        <v>0</v>
      </c>
      <c r="V105" s="933">
        <f t="shared" si="40"/>
        <v>0</v>
      </c>
      <c r="W105" s="1032">
        <f t="shared" si="41"/>
        <v>0</v>
      </c>
      <c r="X105" s="1051"/>
      <c r="Y105" s="1037">
        <v>0</v>
      </c>
      <c r="Z105" s="933">
        <f t="shared" si="42"/>
        <v>0</v>
      </c>
      <c r="AA105" s="933">
        <f t="shared" si="43"/>
        <v>0</v>
      </c>
      <c r="AB105" s="1032">
        <f t="shared" si="44"/>
        <v>0</v>
      </c>
      <c r="AC105" s="1051"/>
      <c r="AD105" s="1037">
        <v>0</v>
      </c>
      <c r="AE105" s="933">
        <f t="shared" si="45"/>
        <v>0</v>
      </c>
      <c r="AF105" s="933">
        <f t="shared" si="46"/>
        <v>0</v>
      </c>
      <c r="AG105" s="1032">
        <f t="shared" si="47"/>
        <v>0</v>
      </c>
      <c r="AH105" s="1051"/>
      <c r="AI105" s="1037">
        <f>+'Annex 9 - IPC 49'!N105+'Annex 9 - IPC 49'!O105+'Annex 9 - IPC 49'!P105</f>
        <v>0</v>
      </c>
      <c r="AJ105" s="25" t="str">
        <f>IFERROR(AI105/O105,"")</f>
        <v/>
      </c>
      <c r="AK105" s="32">
        <f>O105-AI105</f>
        <v>0</v>
      </c>
      <c r="AL105" s="933">
        <f>K105*$AI105</f>
        <v>0</v>
      </c>
      <c r="AM105" s="933">
        <f>L105*$AI105</f>
        <v>0</v>
      </c>
      <c r="AN105" s="933">
        <f>M105*$AI105</f>
        <v>0</v>
      </c>
      <c r="AO105" s="942">
        <f>F105-AK105</f>
        <v>0</v>
      </c>
      <c r="AP105" s="32">
        <v>0</v>
      </c>
      <c r="AQ105" s="25" t="str">
        <f t="shared" si="104"/>
        <v/>
      </c>
      <c r="AR105" s="32">
        <f t="shared" si="105"/>
        <v>0</v>
      </c>
      <c r="AS105" s="32">
        <f t="shared" si="106"/>
        <v>0</v>
      </c>
      <c r="AU105" s="32">
        <v>0</v>
      </c>
      <c r="AV105" s="25" t="str">
        <f t="shared" si="107"/>
        <v/>
      </c>
      <c r="AW105" s="32">
        <f t="shared" si="108"/>
        <v>0</v>
      </c>
      <c r="AX105" s="32">
        <f t="shared" si="109"/>
        <v>0</v>
      </c>
      <c r="AZ105" s="32">
        <v>0</v>
      </c>
      <c r="BA105" s="25" t="str">
        <f t="shared" si="110"/>
        <v/>
      </c>
      <c r="BB105" s="32">
        <f t="shared" si="111"/>
        <v>0</v>
      </c>
      <c r="BC105" s="32">
        <f t="shared" si="112"/>
        <v>0</v>
      </c>
      <c r="BE105" s="32">
        <f>+'Annex 9 - IPC 49'!W105</f>
        <v>0</v>
      </c>
      <c r="BF105" s="25" t="str">
        <f t="shared" si="113"/>
        <v/>
      </c>
      <c r="BG105" s="32">
        <f t="shared" si="114"/>
        <v>0</v>
      </c>
      <c r="BH105" s="32">
        <f t="shared" si="57"/>
        <v>0</v>
      </c>
      <c r="BJ105" s="24"/>
      <c r="BK105" s="24"/>
      <c r="BL105" s="24"/>
      <c r="BM105" s="24"/>
      <c r="BN105" s="24"/>
      <c r="BO105" s="24"/>
      <c r="BP105" s="22"/>
      <c r="BQ105" s="23"/>
      <c r="BR105" s="22">
        <f t="shared" si="115"/>
        <v>0</v>
      </c>
      <c r="BS105" s="22">
        <f t="shared" si="116"/>
        <v>0</v>
      </c>
      <c r="BT105" s="22">
        <f t="shared" si="117"/>
        <v>0</v>
      </c>
    </row>
    <row r="106" spans="1:80" ht="18" customHeight="1">
      <c r="A106" s="19">
        <v>89</v>
      </c>
      <c r="B106" s="19">
        <v>64</v>
      </c>
      <c r="C106" s="20" t="s">
        <v>158</v>
      </c>
      <c r="D106" s="21">
        <v>0</v>
      </c>
      <c r="E106" s="21">
        <v>0</v>
      </c>
      <c r="F106" s="924">
        <v>0</v>
      </c>
      <c r="G106" s="22" t="s">
        <v>155</v>
      </c>
      <c r="H106" s="22">
        <v>0</v>
      </c>
      <c r="I106" s="22">
        <f t="shared" si="103"/>
        <v>0</v>
      </c>
      <c r="J106" s="22">
        <v>0</v>
      </c>
      <c r="K106" s="613">
        <v>1</v>
      </c>
      <c r="L106" s="613">
        <v>0</v>
      </c>
      <c r="M106" s="613">
        <v>0</v>
      </c>
      <c r="N106" s="1046">
        <v>0</v>
      </c>
      <c r="O106" s="53">
        <f t="shared" si="118"/>
        <v>0</v>
      </c>
      <c r="P106" s="933">
        <f t="shared" si="85"/>
        <v>0</v>
      </c>
      <c r="Q106" s="933">
        <f t="shared" si="86"/>
        <v>0</v>
      </c>
      <c r="R106" s="933">
        <f t="shared" si="87"/>
        <v>0</v>
      </c>
      <c r="T106" s="32">
        <v>0</v>
      </c>
      <c r="U106" s="933">
        <f t="shared" si="39"/>
        <v>0</v>
      </c>
      <c r="V106" s="933">
        <f t="shared" si="40"/>
        <v>0</v>
      </c>
      <c r="W106" s="1032">
        <f t="shared" si="41"/>
        <v>0</v>
      </c>
      <c r="X106" s="1051"/>
      <c r="Y106" s="1037">
        <v>0</v>
      </c>
      <c r="Z106" s="933">
        <f t="shared" si="42"/>
        <v>0</v>
      </c>
      <c r="AA106" s="933">
        <f t="shared" si="43"/>
        <v>0</v>
      </c>
      <c r="AB106" s="1032">
        <f t="shared" si="44"/>
        <v>0</v>
      </c>
      <c r="AC106" s="1051"/>
      <c r="AD106" s="1037">
        <v>0</v>
      </c>
      <c r="AE106" s="933">
        <f t="shared" si="45"/>
        <v>0</v>
      </c>
      <c r="AF106" s="933">
        <f t="shared" si="46"/>
        <v>0</v>
      </c>
      <c r="AG106" s="1032">
        <f t="shared" si="47"/>
        <v>0</v>
      </c>
      <c r="AH106" s="1051"/>
      <c r="AI106" s="1037">
        <f>+'Annex 9 - IPC 49'!N106+'Annex 9 - IPC 49'!O106+'Annex 9 - IPC 49'!P106</f>
        <v>0</v>
      </c>
      <c r="AJ106" s="25" t="str">
        <f>IFERROR(AI106/O106,"")</f>
        <v/>
      </c>
      <c r="AK106" s="32">
        <f>O106-AI106</f>
        <v>0</v>
      </c>
      <c r="AL106" s="933">
        <f>K106*$AI106</f>
        <v>0</v>
      </c>
      <c r="AM106" s="933">
        <f>L106*$AI106</f>
        <v>0</v>
      </c>
      <c r="AN106" s="933">
        <f>M106*$AI106</f>
        <v>0</v>
      </c>
      <c r="AO106" s="942">
        <f>F106-AK106</f>
        <v>0</v>
      </c>
      <c r="AP106" s="32">
        <v>0</v>
      </c>
      <c r="AQ106" s="25" t="str">
        <f t="shared" si="104"/>
        <v/>
      </c>
      <c r="AR106" s="32">
        <f t="shared" si="105"/>
        <v>0</v>
      </c>
      <c r="AS106" s="32">
        <f t="shared" si="106"/>
        <v>0</v>
      </c>
      <c r="AU106" s="32">
        <v>0</v>
      </c>
      <c r="AV106" s="25" t="str">
        <f t="shared" si="107"/>
        <v/>
      </c>
      <c r="AW106" s="32">
        <f t="shared" si="108"/>
        <v>0</v>
      </c>
      <c r="AX106" s="32">
        <f t="shared" si="109"/>
        <v>0</v>
      </c>
      <c r="AZ106" s="32">
        <v>0</v>
      </c>
      <c r="BA106" s="25" t="str">
        <f t="shared" si="110"/>
        <v/>
      </c>
      <c r="BB106" s="32">
        <f t="shared" si="111"/>
        <v>0</v>
      </c>
      <c r="BC106" s="32">
        <f t="shared" si="112"/>
        <v>0</v>
      </c>
      <c r="BE106" s="32">
        <f>+'Annex 9 - IPC 49'!W106</f>
        <v>0</v>
      </c>
      <c r="BF106" s="25" t="str">
        <f t="shared" si="113"/>
        <v/>
      </c>
      <c r="BG106" s="32">
        <f t="shared" si="114"/>
        <v>0</v>
      </c>
      <c r="BH106" s="32">
        <f t="shared" si="57"/>
        <v>0</v>
      </c>
      <c r="BJ106" s="24"/>
      <c r="BK106" s="24"/>
      <c r="BL106" s="24"/>
      <c r="BM106" s="24"/>
      <c r="BN106" s="24"/>
      <c r="BO106" s="24"/>
      <c r="BP106" s="22"/>
      <c r="BQ106" s="23"/>
      <c r="BR106" s="22">
        <f t="shared" si="115"/>
        <v>0</v>
      </c>
      <c r="BS106" s="22">
        <f t="shared" si="116"/>
        <v>0</v>
      </c>
      <c r="BT106" s="22">
        <f t="shared" si="117"/>
        <v>0</v>
      </c>
    </row>
    <row r="107" spans="1:80" ht="18" customHeight="1">
      <c r="A107" s="19">
        <v>90</v>
      </c>
      <c r="B107" s="19">
        <v>64</v>
      </c>
      <c r="C107" s="20" t="s">
        <v>159</v>
      </c>
      <c r="D107" s="21">
        <v>0</v>
      </c>
      <c r="E107" s="21">
        <v>0</v>
      </c>
      <c r="F107" s="924">
        <v>0</v>
      </c>
      <c r="G107" s="22" t="s">
        <v>155</v>
      </c>
      <c r="H107" s="22">
        <v>0</v>
      </c>
      <c r="I107" s="22">
        <f t="shared" si="103"/>
        <v>0</v>
      </c>
      <c r="J107" s="22">
        <v>0</v>
      </c>
      <c r="K107" s="613">
        <v>1</v>
      </c>
      <c r="L107" s="613">
        <v>0</v>
      </c>
      <c r="M107" s="613">
        <v>0</v>
      </c>
      <c r="N107" s="1046">
        <v>0</v>
      </c>
      <c r="O107" s="53">
        <f t="shared" si="118"/>
        <v>0</v>
      </c>
      <c r="P107" s="933">
        <f t="shared" si="85"/>
        <v>0</v>
      </c>
      <c r="Q107" s="933">
        <f t="shared" si="86"/>
        <v>0</v>
      </c>
      <c r="R107" s="933">
        <f t="shared" si="87"/>
        <v>0</v>
      </c>
      <c r="T107" s="32">
        <v>0</v>
      </c>
      <c r="U107" s="933">
        <f t="shared" si="39"/>
        <v>0</v>
      </c>
      <c r="V107" s="933">
        <f t="shared" si="40"/>
        <v>0</v>
      </c>
      <c r="W107" s="1032">
        <f t="shared" si="41"/>
        <v>0</v>
      </c>
      <c r="X107" s="1051"/>
      <c r="Y107" s="1037">
        <v>0</v>
      </c>
      <c r="Z107" s="933">
        <f t="shared" si="42"/>
        <v>0</v>
      </c>
      <c r="AA107" s="933">
        <f t="shared" si="43"/>
        <v>0</v>
      </c>
      <c r="AB107" s="1032">
        <f t="shared" si="44"/>
        <v>0</v>
      </c>
      <c r="AC107" s="1051"/>
      <c r="AD107" s="1037">
        <v>0</v>
      </c>
      <c r="AE107" s="933">
        <f t="shared" si="45"/>
        <v>0</v>
      </c>
      <c r="AF107" s="933">
        <f t="shared" si="46"/>
        <v>0</v>
      </c>
      <c r="AG107" s="1032">
        <f t="shared" si="47"/>
        <v>0</v>
      </c>
      <c r="AH107" s="1051"/>
      <c r="AI107" s="1037">
        <f>+'Annex 9 - IPC 49'!N107+'Annex 9 - IPC 49'!O107+'Annex 9 - IPC 49'!P107</f>
        <v>0</v>
      </c>
      <c r="AJ107" s="25" t="str">
        <f>IFERROR(AI107/O107,"")</f>
        <v/>
      </c>
      <c r="AK107" s="32">
        <f>O107-AI107</f>
        <v>0</v>
      </c>
      <c r="AL107" s="933">
        <f>K107*$AI107</f>
        <v>0</v>
      </c>
      <c r="AM107" s="933">
        <f>L107*$AI107</f>
        <v>0</v>
      </c>
      <c r="AN107" s="933">
        <f>M107*$AI107</f>
        <v>0</v>
      </c>
      <c r="AO107" s="942">
        <f>F107-AK107</f>
        <v>0</v>
      </c>
      <c r="AP107" s="32">
        <v>0</v>
      </c>
      <c r="AQ107" s="25" t="str">
        <f t="shared" si="104"/>
        <v/>
      </c>
      <c r="AR107" s="32">
        <f t="shared" si="105"/>
        <v>0</v>
      </c>
      <c r="AS107" s="32">
        <f t="shared" si="106"/>
        <v>0</v>
      </c>
      <c r="AU107" s="32">
        <v>0</v>
      </c>
      <c r="AV107" s="25" t="str">
        <f t="shared" si="107"/>
        <v/>
      </c>
      <c r="AW107" s="32">
        <f t="shared" si="108"/>
        <v>0</v>
      </c>
      <c r="AX107" s="32">
        <f t="shared" si="109"/>
        <v>0</v>
      </c>
      <c r="AZ107" s="32">
        <v>0</v>
      </c>
      <c r="BA107" s="25" t="str">
        <f t="shared" si="110"/>
        <v/>
      </c>
      <c r="BB107" s="32">
        <f t="shared" si="111"/>
        <v>0</v>
      </c>
      <c r="BC107" s="32">
        <f t="shared" si="112"/>
        <v>0</v>
      </c>
      <c r="BE107" s="32">
        <f>+'Annex 9 - IPC 49'!W107</f>
        <v>0</v>
      </c>
      <c r="BF107" s="25" t="str">
        <f t="shared" si="113"/>
        <v/>
      </c>
      <c r="BG107" s="32">
        <f t="shared" si="114"/>
        <v>0</v>
      </c>
      <c r="BH107" s="32">
        <f t="shared" si="57"/>
        <v>0</v>
      </c>
      <c r="BJ107" s="24"/>
      <c r="BK107" s="24"/>
      <c r="BL107" s="24"/>
      <c r="BM107" s="24"/>
      <c r="BN107" s="24"/>
      <c r="BO107" s="24"/>
      <c r="BP107" s="22"/>
      <c r="BQ107" s="23"/>
      <c r="BR107" s="22">
        <f t="shared" si="115"/>
        <v>0</v>
      </c>
      <c r="BS107" s="22">
        <f t="shared" si="116"/>
        <v>0</v>
      </c>
      <c r="BT107" s="22">
        <f t="shared" si="117"/>
        <v>0</v>
      </c>
    </row>
    <row r="108" spans="1:80" ht="18" customHeight="1">
      <c r="A108" s="19">
        <v>91</v>
      </c>
      <c r="B108" s="19">
        <v>65</v>
      </c>
      <c r="C108" s="20" t="s">
        <v>160</v>
      </c>
      <c r="D108" s="21">
        <v>0</v>
      </c>
      <c r="E108" s="21">
        <v>0</v>
      </c>
      <c r="F108" s="928">
        <v>0</v>
      </c>
      <c r="G108" s="22" t="s">
        <v>155</v>
      </c>
      <c r="H108" s="22">
        <v>0</v>
      </c>
      <c r="I108" s="22">
        <f t="shared" si="103"/>
        <v>0</v>
      </c>
      <c r="J108" s="22">
        <v>0</v>
      </c>
      <c r="K108" s="613">
        <v>0</v>
      </c>
      <c r="L108" s="613">
        <v>1</v>
      </c>
      <c r="M108" s="613">
        <v>0</v>
      </c>
      <c r="N108" s="1046">
        <v>0</v>
      </c>
      <c r="O108" s="53">
        <f t="shared" si="118"/>
        <v>0</v>
      </c>
      <c r="P108" s="933">
        <f t="shared" si="85"/>
        <v>0</v>
      </c>
      <c r="Q108" s="933">
        <f t="shared" si="86"/>
        <v>0</v>
      </c>
      <c r="R108" s="933">
        <f t="shared" si="87"/>
        <v>0</v>
      </c>
      <c r="T108" s="32">
        <v>0</v>
      </c>
      <c r="U108" s="933">
        <f t="shared" si="39"/>
        <v>0</v>
      </c>
      <c r="V108" s="933">
        <f t="shared" si="40"/>
        <v>0</v>
      </c>
      <c r="W108" s="1032">
        <f t="shared" si="41"/>
        <v>0</v>
      </c>
      <c r="X108" s="1051"/>
      <c r="Y108" s="1037">
        <v>0</v>
      </c>
      <c r="Z108" s="933">
        <f t="shared" si="42"/>
        <v>0</v>
      </c>
      <c r="AA108" s="933">
        <f t="shared" si="43"/>
        <v>0</v>
      </c>
      <c r="AB108" s="1032">
        <f t="shared" si="44"/>
        <v>0</v>
      </c>
      <c r="AC108" s="1051"/>
      <c r="AD108" s="1037">
        <v>0</v>
      </c>
      <c r="AE108" s="933">
        <f t="shared" si="45"/>
        <v>0</v>
      </c>
      <c r="AF108" s="933">
        <f t="shared" si="46"/>
        <v>0</v>
      </c>
      <c r="AG108" s="1032">
        <f t="shared" si="47"/>
        <v>0</v>
      </c>
      <c r="AH108" s="1051"/>
      <c r="AI108" s="1037">
        <f>+'Annex 9 - IPC 49'!N108+'Annex 9 - IPC 49'!O108+'Annex 9 - IPC 49'!P108</f>
        <v>0</v>
      </c>
      <c r="AJ108" s="25" t="str">
        <f>IFERROR(AI108/O108,"")</f>
        <v/>
      </c>
      <c r="AK108" s="32">
        <f>O108-AI108</f>
        <v>0</v>
      </c>
      <c r="AL108" s="933">
        <f>K108*$AI108</f>
        <v>0</v>
      </c>
      <c r="AM108" s="933">
        <f>L108*$AI108</f>
        <v>0</v>
      </c>
      <c r="AN108" s="933">
        <f>M108*$AI108</f>
        <v>0</v>
      </c>
      <c r="AO108" s="942">
        <f>F108-AK108</f>
        <v>0</v>
      </c>
      <c r="AP108" s="32"/>
      <c r="AQ108" s="25" t="str">
        <f t="shared" si="104"/>
        <v/>
      </c>
      <c r="AR108" s="32">
        <f t="shared" si="105"/>
        <v>0</v>
      </c>
      <c r="AS108" s="32">
        <f t="shared" si="106"/>
        <v>0</v>
      </c>
      <c r="AU108" s="32">
        <v>0</v>
      </c>
      <c r="AV108" s="25" t="str">
        <f t="shared" si="107"/>
        <v/>
      </c>
      <c r="AW108" s="32">
        <f t="shared" si="108"/>
        <v>0</v>
      </c>
      <c r="AX108" s="32">
        <f t="shared" si="109"/>
        <v>0</v>
      </c>
      <c r="AZ108" s="32">
        <v>0</v>
      </c>
      <c r="BA108" s="25" t="str">
        <f t="shared" si="110"/>
        <v/>
      </c>
      <c r="BB108" s="32">
        <f t="shared" si="111"/>
        <v>0</v>
      </c>
      <c r="BC108" s="32">
        <f t="shared" si="112"/>
        <v>0</v>
      </c>
      <c r="BE108" s="32">
        <f>+'Annex 9 - IPC 49'!W108</f>
        <v>0</v>
      </c>
      <c r="BF108" s="25" t="str">
        <f t="shared" si="113"/>
        <v/>
      </c>
      <c r="BG108" s="32">
        <f t="shared" si="114"/>
        <v>0</v>
      </c>
      <c r="BH108" s="32">
        <f t="shared" si="57"/>
        <v>0</v>
      </c>
      <c r="BJ108" s="24"/>
      <c r="BK108" s="24"/>
      <c r="BL108" s="24"/>
      <c r="BM108" s="24"/>
      <c r="BN108" s="24"/>
      <c r="BO108" s="24"/>
      <c r="BP108" s="22"/>
      <c r="BQ108" s="23"/>
      <c r="BR108" s="22">
        <f t="shared" si="115"/>
        <v>0</v>
      </c>
      <c r="BS108" s="22">
        <f t="shared" si="116"/>
        <v>0</v>
      </c>
      <c r="BT108" s="22">
        <f t="shared" si="117"/>
        <v>0</v>
      </c>
    </row>
    <row r="109" spans="1:80" ht="18" customHeight="1">
      <c r="A109" s="929">
        <v>92</v>
      </c>
      <c r="B109" s="929">
        <v>66</v>
      </c>
      <c r="C109" s="20" t="s">
        <v>884</v>
      </c>
      <c r="D109" s="930"/>
      <c r="E109" s="931"/>
      <c r="F109" s="932">
        <v>423000</v>
      </c>
      <c r="G109" s="933"/>
      <c r="H109" s="933"/>
      <c r="I109" s="933"/>
      <c r="J109" s="933"/>
      <c r="K109" s="934">
        <v>1</v>
      </c>
      <c r="L109" s="934">
        <v>0</v>
      </c>
      <c r="M109" s="934">
        <v>0</v>
      </c>
      <c r="N109" s="1046">
        <v>423000</v>
      </c>
      <c r="O109" s="935">
        <f t="shared" si="118"/>
        <v>0</v>
      </c>
      <c r="P109" s="933">
        <f t="shared" si="85"/>
        <v>423000</v>
      </c>
      <c r="Q109" s="933">
        <f t="shared" si="86"/>
        <v>0</v>
      </c>
      <c r="R109" s="933">
        <f t="shared" si="87"/>
        <v>0</v>
      </c>
      <c r="S109" s="936"/>
      <c r="T109" s="933"/>
      <c r="U109" s="933">
        <f t="shared" si="39"/>
        <v>0</v>
      </c>
      <c r="V109" s="933">
        <f t="shared" si="40"/>
        <v>0</v>
      </c>
      <c r="W109" s="1032">
        <f t="shared" si="41"/>
        <v>0</v>
      </c>
      <c r="X109" s="1051"/>
      <c r="Y109" s="1039"/>
      <c r="Z109" s="933">
        <f t="shared" si="42"/>
        <v>0</v>
      </c>
      <c r="AA109" s="933">
        <f t="shared" si="43"/>
        <v>0</v>
      </c>
      <c r="AB109" s="1032">
        <f t="shared" si="44"/>
        <v>0</v>
      </c>
      <c r="AC109" s="1051"/>
      <c r="AD109" s="1039"/>
      <c r="AE109" s="933">
        <f t="shared" si="45"/>
        <v>0</v>
      </c>
      <c r="AF109" s="933">
        <f t="shared" si="46"/>
        <v>0</v>
      </c>
      <c r="AG109" s="1032">
        <f t="shared" si="47"/>
        <v>0</v>
      </c>
      <c r="AH109" s="1051"/>
      <c r="AI109" s="1039"/>
      <c r="AJ109" s="937" t="str">
        <f>IFERROR(AI109/O109,"")</f>
        <v/>
      </c>
      <c r="AK109" s="933"/>
      <c r="AL109" s="933">
        <f>K109*$AI109</f>
        <v>0</v>
      </c>
      <c r="AM109" s="933">
        <f>L109*$AI109</f>
        <v>0</v>
      </c>
      <c r="AN109" s="933">
        <f>M109*$AI109</f>
        <v>0</v>
      </c>
      <c r="AO109" s="942">
        <f>F109-AK109</f>
        <v>423000</v>
      </c>
      <c r="AP109" s="933"/>
      <c r="AQ109" s="938"/>
      <c r="AR109" s="933"/>
      <c r="AS109" s="933"/>
      <c r="AT109" s="936"/>
      <c r="AU109" s="933"/>
      <c r="AV109" s="938"/>
      <c r="AW109" s="933"/>
      <c r="AX109" s="933"/>
      <c r="AY109" s="936"/>
      <c r="AZ109" s="933"/>
      <c r="BA109" s="937" t="str">
        <f t="shared" si="110"/>
        <v/>
      </c>
      <c r="BB109" s="933"/>
      <c r="BC109" s="933"/>
      <c r="BD109" s="936"/>
      <c r="BE109" s="933"/>
      <c r="BF109" s="937" t="str">
        <f t="shared" si="113"/>
        <v/>
      </c>
      <c r="BG109" s="933"/>
      <c r="BH109" s="933"/>
      <c r="BI109" s="936"/>
      <c r="BJ109" s="939"/>
      <c r="BK109" s="939"/>
      <c r="BL109" s="939"/>
      <c r="BM109" s="939"/>
      <c r="BN109" s="939"/>
      <c r="BO109" s="939"/>
      <c r="BP109" s="933"/>
      <c r="BQ109" s="940"/>
      <c r="BR109" s="933"/>
      <c r="BS109" s="933"/>
      <c r="BT109" s="940"/>
      <c r="BU109" s="936"/>
      <c r="BV109" s="936"/>
      <c r="BW109" s="936"/>
      <c r="BX109" s="936"/>
      <c r="BY109" s="936"/>
      <c r="BZ109" s="936"/>
      <c r="CA109" s="936"/>
      <c r="CB109" s="936"/>
    </row>
    <row r="110" spans="1:80" s="64" customFormat="1" ht="30" customHeight="1">
      <c r="A110" s="66"/>
      <c r="B110" s="66"/>
      <c r="C110" s="71" t="s">
        <v>167</v>
      </c>
      <c r="D110" s="72"/>
      <c r="E110" s="72"/>
      <c r="F110" s="73">
        <f>SUM(F7:F109)</f>
        <v>102712363.83999997</v>
      </c>
      <c r="G110" s="73">
        <f>SUM(G7:G109)</f>
        <v>254685032.72204337</v>
      </c>
      <c r="H110" s="73">
        <f>SUM(H7:H109)</f>
        <v>2176773.0300000003</v>
      </c>
      <c r="I110" s="73">
        <f t="shared" ref="I110" si="119">SUM(I7:I109)</f>
        <v>256861805.75204334</v>
      </c>
      <c r="J110" s="73">
        <f>SUM(J7:J109)</f>
        <v>5529988.8226415096</v>
      </c>
      <c r="K110" s="74"/>
      <c r="L110" s="74"/>
      <c r="M110" s="74"/>
      <c r="N110" s="73">
        <f>SUM(N7:N109)</f>
        <v>102712363.83999997</v>
      </c>
      <c r="O110" s="73">
        <f t="shared" ref="O110:R110" si="120">SUM(O7:O109)</f>
        <v>262391794.57468486</v>
      </c>
      <c r="P110" s="73">
        <f t="shared" si="120"/>
        <v>73562532.57580477</v>
      </c>
      <c r="Q110" s="73">
        <f t="shared" si="120"/>
        <v>27151012.081216063</v>
      </c>
      <c r="R110" s="73">
        <f t="shared" si="120"/>
        <v>1998819.1829791465</v>
      </c>
      <c r="T110" s="73">
        <f>SUM(T7:T109)</f>
        <v>157829596.83826301</v>
      </c>
      <c r="U110" s="73">
        <f t="shared" ref="U110" si="121">SUM(U7:U109)</f>
        <v>101720660.6965173</v>
      </c>
      <c r="V110" s="73">
        <f t="shared" ref="V110" si="122">SUM(V7:V109)</f>
        <v>52439371.30434414</v>
      </c>
      <c r="W110" s="1033">
        <f t="shared" ref="W110" si="123">SUM(W7:W109)</f>
        <v>3669564.8374016224</v>
      </c>
      <c r="X110" s="1052"/>
      <c r="Y110" s="1040">
        <f>SUM(Y7:Y109)</f>
        <v>162406612.91707617</v>
      </c>
      <c r="Z110" s="73">
        <f t="shared" ref="Z110" si="124">SUM(Z7:Z109)</f>
        <v>105022490.84344193</v>
      </c>
      <c r="AA110" s="73">
        <f t="shared" ref="AA110" si="125">SUM(AA7:AA109)</f>
        <v>53634975.541955478</v>
      </c>
      <c r="AB110" s="1033">
        <f t="shared" ref="AB110" si="126">SUM(AB7:AB109)</f>
        <v>3749146.531678759</v>
      </c>
      <c r="AC110" s="1052"/>
      <c r="AD110" s="1040">
        <f>SUM(AD7:AD109)</f>
        <v>166909017.30214921</v>
      </c>
      <c r="AE110" s="73">
        <f t="shared" ref="AE110" si="127">SUM(AE7:AE109)</f>
        <v>108086461.16270646</v>
      </c>
      <c r="AF110" s="73">
        <f t="shared" ref="AF110" si="128">SUM(AF7:AF109)</f>
        <v>54978525.162702695</v>
      </c>
      <c r="AG110" s="1033">
        <f t="shared" ref="AG110" si="129">SUM(AG7:AG109)</f>
        <v>3844030.9767400292</v>
      </c>
      <c r="AH110" s="1052"/>
      <c r="AI110" s="1040">
        <f>SUM(AI7:AI109)</f>
        <v>170879624.94349894</v>
      </c>
      <c r="AJ110" s="74"/>
      <c r="AK110" s="73">
        <f>SUM(AK7:AK109)</f>
        <v>91512169.631185979</v>
      </c>
      <c r="AL110" s="73">
        <f t="shared" ref="AL110" si="130">SUM(AL7:AL109)</f>
        <v>111223197.97615291</v>
      </c>
      <c r="AM110" s="73">
        <f t="shared" ref="AM110" si="131">SUM(AM7:AM109)</f>
        <v>55752779.786784805</v>
      </c>
      <c r="AN110" s="73">
        <f t="shared" ref="AN110" si="132">SUM(AN7:AN109)</f>
        <v>3903647.1805612021</v>
      </c>
      <c r="AO110" s="942">
        <f>F110-AK110</f>
        <v>11200194.208813995</v>
      </c>
      <c r="AP110" s="73">
        <f>SUM(AP7:AP109)</f>
        <v>165087283.29760417</v>
      </c>
      <c r="AQ110" s="74"/>
      <c r="AR110" s="73">
        <f>SUM(AR7:AR109)</f>
        <v>71065331.81961219</v>
      </c>
      <c r="AS110" s="73">
        <f>SUM(AS7:AS109)</f>
        <v>26239179.457468487</v>
      </c>
      <c r="AU110" s="73">
        <f>SUM(AU7:AU109)</f>
        <v>167472128.30205208</v>
      </c>
      <c r="AV110" s="74"/>
      <c r="AW110" s="73">
        <f>SUM(AW7:AW109)</f>
        <v>68680486.815164268</v>
      </c>
      <c r="AX110" s="73">
        <f>SUM(AX7:AX109)</f>
        <v>26239179.457468487</v>
      </c>
      <c r="AZ110" s="73">
        <f t="shared" ref="AZ110:BE110" si="133">SUM(AZ7:AZ109)</f>
        <v>171643352.58160529</v>
      </c>
      <c r="BA110" s="74"/>
      <c r="BB110" s="73">
        <f t="shared" si="133"/>
        <v>64509262.535611004</v>
      </c>
      <c r="BC110" s="73">
        <f>SUM(BC7:BC109)</f>
        <v>26239179.457468487</v>
      </c>
      <c r="BE110" s="73">
        <f t="shared" si="133"/>
        <v>173760212.62541071</v>
      </c>
      <c r="BF110" s="74"/>
      <c r="BG110" s="73">
        <f>SUM(BG7:BG109)</f>
        <v>72034609.355564997</v>
      </c>
      <c r="BH110" s="73">
        <f>SUM(BH7:BH109)</f>
        <v>17376021.262541093</v>
      </c>
      <c r="BJ110" s="65">
        <f t="shared" ref="BJ110:BO110" si="134">SUM(BJ6:BJ109)</f>
        <v>0</v>
      </c>
      <c r="BK110" s="65">
        <f t="shared" si="134"/>
        <v>0</v>
      </c>
      <c r="BL110" s="65">
        <f t="shared" si="134"/>
        <v>0</v>
      </c>
      <c r="BM110" s="65">
        <f t="shared" si="134"/>
        <v>0</v>
      </c>
      <c r="BN110" s="65">
        <f t="shared" si="134"/>
        <v>0</v>
      </c>
      <c r="BO110" s="65">
        <f t="shared" si="134"/>
        <v>0</v>
      </c>
      <c r="BP110" s="73">
        <f>SUM(BP7:BP109)</f>
        <v>2174000</v>
      </c>
      <c r="BQ110" s="73">
        <f>SUM(BQ7:BQ109)</f>
        <v>5539020.3599999994</v>
      </c>
      <c r="BR110" s="73">
        <f>SUM(BR7:BR109)</f>
        <v>2384845.0044478951</v>
      </c>
      <c r="BS110" s="73">
        <f t="shared" ref="BS110" si="135">SUM(BS7:BS109)</f>
        <v>4171224.2795532602</v>
      </c>
      <c r="BT110" s="73">
        <f>SUM(BT7:BT109)</f>
        <v>2116860.043805473</v>
      </c>
    </row>
    <row r="111" spans="1:80" ht="18" customHeight="1">
      <c r="A111" s="19"/>
      <c r="B111" s="19"/>
      <c r="C111" s="20" t="s">
        <v>163</v>
      </c>
      <c r="D111" s="21"/>
      <c r="E111" s="21"/>
      <c r="F111" s="21"/>
      <c r="G111" s="22"/>
      <c r="H111" s="22"/>
      <c r="I111" s="22"/>
      <c r="J111" s="22"/>
      <c r="K111" s="613"/>
      <c r="L111" s="613"/>
      <c r="M111" s="613"/>
      <c r="N111" s="613"/>
      <c r="O111" s="75"/>
      <c r="P111" s="63"/>
      <c r="Q111" s="63"/>
      <c r="R111" s="63"/>
      <c r="T111" s="32">
        <v>-3987117.9422936654</v>
      </c>
      <c r="U111" s="63"/>
      <c r="V111" s="63"/>
      <c r="W111" s="1034"/>
      <c r="X111" s="1053"/>
      <c r="Y111" s="1037">
        <f>-3644944.82346797</f>
        <v>-3644944.8234679699</v>
      </c>
      <c r="Z111" s="63"/>
      <c r="AA111" s="63"/>
      <c r="AB111" s="1034"/>
      <c r="AC111" s="1053"/>
      <c r="AD111" s="1037">
        <v>-2652058.5277499999</v>
      </c>
      <c r="AE111" s="63"/>
      <c r="AF111" s="63"/>
      <c r="AG111" s="1034"/>
      <c r="AH111" s="1053"/>
      <c r="AI111" s="1037">
        <f>-'Annex 9 - IPC 49'!O112</f>
        <v>-1493173.9032189597</v>
      </c>
      <c r="AJ111" s="25"/>
      <c r="AK111" s="32">
        <f>-AI111</f>
        <v>1493173.9032189597</v>
      </c>
      <c r="AL111" s="63"/>
      <c r="AM111" s="63"/>
      <c r="AN111" s="63"/>
      <c r="AP111" s="32"/>
      <c r="AQ111" s="25"/>
      <c r="AR111" s="32"/>
      <c r="AS111" s="32"/>
      <c r="AU111" s="32"/>
      <c r="AV111" s="25"/>
      <c r="AW111" s="32"/>
      <c r="AX111" s="32"/>
      <c r="AZ111" s="32"/>
      <c r="BA111" s="25"/>
      <c r="BB111" s="32"/>
      <c r="BC111" s="32"/>
      <c r="BE111" s="32"/>
      <c r="BF111" s="25"/>
      <c r="BG111" s="32"/>
      <c r="BH111" s="32"/>
      <c r="BJ111" s="24"/>
      <c r="BK111" s="24"/>
      <c r="BL111" s="24"/>
      <c r="BM111" s="24"/>
      <c r="BN111" s="24"/>
      <c r="BO111" s="24"/>
      <c r="BP111" s="63"/>
      <c r="BQ111" s="23"/>
      <c r="BR111" s="63"/>
      <c r="BS111" s="63"/>
      <c r="BT111" s="23"/>
    </row>
    <row r="112" spans="1:80" ht="18" customHeight="1">
      <c r="A112" s="19"/>
      <c r="B112" s="19"/>
      <c r="C112" s="20" t="s">
        <v>164</v>
      </c>
      <c r="D112" s="21"/>
      <c r="E112" s="21"/>
      <c r="F112" s="21"/>
      <c r="G112" s="22"/>
      <c r="H112" s="22"/>
      <c r="I112" s="22"/>
      <c r="J112" s="22"/>
      <c r="K112" s="613"/>
      <c r="L112" s="613"/>
      <c r="M112" s="613"/>
      <c r="N112" s="613"/>
      <c r="O112" s="75"/>
      <c r="P112" s="63"/>
      <c r="Q112" s="63"/>
      <c r="R112" s="63"/>
      <c r="T112" s="32">
        <v>-4107086.9264614265</v>
      </c>
      <c r="U112" s="63"/>
      <c r="V112" s="63"/>
      <c r="W112" s="1034"/>
      <c r="X112" s="1053"/>
      <c r="Y112" s="1037">
        <f>-4412593.53760119</f>
        <v>-4412593.5376011897</v>
      </c>
      <c r="Z112" s="63"/>
      <c r="AA112" s="63"/>
      <c r="AB112" s="1034"/>
      <c r="AC112" s="1053"/>
      <c r="AD112" s="1037">
        <v>-4443751.5991011905</v>
      </c>
      <c r="AE112" s="63"/>
      <c r="AF112" s="63"/>
      <c r="AG112" s="1034"/>
      <c r="AH112" s="1053"/>
      <c r="AI112" s="1037">
        <f>-'Annex 9 - IPC 49'!P112</f>
        <v>-4443751.5991011877</v>
      </c>
      <c r="AJ112" s="25"/>
      <c r="AK112" s="32">
        <f>-(J110+AI112)</f>
        <v>-1086237.2235403219</v>
      </c>
      <c r="AL112" s="63"/>
      <c r="AM112" s="63"/>
      <c r="AN112" s="63"/>
      <c r="AP112" s="32"/>
      <c r="AQ112" s="25"/>
      <c r="AR112" s="32"/>
      <c r="AS112" s="32"/>
      <c r="AU112" s="32"/>
      <c r="AV112" s="25"/>
      <c r="AW112" s="32"/>
      <c r="AX112" s="32"/>
      <c r="AZ112" s="32"/>
      <c r="BA112" s="25"/>
      <c r="BB112" s="32"/>
      <c r="BC112" s="32"/>
      <c r="BE112" s="32"/>
      <c r="BF112" s="25"/>
      <c r="BG112" s="32"/>
      <c r="BH112" s="32"/>
      <c r="BJ112" s="24"/>
      <c r="BK112" s="24"/>
      <c r="BL112" s="24"/>
      <c r="BM112" s="24"/>
      <c r="BN112" s="24"/>
      <c r="BO112" s="24"/>
      <c r="BP112" s="63"/>
      <c r="BQ112" s="23"/>
      <c r="BR112" s="63"/>
      <c r="BS112" s="63"/>
      <c r="BT112" s="23"/>
    </row>
    <row r="113" spans="1:72" ht="20.149999999999999" customHeight="1">
      <c r="A113" s="66"/>
      <c r="B113" s="66"/>
      <c r="C113" s="67" t="s">
        <v>168</v>
      </c>
      <c r="D113" s="68"/>
      <c r="E113" s="68"/>
      <c r="F113" s="68"/>
      <c r="G113" s="69"/>
      <c r="H113" s="69"/>
      <c r="I113" s="69"/>
      <c r="J113" s="69"/>
      <c r="K113" s="623"/>
      <c r="L113" s="623"/>
      <c r="M113" s="623"/>
      <c r="N113" s="623"/>
      <c r="O113" s="69"/>
      <c r="P113" s="69"/>
      <c r="Q113" s="69"/>
      <c r="R113" s="69"/>
      <c r="T113" s="69">
        <f>SUM(T110:T112)</f>
        <v>149735391.9695079</v>
      </c>
      <c r="U113" s="69"/>
      <c r="V113" s="69"/>
      <c r="W113" s="1035"/>
      <c r="X113" s="1050"/>
      <c r="Y113" s="1041">
        <f>SUM(Y110:Y112)</f>
        <v>154349074.556007</v>
      </c>
      <c r="Z113" s="69"/>
      <c r="AA113" s="69"/>
      <c r="AB113" s="1035"/>
      <c r="AC113" s="1050"/>
      <c r="AD113" s="1041">
        <f>SUM(AD110:AD112)</f>
        <v>159813207.17529804</v>
      </c>
      <c r="AE113" s="69"/>
      <c r="AF113" s="69"/>
      <c r="AG113" s="1035"/>
      <c r="AH113" s="1050"/>
      <c r="AI113" s="1041">
        <f>SUM(AI110:AI112)</f>
        <v>164942699.4411788</v>
      </c>
      <c r="AJ113" s="70"/>
      <c r="AK113" s="186">
        <f>SUM(AK110:AK112)</f>
        <v>91919106.310864612</v>
      </c>
      <c r="AL113" s="69"/>
      <c r="AM113" s="69"/>
      <c r="AN113" s="69"/>
      <c r="AP113" s="69"/>
      <c r="AQ113" s="70"/>
      <c r="AR113" s="69"/>
      <c r="AS113" s="69"/>
      <c r="AU113" s="69"/>
      <c r="AV113" s="70"/>
      <c r="AW113" s="69"/>
      <c r="AX113" s="69"/>
      <c r="AZ113" s="69"/>
      <c r="BA113" s="70"/>
      <c r="BB113" s="69"/>
      <c r="BC113" s="69"/>
      <c r="BE113" s="69"/>
      <c r="BF113" s="70"/>
      <c r="BG113" s="69"/>
      <c r="BH113" s="69"/>
      <c r="BJ113" s="18"/>
      <c r="BK113" s="18"/>
      <c r="BL113" s="18"/>
      <c r="BM113" s="18"/>
      <c r="BN113" s="18"/>
      <c r="BO113" s="18"/>
      <c r="BP113" s="69"/>
      <c r="BQ113" s="69"/>
      <c r="BR113" s="69"/>
      <c r="BS113" s="69"/>
      <c r="BT113" s="69">
        <f>SUM(BP110:BT110)</f>
        <v>16385949.687806629</v>
      </c>
    </row>
    <row r="114" spans="1:72" ht="30" customHeight="1">
      <c r="E114" s="80" t="s">
        <v>191</v>
      </c>
      <c r="F114" s="80"/>
      <c r="M114" s="8" t="s">
        <v>170</v>
      </c>
      <c r="O114" s="180"/>
      <c r="P114" s="180"/>
      <c r="Q114" s="180"/>
      <c r="R114" s="180"/>
      <c r="T114" s="7"/>
      <c r="U114" s="7"/>
      <c r="V114" s="7"/>
      <c r="W114" s="7"/>
      <c r="X114" s="1043"/>
      <c r="Y114" s="967" t="s">
        <v>171</v>
      </c>
      <c r="Z114" s="967"/>
      <c r="AA114" s="967"/>
      <c r="AB114" s="967"/>
      <c r="AC114" s="1054"/>
      <c r="AD114" s="968"/>
      <c r="AE114" s="968"/>
      <c r="AF114" s="968"/>
      <c r="AG114" s="968"/>
      <c r="AH114" s="1055"/>
      <c r="AI114" s="968"/>
      <c r="AJ114" s="968"/>
      <c r="AK114" s="968"/>
      <c r="AL114" s="180"/>
      <c r="AM114" s="180"/>
      <c r="AN114" s="180"/>
      <c r="BJ114" s="29"/>
      <c r="BK114" s="29"/>
      <c r="BL114" s="29"/>
      <c r="BM114" s="29"/>
      <c r="BN114" s="29"/>
      <c r="BO114" s="29"/>
    </row>
    <row r="115" spans="1:72" ht="30" customHeight="1">
      <c r="D115" s="956" t="s">
        <v>14</v>
      </c>
      <c r="E115" s="79" t="s">
        <v>190</v>
      </c>
      <c r="F115" s="902"/>
      <c r="G115" s="35">
        <f>SUM(G9+G10+G63+G64+G65+G66+G67+G70+G83)</f>
        <v>9986424.922043385</v>
      </c>
      <c r="H115" s="4">
        <f t="shared" ref="H115:AJ115" si="136">SUM(H9+H10+H63+H64+H65+H66+H67+H70+H83)</f>
        <v>0</v>
      </c>
      <c r="I115" s="89">
        <f t="shared" si="136"/>
        <v>9986424.922043385</v>
      </c>
      <c r="J115" s="4">
        <f t="shared" si="136"/>
        <v>0</v>
      </c>
      <c r="K115" s="8">
        <f>SUM(BP9+BP10+BP63+BP64+BP65+BP66+BP67+BP70+BP83)</f>
        <v>0</v>
      </c>
      <c r="M115" s="8">
        <f>SUM(BQ9+BQ10+BQ63+BQ64+BQ65+BQ66+BQ67+BQ70+BQ83)</f>
        <v>0</v>
      </c>
      <c r="O115" s="4">
        <f>SUM(O9+O10+O63+O64+O65+O66+O67+O70+O83)</f>
        <v>9986424.922043385</v>
      </c>
      <c r="P115" s="4"/>
      <c r="Q115" s="4"/>
      <c r="R115" s="4"/>
      <c r="S115" s="4">
        <f t="shared" si="136"/>
        <v>0</v>
      </c>
      <c r="T115" s="4">
        <f t="shared" si="136"/>
        <v>9221811.3007175773</v>
      </c>
      <c r="U115" s="4"/>
      <c r="V115" s="4"/>
      <c r="W115" s="4"/>
      <c r="X115" s="1042"/>
      <c r="Y115" s="4">
        <f t="shared" si="136"/>
        <v>9270455.5316520352</v>
      </c>
      <c r="Z115" s="4"/>
      <c r="AA115" s="4"/>
      <c r="AB115" s="4"/>
      <c r="AC115" s="1042"/>
      <c r="AD115" s="4">
        <f t="shared" si="136"/>
        <v>9508452.3534365483</v>
      </c>
      <c r="AE115" s="4"/>
      <c r="AF115" s="4"/>
      <c r="AG115" s="4"/>
      <c r="AH115" s="1042"/>
      <c r="AI115" s="4">
        <f t="shared" si="136"/>
        <v>9530219.7929171491</v>
      </c>
      <c r="AJ115" s="4">
        <f t="shared" si="136"/>
        <v>7.9714535302344611</v>
      </c>
      <c r="AK115" s="4">
        <f>SUM(AK9+AK10+AK63+AK64+AK65+AK66+AK67+AK70+AK83)</f>
        <v>456205.12912623573</v>
      </c>
      <c r="AL115" s="4"/>
      <c r="AM115" s="4"/>
      <c r="AN115" s="4"/>
    </row>
    <row r="116" spans="1:72" ht="30" customHeight="1">
      <c r="D116" s="957"/>
      <c r="E116" s="82" t="s">
        <v>194</v>
      </c>
      <c r="F116" s="903"/>
      <c r="G116" s="35">
        <f>SUM(G11+G20+G36+G37+G56+G82)</f>
        <v>5251961.24</v>
      </c>
      <c r="H116" s="4">
        <f t="shared" ref="H116:AJ116" si="137">SUM(H11+H20+H36+H37+H56+H82)</f>
        <v>0</v>
      </c>
      <c r="I116" s="89">
        <f t="shared" si="137"/>
        <v>5251961.24</v>
      </c>
      <c r="J116" s="4">
        <f>SUM(J11+J20+J36+J37+J56+J82)</f>
        <v>407202.3</v>
      </c>
      <c r="K116" s="8">
        <f>SUM(BP11+BP20+BP36+BP37+BP56+BP82)</f>
        <v>0</v>
      </c>
      <c r="M116" s="8">
        <f>SUM(BQ11+BQ20+BQ36+BQ37+BQ56+BQ82)</f>
        <v>97896.53</v>
      </c>
      <c r="O116" s="4">
        <f t="shared" si="137"/>
        <v>5659163.54</v>
      </c>
      <c r="P116" s="4"/>
      <c r="Q116" s="4"/>
      <c r="R116" s="4"/>
      <c r="S116" s="4">
        <f t="shared" si="137"/>
        <v>0</v>
      </c>
      <c r="T116" s="4">
        <f t="shared" si="137"/>
        <v>3960945.4614499998</v>
      </c>
      <c r="U116" s="4"/>
      <c r="V116" s="4"/>
      <c r="W116" s="4"/>
      <c r="X116" s="1042"/>
      <c r="Y116" s="4">
        <f t="shared" si="137"/>
        <v>3970785.5924500003</v>
      </c>
      <c r="Z116" s="4"/>
      <c r="AA116" s="4"/>
      <c r="AB116" s="4"/>
      <c r="AC116" s="1042"/>
      <c r="AD116" s="4">
        <f t="shared" si="137"/>
        <v>3993499.2788500004</v>
      </c>
      <c r="AE116" s="4"/>
      <c r="AF116" s="4"/>
      <c r="AG116" s="4"/>
      <c r="AH116" s="1042"/>
      <c r="AI116" s="4">
        <f t="shared" si="137"/>
        <v>3993499.2788500004</v>
      </c>
      <c r="AJ116" s="4">
        <f t="shared" si="137"/>
        <v>2.490877472340344</v>
      </c>
      <c r="AK116" s="4">
        <f>SUM(AK11+AK20+AK36+AK37+AK56+AK82)</f>
        <v>1665664.2611499995</v>
      </c>
      <c r="AL116" s="4"/>
      <c r="AM116" s="4"/>
      <c r="AN116" s="4"/>
      <c r="BS116" s="379"/>
    </row>
    <row r="117" spans="1:72" ht="30" customHeight="1">
      <c r="D117" s="957"/>
      <c r="E117" s="83" t="s">
        <v>193</v>
      </c>
      <c r="F117" s="904"/>
      <c r="G117" s="35">
        <f>SUM(G15+G16+G17+G18+G19+G72+G77)</f>
        <v>4635198.2500000009</v>
      </c>
      <c r="H117" s="4">
        <f t="shared" ref="H117:AJ117" si="138">SUM(H15+H16+H17+H18+H19+H72+H77)</f>
        <v>0</v>
      </c>
      <c r="I117" s="89">
        <f t="shared" si="138"/>
        <v>4635198.2500000009</v>
      </c>
      <c r="J117" s="4">
        <f t="shared" si="138"/>
        <v>-299491</v>
      </c>
      <c r="K117" s="8">
        <f>SUM(BP15+BP16+BP17+BP18+BP19+BP72+BP77)</f>
        <v>135000</v>
      </c>
      <c r="M117" s="8">
        <f>SUM(BQ15+BQ16+BQ17+BQ18+BQ19+BQ72+BQ77)</f>
        <v>-295250.03000000003</v>
      </c>
      <c r="O117" s="4">
        <f t="shared" si="138"/>
        <v>4335707.25</v>
      </c>
      <c r="P117" s="4"/>
      <c r="Q117" s="4"/>
      <c r="R117" s="4"/>
      <c r="S117" s="4">
        <f t="shared" si="138"/>
        <v>0</v>
      </c>
      <c r="T117" s="4">
        <f t="shared" si="138"/>
        <v>3388873.1729999995</v>
      </c>
      <c r="U117" s="4"/>
      <c r="V117" s="4"/>
      <c r="W117" s="4"/>
      <c r="X117" s="1042"/>
      <c r="Y117" s="4">
        <f t="shared" si="138"/>
        <v>3547406.0974999997</v>
      </c>
      <c r="Z117" s="4"/>
      <c r="AA117" s="4"/>
      <c r="AB117" s="4"/>
      <c r="AC117" s="1042"/>
      <c r="AD117" s="4">
        <f t="shared" si="138"/>
        <v>3548564.159</v>
      </c>
      <c r="AE117" s="4"/>
      <c r="AF117" s="4"/>
      <c r="AG117" s="4"/>
      <c r="AH117" s="1042"/>
      <c r="AI117" s="4">
        <f t="shared" si="138"/>
        <v>3548564.159</v>
      </c>
      <c r="AJ117" s="4" t="e">
        <f t="shared" si="138"/>
        <v>#VALUE!</v>
      </c>
      <c r="AK117" s="4">
        <f>SUM(AK15+AK16+AK17+AK18+AK19+AK72+AK77)</f>
        <v>787143.09100000025</v>
      </c>
      <c r="AL117" s="4"/>
      <c r="AM117" s="4"/>
      <c r="AN117" s="4"/>
    </row>
    <row r="118" spans="1:72" ht="30" customHeight="1">
      <c r="D118" s="957"/>
      <c r="E118" s="81" t="s">
        <v>195</v>
      </c>
      <c r="F118" s="905"/>
      <c r="G118" s="35">
        <f>SUM(G12+G58+G59+G60+G61+G62+G68+G69)</f>
        <v>6183623.2000000002</v>
      </c>
      <c r="H118" s="4">
        <f t="shared" ref="H118:AJ118" si="139">SUM(H12+H58+H59+H60+H61+H62+H68+H69)</f>
        <v>0</v>
      </c>
      <c r="I118" s="89">
        <f t="shared" si="139"/>
        <v>6183623.2000000002</v>
      </c>
      <c r="J118" s="4">
        <f t="shared" si="139"/>
        <v>0</v>
      </c>
      <c r="K118" s="8">
        <f>SUM(BP12+BP58+BP59+BP60+BP61+BP62+BP68+BP69)</f>
        <v>0</v>
      </c>
      <c r="M118" s="8">
        <f>SUM(BQ12+BQ58+BQ59+BQ60+BQ61+BQ62+BQ68+BQ69)</f>
        <v>0</v>
      </c>
      <c r="O118" s="4">
        <f t="shared" si="139"/>
        <v>6183623.2000000002</v>
      </c>
      <c r="P118" s="4"/>
      <c r="Q118" s="4"/>
      <c r="R118" s="4"/>
      <c r="S118" s="4">
        <f t="shared" si="139"/>
        <v>0</v>
      </c>
      <c r="T118" s="4">
        <f t="shared" si="139"/>
        <v>512308</v>
      </c>
      <c r="U118" s="4"/>
      <c r="V118" s="4"/>
      <c r="W118" s="4"/>
      <c r="X118" s="1042"/>
      <c r="Y118" s="4">
        <f t="shared" si="139"/>
        <v>512308</v>
      </c>
      <c r="Z118" s="4"/>
      <c r="AA118" s="4"/>
      <c r="AB118" s="4"/>
      <c r="AC118" s="1042"/>
      <c r="AD118" s="4">
        <f t="shared" si="139"/>
        <v>512308</v>
      </c>
      <c r="AE118" s="4"/>
      <c r="AF118" s="4"/>
      <c r="AG118" s="4"/>
      <c r="AH118" s="1042"/>
      <c r="AI118" s="4">
        <f t="shared" si="139"/>
        <v>1914900.142</v>
      </c>
      <c r="AJ118" s="4">
        <f t="shared" si="139"/>
        <v>3.6077274744898706</v>
      </c>
      <c r="AK118" s="4">
        <f>SUM(AK12+AK58+AK59+AK60+AK61+AK62+AK68+AK69)</f>
        <v>4268723.0580000002</v>
      </c>
      <c r="AL118" s="4"/>
      <c r="AM118" s="4"/>
      <c r="AN118" s="4"/>
    </row>
    <row r="119" spans="1:72" ht="30" customHeight="1">
      <c r="D119" s="957"/>
      <c r="E119" s="84" t="s">
        <v>196</v>
      </c>
      <c r="F119" s="906"/>
      <c r="G119" s="35">
        <f>G30</f>
        <v>13988719</v>
      </c>
      <c r="H119" s="4">
        <f t="shared" ref="H119:AJ119" si="140">H30</f>
        <v>0</v>
      </c>
      <c r="I119" s="89">
        <f t="shared" si="140"/>
        <v>13988719</v>
      </c>
      <c r="J119" s="4">
        <f t="shared" si="140"/>
        <v>440922.04</v>
      </c>
      <c r="K119" s="8">
        <f>BP30</f>
        <v>0</v>
      </c>
      <c r="M119" s="8">
        <f>BQ30</f>
        <v>695153.26</v>
      </c>
      <c r="O119" s="4">
        <f t="shared" si="140"/>
        <v>14429641.039999999</v>
      </c>
      <c r="P119" s="4"/>
      <c r="Q119" s="4"/>
      <c r="R119" s="4"/>
      <c r="S119" s="4">
        <f t="shared" si="140"/>
        <v>0</v>
      </c>
      <c r="T119" s="4">
        <f t="shared" si="140"/>
        <v>13211055.697599996</v>
      </c>
      <c r="U119" s="4"/>
      <c r="V119" s="4"/>
      <c r="W119" s="4"/>
      <c r="X119" s="1042"/>
      <c r="Y119" s="4">
        <f t="shared" si="140"/>
        <v>13275588.826773334</v>
      </c>
      <c r="Z119" s="4"/>
      <c r="AA119" s="4"/>
      <c r="AB119" s="4"/>
      <c r="AC119" s="1042"/>
      <c r="AD119" s="4">
        <f t="shared" si="140"/>
        <v>13498736.765583333</v>
      </c>
      <c r="AE119" s="4"/>
      <c r="AF119" s="4"/>
      <c r="AG119" s="4"/>
      <c r="AH119" s="1042"/>
      <c r="AI119" s="4">
        <f t="shared" si="140"/>
        <v>13515270.098916665</v>
      </c>
      <c r="AJ119" s="4">
        <f t="shared" si="140"/>
        <v>0.93663245408886942</v>
      </c>
      <c r="AK119" s="4">
        <f>AK30</f>
        <v>914370.94108333439</v>
      </c>
      <c r="AL119" s="4"/>
      <c r="AM119" s="4"/>
      <c r="AN119" s="4"/>
    </row>
    <row r="120" spans="1:72" ht="30" customHeight="1">
      <c r="D120" s="957"/>
      <c r="E120" s="85" t="s">
        <v>23</v>
      </c>
      <c r="F120" s="907"/>
      <c r="G120" s="35">
        <f>SUM(G33+G34)</f>
        <v>2100228</v>
      </c>
      <c r="H120" s="4">
        <f t="shared" ref="H120:AK120" si="141">SUM(H33+H34)</f>
        <v>0</v>
      </c>
      <c r="I120" s="89">
        <f t="shared" si="141"/>
        <v>2100228</v>
      </c>
      <c r="J120" s="4">
        <f t="shared" si="141"/>
        <v>54000</v>
      </c>
      <c r="K120" s="8">
        <f>SUM(BP33+BP34)</f>
        <v>0</v>
      </c>
      <c r="M120" s="8">
        <f>SUM(BQ33+BQ34)</f>
        <v>-172067.68</v>
      </c>
      <c r="O120" s="4">
        <f t="shared" si="141"/>
        <v>2154228</v>
      </c>
      <c r="P120" s="4"/>
      <c r="Q120" s="4"/>
      <c r="R120" s="4"/>
      <c r="S120" s="4">
        <f t="shared" si="141"/>
        <v>0</v>
      </c>
      <c r="T120" s="4">
        <f t="shared" si="141"/>
        <v>1948435.580208391</v>
      </c>
      <c r="U120" s="4"/>
      <c r="V120" s="4"/>
      <c r="W120" s="4"/>
      <c r="X120" s="1042"/>
      <c r="Y120" s="4">
        <f t="shared" si="141"/>
        <v>1948435.580208391</v>
      </c>
      <c r="Z120" s="4"/>
      <c r="AA120" s="4"/>
      <c r="AB120" s="4"/>
      <c r="AC120" s="1042"/>
      <c r="AD120" s="4">
        <f t="shared" si="141"/>
        <v>1948435.580208391</v>
      </c>
      <c r="AE120" s="4"/>
      <c r="AF120" s="4"/>
      <c r="AG120" s="4"/>
      <c r="AH120" s="1042"/>
      <c r="AI120" s="4">
        <f t="shared" si="141"/>
        <v>1948435.580208391</v>
      </c>
      <c r="AJ120" s="4">
        <f t="shared" si="141"/>
        <v>1.5694817789394262</v>
      </c>
      <c r="AK120" s="4">
        <f t="shared" si="141"/>
        <v>205792.41979160905</v>
      </c>
      <c r="AL120" s="4"/>
      <c r="AM120" s="4"/>
      <c r="AN120" s="4"/>
    </row>
    <row r="121" spans="1:72" ht="30" customHeight="1">
      <c r="D121" s="958"/>
      <c r="E121" s="100" t="s">
        <v>197</v>
      </c>
      <c r="F121" s="908"/>
      <c r="G121" s="35">
        <f>G87</f>
        <v>1735122</v>
      </c>
      <c r="H121" s="35">
        <f t="shared" ref="H121:AK121" si="142">H87</f>
        <v>487988</v>
      </c>
      <c r="I121" s="89">
        <f t="shared" si="142"/>
        <v>2223110</v>
      </c>
      <c r="J121" s="35">
        <f t="shared" si="142"/>
        <v>0</v>
      </c>
      <c r="K121" s="34">
        <f>BP87</f>
        <v>0</v>
      </c>
      <c r="L121" s="34"/>
      <c r="M121" s="34">
        <f>BQ87</f>
        <v>670398</v>
      </c>
      <c r="N121" s="34"/>
      <c r="O121" s="35">
        <f t="shared" si="142"/>
        <v>2223110</v>
      </c>
      <c r="P121" s="35"/>
      <c r="Q121" s="35"/>
      <c r="R121" s="35"/>
      <c r="S121" s="35">
        <f t="shared" si="142"/>
        <v>0</v>
      </c>
      <c r="T121" s="35">
        <f t="shared" si="142"/>
        <v>0</v>
      </c>
      <c r="U121" s="35"/>
      <c r="V121" s="35"/>
      <c r="W121" s="35"/>
      <c r="X121" s="1042"/>
      <c r="Y121" s="35">
        <f t="shared" si="142"/>
        <v>0</v>
      </c>
      <c r="Z121" s="35"/>
      <c r="AA121" s="35"/>
      <c r="AB121" s="35"/>
      <c r="AC121" s="1042"/>
      <c r="AD121" s="35">
        <f t="shared" si="142"/>
        <v>0</v>
      </c>
      <c r="AE121" s="35"/>
      <c r="AF121" s="35"/>
      <c r="AG121" s="35"/>
      <c r="AH121" s="1042"/>
      <c r="AI121" s="35">
        <f t="shared" si="142"/>
        <v>0</v>
      </c>
      <c r="AJ121" s="35">
        <f t="shared" si="142"/>
        <v>0</v>
      </c>
      <c r="AK121" s="35">
        <f t="shared" si="142"/>
        <v>2223110</v>
      </c>
      <c r="AL121" s="35"/>
      <c r="AM121" s="35"/>
      <c r="AN121" s="35"/>
    </row>
    <row r="122" spans="1:72" ht="30" customHeight="1">
      <c r="D122" s="953" t="s">
        <v>203</v>
      </c>
      <c r="E122" s="86" t="s">
        <v>61</v>
      </c>
      <c r="F122" s="909"/>
      <c r="G122" s="35">
        <f>SUM(G28+G29)</f>
        <v>58250000</v>
      </c>
      <c r="H122" s="4">
        <f t="shared" ref="H122:AK122" si="143">SUM(H28+H29)</f>
        <v>0</v>
      </c>
      <c r="I122" s="89">
        <f t="shared" si="143"/>
        <v>58250000</v>
      </c>
      <c r="J122" s="4">
        <f t="shared" si="143"/>
        <v>4548782.8</v>
      </c>
      <c r="K122" s="8">
        <f>SUM(BP28+BP29)</f>
        <v>0</v>
      </c>
      <c r="M122" s="8">
        <f>SUM(BQ28+BQ29)</f>
        <v>1878371.92</v>
      </c>
      <c r="O122" s="4">
        <f t="shared" si="143"/>
        <v>62798782.799999997</v>
      </c>
      <c r="P122" s="4"/>
      <c r="Q122" s="4"/>
      <c r="R122" s="4"/>
      <c r="S122" s="4">
        <f t="shared" si="143"/>
        <v>0</v>
      </c>
      <c r="T122" s="4">
        <f t="shared" si="143"/>
        <v>49238381.11450021</v>
      </c>
      <c r="U122" s="4"/>
      <c r="V122" s="4"/>
      <c r="W122" s="4"/>
      <c r="X122" s="1042"/>
      <c r="Y122" s="4">
        <f t="shared" si="143"/>
        <v>49627038.832543679</v>
      </c>
      <c r="Z122" s="4"/>
      <c r="AA122" s="4"/>
      <c r="AB122" s="4"/>
      <c r="AC122" s="1042"/>
      <c r="AD122" s="4">
        <f t="shared" si="143"/>
        <v>49841254.717267886</v>
      </c>
      <c r="AE122" s="4"/>
      <c r="AF122" s="4"/>
      <c r="AG122" s="4"/>
      <c r="AH122" s="1042"/>
      <c r="AI122" s="4">
        <f t="shared" si="143"/>
        <v>50138851.99404075</v>
      </c>
      <c r="AJ122" s="4" t="e">
        <f t="shared" si="143"/>
        <v>#VALUE!</v>
      </c>
      <c r="AK122" s="4">
        <f t="shared" si="143"/>
        <v>12659930.805959251</v>
      </c>
      <c r="AL122" s="4"/>
      <c r="AM122" s="4"/>
      <c r="AN122" s="4"/>
    </row>
    <row r="123" spans="1:72" ht="30" customHeight="1">
      <c r="D123" s="954"/>
      <c r="E123" s="87" t="s">
        <v>58</v>
      </c>
      <c r="F123" s="910"/>
      <c r="G123" s="35">
        <f>SUM(G27+G42+G49+G50+G51+G52+G53)</f>
        <v>21550000</v>
      </c>
      <c r="H123" s="4">
        <f t="shared" ref="H123:AK123" si="144">SUM(H27+H42+H49+H50+H51+H52+H53)</f>
        <v>0</v>
      </c>
      <c r="I123" s="89">
        <f t="shared" si="144"/>
        <v>21550000</v>
      </c>
      <c r="J123" s="4">
        <f t="shared" si="144"/>
        <v>159321.67000000001</v>
      </c>
      <c r="K123" s="8">
        <f>SUM(BP27+BP42+BP49+BP50+BP51+BP52+BP53)</f>
        <v>0</v>
      </c>
      <c r="M123" s="8">
        <f>SUM(BQ27+BQ42+BQ49+BQ50+BQ51+BQ52+BQ53)</f>
        <v>90888.66</v>
      </c>
      <c r="O123" s="4">
        <f t="shared" si="144"/>
        <v>21709321.670000002</v>
      </c>
      <c r="P123" s="4"/>
      <c r="Q123" s="4"/>
      <c r="R123" s="4"/>
      <c r="S123" s="4">
        <f t="shared" si="144"/>
        <v>0</v>
      </c>
      <c r="T123" s="4">
        <f t="shared" si="144"/>
        <v>16674918.296455277</v>
      </c>
      <c r="U123" s="4"/>
      <c r="V123" s="4"/>
      <c r="W123" s="4"/>
      <c r="X123" s="1042"/>
      <c r="Y123" s="4">
        <f t="shared" si="144"/>
        <v>17096638.257925767</v>
      </c>
      <c r="Z123" s="4"/>
      <c r="AA123" s="4"/>
      <c r="AB123" s="4"/>
      <c r="AC123" s="1042"/>
      <c r="AD123" s="4">
        <f t="shared" si="144"/>
        <v>17688463.748709295</v>
      </c>
      <c r="AE123" s="4"/>
      <c r="AF123" s="4"/>
      <c r="AG123" s="4"/>
      <c r="AH123" s="1042"/>
      <c r="AI123" s="4">
        <f t="shared" si="144"/>
        <v>17867870.224582739</v>
      </c>
      <c r="AJ123" s="4">
        <f t="shared" si="144"/>
        <v>3.1962373670019164</v>
      </c>
      <c r="AK123" s="4">
        <f t="shared" si="144"/>
        <v>3841451.4454172677</v>
      </c>
      <c r="AL123" s="4"/>
      <c r="AM123" s="4"/>
      <c r="AN123" s="4"/>
    </row>
    <row r="124" spans="1:72" ht="30" customHeight="1">
      <c r="D124" s="954"/>
      <c r="E124" s="88" t="s">
        <v>67</v>
      </c>
      <c r="F124" s="911"/>
      <c r="G124" s="35">
        <f>G31</f>
        <v>9063400</v>
      </c>
      <c r="H124" s="4">
        <f t="shared" ref="H124:AK124" si="145">H31</f>
        <v>0</v>
      </c>
      <c r="I124" s="89">
        <f t="shared" si="145"/>
        <v>9063400</v>
      </c>
      <c r="J124" s="4">
        <f t="shared" si="145"/>
        <v>52953</v>
      </c>
      <c r="K124" s="8">
        <f>BP31</f>
        <v>0</v>
      </c>
      <c r="M124" s="8">
        <f>BQ31</f>
        <v>228227</v>
      </c>
      <c r="O124" s="4">
        <f t="shared" si="145"/>
        <v>9116353</v>
      </c>
      <c r="P124" s="4"/>
      <c r="Q124" s="4"/>
      <c r="R124" s="4"/>
      <c r="S124" s="4">
        <f t="shared" si="145"/>
        <v>0</v>
      </c>
      <c r="T124" s="4">
        <f t="shared" si="145"/>
        <v>7934080.6062424099</v>
      </c>
      <c r="U124" s="4"/>
      <c r="V124" s="4"/>
      <c r="W124" s="4"/>
      <c r="X124" s="1042"/>
      <c r="Y124" s="4">
        <f t="shared" si="145"/>
        <v>7956481.3071401902</v>
      </c>
      <c r="Z124" s="4"/>
      <c r="AA124" s="4"/>
      <c r="AB124" s="4"/>
      <c r="AC124" s="1042"/>
      <c r="AD124" s="4">
        <f t="shared" si="145"/>
        <v>8083920.8889915096</v>
      </c>
      <c r="AE124" s="4"/>
      <c r="AF124" s="4"/>
      <c r="AG124" s="4"/>
      <c r="AH124" s="1042"/>
      <c r="AI124" s="4">
        <f t="shared" si="145"/>
        <v>7794226.9624105003</v>
      </c>
      <c r="AJ124" s="4">
        <f t="shared" si="145"/>
        <v>0.85497204445796471</v>
      </c>
      <c r="AK124" s="4">
        <f t="shared" si="145"/>
        <v>1322126.0375894997</v>
      </c>
      <c r="AL124" s="4"/>
      <c r="AM124" s="4"/>
      <c r="AN124" s="4"/>
    </row>
    <row r="125" spans="1:72" ht="30" customHeight="1">
      <c r="D125" s="954"/>
      <c r="E125" s="90" t="s">
        <v>30</v>
      </c>
      <c r="F125" s="912"/>
      <c r="G125" s="35">
        <f>G13</f>
        <v>2111400</v>
      </c>
      <c r="H125" s="4">
        <f t="shared" ref="H125:AK125" si="146">H13</f>
        <v>0</v>
      </c>
      <c r="I125" s="89">
        <f t="shared" si="146"/>
        <v>2111400</v>
      </c>
      <c r="J125" s="4">
        <f t="shared" si="146"/>
        <v>-360607</v>
      </c>
      <c r="K125" s="8">
        <f>BP13</f>
        <v>0</v>
      </c>
      <c r="M125" s="8">
        <f>BQ13</f>
        <v>34796.879999999997</v>
      </c>
      <c r="O125" s="4">
        <f t="shared" si="146"/>
        <v>1750793</v>
      </c>
      <c r="P125" s="4"/>
      <c r="Q125" s="4"/>
      <c r="R125" s="4"/>
      <c r="S125" s="4">
        <f t="shared" si="146"/>
        <v>0</v>
      </c>
      <c r="T125" s="4">
        <f t="shared" si="146"/>
        <v>816514.63049999985</v>
      </c>
      <c r="U125" s="4"/>
      <c r="V125" s="4"/>
      <c r="W125" s="4"/>
      <c r="X125" s="1042"/>
      <c r="Y125" s="4">
        <f t="shared" si="146"/>
        <v>816514.63049999985</v>
      </c>
      <c r="Z125" s="4"/>
      <c r="AA125" s="4"/>
      <c r="AB125" s="4"/>
      <c r="AC125" s="1042"/>
      <c r="AD125" s="4">
        <f t="shared" si="146"/>
        <v>921931.93050000002</v>
      </c>
      <c r="AE125" s="4"/>
      <c r="AF125" s="4"/>
      <c r="AG125" s="4"/>
      <c r="AH125" s="1042"/>
      <c r="AI125" s="4">
        <f t="shared" si="146"/>
        <v>921931.93050000002</v>
      </c>
      <c r="AJ125" s="4">
        <f t="shared" si="146"/>
        <v>0.52657963020185716</v>
      </c>
      <c r="AK125" s="4">
        <f t="shared" si="146"/>
        <v>828861.06949999998</v>
      </c>
      <c r="AL125" s="4"/>
      <c r="AM125" s="4"/>
      <c r="AN125" s="4"/>
    </row>
    <row r="126" spans="1:72" ht="30" customHeight="1">
      <c r="D126" s="955"/>
      <c r="E126" s="91" t="s">
        <v>202</v>
      </c>
      <c r="F126" s="913"/>
      <c r="G126" s="35">
        <f>G25</f>
        <v>3480715</v>
      </c>
      <c r="H126" s="35">
        <f t="shared" ref="H126:AK126" si="147">H25</f>
        <v>0</v>
      </c>
      <c r="I126" s="89">
        <f t="shared" si="147"/>
        <v>3480715</v>
      </c>
      <c r="J126" s="35">
        <f t="shared" si="147"/>
        <v>0</v>
      </c>
      <c r="K126" s="34">
        <f>BP25</f>
        <v>0</v>
      </c>
      <c r="L126" s="34"/>
      <c r="M126" s="34">
        <f>BQ25</f>
        <v>-307788.34999999998</v>
      </c>
      <c r="N126" s="34"/>
      <c r="O126" s="35">
        <f t="shared" si="147"/>
        <v>3480715</v>
      </c>
      <c r="P126" s="35"/>
      <c r="Q126" s="35"/>
      <c r="R126" s="35"/>
      <c r="S126" s="35">
        <f t="shared" si="147"/>
        <v>0</v>
      </c>
      <c r="T126" s="35">
        <f t="shared" si="147"/>
        <v>2555487.0413192478</v>
      </c>
      <c r="U126" s="35"/>
      <c r="V126" s="35"/>
      <c r="W126" s="35"/>
      <c r="X126" s="1042"/>
      <c r="Y126" s="35">
        <f t="shared" si="147"/>
        <v>2560516.9721133793</v>
      </c>
      <c r="Z126" s="35"/>
      <c r="AA126" s="35"/>
      <c r="AB126" s="35"/>
      <c r="AC126" s="1042"/>
      <c r="AD126" s="35">
        <f t="shared" si="147"/>
        <v>2602165.9583658394</v>
      </c>
      <c r="AE126" s="35"/>
      <c r="AF126" s="35"/>
      <c r="AG126" s="35"/>
      <c r="AH126" s="1042"/>
      <c r="AI126" s="35">
        <f t="shared" si="147"/>
        <v>2673735.9604700832</v>
      </c>
      <c r="AJ126" s="35">
        <f t="shared" si="147"/>
        <v>0.76815710578719698</v>
      </c>
      <c r="AK126" s="35">
        <f t="shared" si="147"/>
        <v>806979.03952991683</v>
      </c>
      <c r="AL126" s="35"/>
      <c r="AM126" s="35"/>
      <c r="AN126" s="35"/>
    </row>
    <row r="127" spans="1:72" ht="30" customHeight="1">
      <c r="D127" s="953" t="s">
        <v>208</v>
      </c>
      <c r="E127" s="92" t="s">
        <v>204</v>
      </c>
      <c r="F127" s="914"/>
      <c r="G127" s="35">
        <f>SUM(G14+G21+G22+G24+G26+G38+G39+G43+G44+G54+G78+G86+G88+G89+G90)+G73</f>
        <v>32641333.329999998</v>
      </c>
      <c r="H127" s="35">
        <f t="shared" ref="H127:AK127" si="148">SUM(H14+H21+H22+H24+H26+H38+H39+H43+H44+H54+H78+H86+H88+H89+H90)+H73</f>
        <v>0</v>
      </c>
      <c r="I127" s="89">
        <f t="shared" si="148"/>
        <v>32641333.329999998</v>
      </c>
      <c r="J127" s="35">
        <f t="shared" si="148"/>
        <v>-16663.369999999995</v>
      </c>
      <c r="K127" s="34">
        <f>SUM(BP14+BP21+BP22+BP24+BP26+BP38+BP39+BP43+BP44+BP54+BP78+BP86+BP88+BP89+BP90)+BP73</f>
        <v>1470000</v>
      </c>
      <c r="L127" s="34"/>
      <c r="M127" s="34">
        <f>SUM(BQ14+BQ21+BQ22+BQ24+BQ26+BQ38+BQ39+BQ43+BQ44+BQ54+BQ78+BQ86+BQ88+BQ89+BQ90)+BQ73</f>
        <v>620770.61</v>
      </c>
      <c r="N127" s="34"/>
      <c r="O127" s="35">
        <f t="shared" si="148"/>
        <v>32624669.960000001</v>
      </c>
      <c r="P127" s="35"/>
      <c r="Q127" s="35"/>
      <c r="R127" s="35"/>
      <c r="S127" s="35">
        <f t="shared" si="148"/>
        <v>0</v>
      </c>
      <c r="T127" s="35">
        <f t="shared" ref="T127" si="149">SUM(T14+T21+T22+T24+T26+T38+T39+T43+T44+T54+T78+T86+T88+T89+T90)+T73</f>
        <v>21676686.013425298</v>
      </c>
      <c r="U127" s="35"/>
      <c r="V127" s="35"/>
      <c r="W127" s="35"/>
      <c r="X127" s="1042"/>
      <c r="Y127" s="35">
        <f t="shared" si="148"/>
        <v>22190196.88972123</v>
      </c>
      <c r="Z127" s="35"/>
      <c r="AA127" s="35"/>
      <c r="AB127" s="35"/>
      <c r="AC127" s="1042"/>
      <c r="AD127" s="35">
        <f t="shared" si="148"/>
        <v>22735543.719957963</v>
      </c>
      <c r="AE127" s="35"/>
      <c r="AF127" s="35"/>
      <c r="AG127" s="35"/>
      <c r="AH127" s="1042"/>
      <c r="AI127" s="35">
        <f t="shared" si="148"/>
        <v>23225027.224446557</v>
      </c>
      <c r="AJ127" s="35">
        <f t="shared" si="148"/>
        <v>6.0576092314116758</v>
      </c>
      <c r="AK127" s="35">
        <f t="shared" si="148"/>
        <v>9399642.7355534416</v>
      </c>
      <c r="AL127" s="35"/>
      <c r="AM127" s="35"/>
      <c r="AN127" s="35"/>
    </row>
    <row r="128" spans="1:72" ht="30" customHeight="1">
      <c r="D128" s="954"/>
      <c r="E128" s="95" t="s">
        <v>206</v>
      </c>
      <c r="F128" s="915"/>
      <c r="G128" s="35">
        <f>SUM(G40+G41+G57+G71)</f>
        <v>4516769.82</v>
      </c>
      <c r="H128" s="35">
        <f t="shared" ref="H128:AK128" si="150">SUM(H40+H41+H57+H71)</f>
        <v>0</v>
      </c>
      <c r="I128" s="89">
        <f t="shared" si="150"/>
        <v>4516769.82</v>
      </c>
      <c r="J128" s="35">
        <f t="shared" si="150"/>
        <v>0</v>
      </c>
      <c r="K128" s="34">
        <f>SUM(BP40+BP41+BP57+BP71)</f>
        <v>0</v>
      </c>
      <c r="L128" s="34"/>
      <c r="M128" s="34">
        <f>SUM(BQ40+BQ41+BQ57+BQ71)</f>
        <v>0</v>
      </c>
      <c r="N128" s="34"/>
      <c r="O128" s="35">
        <f t="shared" si="150"/>
        <v>4516769.82</v>
      </c>
      <c r="P128" s="35"/>
      <c r="Q128" s="35"/>
      <c r="R128" s="35"/>
      <c r="S128" s="35">
        <f t="shared" si="150"/>
        <v>0</v>
      </c>
      <c r="T128" s="35">
        <f t="shared" si="150"/>
        <v>1429713.1127951988</v>
      </c>
      <c r="U128" s="35"/>
      <c r="V128" s="35"/>
      <c r="W128" s="35"/>
      <c r="X128" s="1042"/>
      <c r="Y128" s="35">
        <f t="shared" si="150"/>
        <v>1516200.9875320408</v>
      </c>
      <c r="Z128" s="35"/>
      <c r="AA128" s="35"/>
      <c r="AB128" s="35"/>
      <c r="AC128" s="1042"/>
      <c r="AD128" s="35">
        <f t="shared" si="150"/>
        <v>1544564.3051181131</v>
      </c>
      <c r="AE128" s="35"/>
      <c r="AF128" s="35"/>
      <c r="AG128" s="35"/>
      <c r="AH128" s="1042"/>
      <c r="AI128" s="35">
        <f t="shared" si="150"/>
        <v>1584966.2881444287</v>
      </c>
      <c r="AJ128" s="35">
        <f t="shared" si="150"/>
        <v>0.65963697422718137</v>
      </c>
      <c r="AK128" s="35">
        <f t="shared" si="150"/>
        <v>2931803.5318555711</v>
      </c>
      <c r="AL128" s="35"/>
      <c r="AM128" s="35"/>
      <c r="AN128" s="35"/>
    </row>
    <row r="129" spans="4:40" ht="30" customHeight="1">
      <c r="D129" s="954"/>
      <c r="E129" s="93" t="s">
        <v>205</v>
      </c>
      <c r="F129" s="916"/>
      <c r="G129" s="35">
        <f>SUM(G23+G32)</f>
        <v>15666124</v>
      </c>
      <c r="H129" s="35">
        <f t="shared" ref="H129:AK129" si="151">SUM(H23+H32)</f>
        <v>0</v>
      </c>
      <c r="I129" s="89">
        <f t="shared" si="151"/>
        <v>15666124</v>
      </c>
      <c r="J129" s="35">
        <f t="shared" si="151"/>
        <v>543568.38264150941</v>
      </c>
      <c r="K129" s="34">
        <f>SUM(BP23+BP32)</f>
        <v>569000</v>
      </c>
      <c r="L129" s="34"/>
      <c r="M129" s="34">
        <f>SUM(BQ23+BQ32)</f>
        <v>1226908.77</v>
      </c>
      <c r="N129" s="34"/>
      <c r="O129" s="35">
        <f t="shared" si="151"/>
        <v>16209692.382641509</v>
      </c>
      <c r="P129" s="35"/>
      <c r="Q129" s="35"/>
      <c r="R129" s="35"/>
      <c r="S129" s="35">
        <f t="shared" si="151"/>
        <v>0</v>
      </c>
      <c r="T129" s="35">
        <f t="shared" si="151"/>
        <v>9346442.1309059076</v>
      </c>
      <c r="U129" s="35"/>
      <c r="V129" s="35"/>
      <c r="W129" s="35"/>
      <c r="X129" s="1042"/>
      <c r="Y129" s="35">
        <f t="shared" si="151"/>
        <v>9648441.6399086677</v>
      </c>
      <c r="Z129" s="35"/>
      <c r="AA129" s="35"/>
      <c r="AB129" s="35"/>
      <c r="AC129" s="1042"/>
      <c r="AD129" s="35">
        <f t="shared" si="151"/>
        <v>9923999.9626937173</v>
      </c>
      <c r="AE129" s="35"/>
      <c r="AF129" s="35"/>
      <c r="AG129" s="35"/>
      <c r="AH129" s="1042"/>
      <c r="AI129" s="35">
        <f t="shared" si="151"/>
        <v>10037571.19090537</v>
      </c>
      <c r="AJ129" s="35">
        <f t="shared" si="151"/>
        <v>1.4848589737592206</v>
      </c>
      <c r="AK129" s="35">
        <f t="shared" si="151"/>
        <v>6172121.1917361394</v>
      </c>
      <c r="AL129" s="35"/>
      <c r="AM129" s="35"/>
      <c r="AN129" s="35"/>
    </row>
    <row r="130" spans="4:40" ht="30" customHeight="1">
      <c r="D130" s="954"/>
      <c r="E130" s="94" t="s">
        <v>200</v>
      </c>
      <c r="F130" s="917"/>
      <c r="G130" s="35">
        <f>SUM(G7+G8)</f>
        <v>11346891</v>
      </c>
      <c r="H130" s="35">
        <f t="shared" ref="H130:AK130" si="152">SUM(H7+H8)</f>
        <v>0</v>
      </c>
      <c r="I130" s="89">
        <f t="shared" si="152"/>
        <v>11346891</v>
      </c>
      <c r="J130" s="35">
        <f t="shared" si="152"/>
        <v>0</v>
      </c>
      <c r="K130" s="34">
        <f>SUM(BP7+BP8)</f>
        <v>0</v>
      </c>
      <c r="L130" s="34"/>
      <c r="M130" s="34">
        <f>SUM(BQ7+BQ8)</f>
        <v>2996.31</v>
      </c>
      <c r="N130" s="34"/>
      <c r="O130" s="35">
        <f t="shared" si="152"/>
        <v>11346891</v>
      </c>
      <c r="P130" s="35"/>
      <c r="Q130" s="35"/>
      <c r="R130" s="35"/>
      <c r="S130" s="35">
        <f t="shared" si="152"/>
        <v>0</v>
      </c>
      <c r="T130" s="35">
        <f t="shared" si="152"/>
        <v>4827628.2741003586</v>
      </c>
      <c r="U130" s="35"/>
      <c r="V130" s="35"/>
      <c r="W130" s="35"/>
      <c r="X130" s="1042"/>
      <c r="Y130" s="35">
        <f t="shared" si="152"/>
        <v>5905019.680916544</v>
      </c>
      <c r="Z130" s="35"/>
      <c r="AA130" s="35"/>
      <c r="AB130" s="35"/>
      <c r="AC130" s="1042"/>
      <c r="AD130" s="35">
        <f t="shared" si="152"/>
        <v>6654635.8805380762</v>
      </c>
      <c r="AE130" s="35"/>
      <c r="AF130" s="35"/>
      <c r="AG130" s="35"/>
      <c r="AH130" s="1042"/>
      <c r="AI130" s="35">
        <f t="shared" si="152"/>
        <v>7368393.2515259478</v>
      </c>
      <c r="AJ130" s="35">
        <f t="shared" si="152"/>
        <v>1.3304944812083197</v>
      </c>
      <c r="AK130" s="35">
        <f t="shared" si="152"/>
        <v>3978497.7484740522</v>
      </c>
      <c r="AL130" s="35"/>
      <c r="AM130" s="35"/>
      <c r="AN130" s="35"/>
    </row>
    <row r="131" spans="4:40" ht="30" customHeight="1">
      <c r="D131" s="954"/>
      <c r="E131" s="97" t="s">
        <v>198</v>
      </c>
      <c r="F131" s="918"/>
      <c r="G131" s="35">
        <f>SUM(G93+G94)</f>
        <v>6000000</v>
      </c>
      <c r="H131" s="35">
        <f t="shared" ref="H131:AK131" si="153">SUM(H93+H94)</f>
        <v>594439</v>
      </c>
      <c r="I131" s="89">
        <f t="shared" si="153"/>
        <v>6594439</v>
      </c>
      <c r="J131" s="35">
        <f t="shared" si="153"/>
        <v>0</v>
      </c>
      <c r="K131" s="34">
        <f>SUM(BP93+BP94)</f>
        <v>0</v>
      </c>
      <c r="L131" s="34"/>
      <c r="M131" s="34">
        <f>SUM(BQ93+BQ94)</f>
        <v>460008</v>
      </c>
      <c r="N131" s="34"/>
      <c r="O131" s="35">
        <f t="shared" si="153"/>
        <v>6594439</v>
      </c>
      <c r="P131" s="35"/>
      <c r="Q131" s="35"/>
      <c r="R131" s="35"/>
      <c r="S131" s="35">
        <f t="shared" si="153"/>
        <v>0</v>
      </c>
      <c r="T131" s="35">
        <f t="shared" si="153"/>
        <v>95000</v>
      </c>
      <c r="U131" s="35"/>
      <c r="V131" s="35"/>
      <c r="W131" s="35"/>
      <c r="X131" s="1042"/>
      <c r="Y131" s="35">
        <f t="shared" si="153"/>
        <v>95000</v>
      </c>
      <c r="Z131" s="35"/>
      <c r="AA131" s="35"/>
      <c r="AB131" s="35"/>
      <c r="AC131" s="1042"/>
      <c r="AD131" s="35">
        <f t="shared" si="153"/>
        <v>291374.19849197567</v>
      </c>
      <c r="AE131" s="35"/>
      <c r="AF131" s="35"/>
      <c r="AG131" s="35"/>
      <c r="AH131" s="1042"/>
      <c r="AI131" s="35">
        <f t="shared" si="153"/>
        <v>579611.93832257064</v>
      </c>
      <c r="AJ131" s="35">
        <f t="shared" si="153"/>
        <v>0.25360549490070816</v>
      </c>
      <c r="AK131" s="35">
        <f t="shared" si="153"/>
        <v>6014827.0616774289</v>
      </c>
      <c r="AL131" s="35"/>
      <c r="AM131" s="35"/>
      <c r="AN131" s="35"/>
    </row>
    <row r="132" spans="4:40" ht="30" customHeight="1">
      <c r="D132" s="954"/>
      <c r="E132" s="98" t="s">
        <v>199</v>
      </c>
      <c r="F132" s="919"/>
      <c r="G132" s="35">
        <f>SUM(G95:G102)</f>
        <v>5523459</v>
      </c>
      <c r="H132" s="35">
        <f t="shared" ref="H132:AK132" si="154">SUM(H95:H102)</f>
        <v>1094346.03</v>
      </c>
      <c r="I132" s="89">
        <f t="shared" si="154"/>
        <v>6617805.0300000003</v>
      </c>
      <c r="J132" s="35">
        <f t="shared" si="154"/>
        <v>0</v>
      </c>
      <c r="K132" s="34">
        <f>SUM(BP95:BP102)</f>
        <v>0</v>
      </c>
      <c r="L132" s="34"/>
      <c r="M132" s="34">
        <f>SUM(BQ95:BQ102)</f>
        <v>0</v>
      </c>
      <c r="N132" s="34"/>
      <c r="O132" s="35">
        <f t="shared" si="154"/>
        <v>6617805.0300000003</v>
      </c>
      <c r="P132" s="35"/>
      <c r="Q132" s="35"/>
      <c r="R132" s="35"/>
      <c r="S132" s="35">
        <f t="shared" si="154"/>
        <v>0</v>
      </c>
      <c r="T132" s="35">
        <f t="shared" si="154"/>
        <v>24220.546617471548</v>
      </c>
      <c r="U132" s="35"/>
      <c r="V132" s="35"/>
      <c r="W132" s="35"/>
      <c r="X132" s="1042"/>
      <c r="Y132" s="35">
        <f t="shared" si="154"/>
        <v>187197.12256830244</v>
      </c>
      <c r="Z132" s="35"/>
      <c r="AA132" s="35"/>
      <c r="AB132" s="35"/>
      <c r="AC132" s="1042"/>
      <c r="AD132" s="35">
        <f t="shared" si="154"/>
        <v>190522.59898830246</v>
      </c>
      <c r="AE132" s="35"/>
      <c r="AF132" s="35"/>
      <c r="AG132" s="35"/>
      <c r="AH132" s="1042"/>
      <c r="AI132" s="35">
        <f t="shared" si="154"/>
        <v>390947.39399982255</v>
      </c>
      <c r="AJ132" s="35">
        <f t="shared" si="154"/>
        <v>0.96288353724907383</v>
      </c>
      <c r="AK132" s="35">
        <f t="shared" si="154"/>
        <v>6226857.6360001778</v>
      </c>
      <c r="AL132" s="35"/>
      <c r="AM132" s="35"/>
      <c r="AN132" s="35"/>
    </row>
    <row r="133" spans="4:40" ht="30" customHeight="1">
      <c r="D133" s="954"/>
      <c r="E133" s="101" t="s">
        <v>215</v>
      </c>
      <c r="F133" s="920"/>
      <c r="G133" s="35">
        <f>G81</f>
        <v>4000000</v>
      </c>
      <c r="H133" s="35">
        <f t="shared" ref="H133:AK133" si="155">H81</f>
        <v>0</v>
      </c>
      <c r="I133" s="89">
        <f t="shared" si="155"/>
        <v>4000000</v>
      </c>
      <c r="J133" s="35">
        <f t="shared" si="155"/>
        <v>0</v>
      </c>
      <c r="K133" s="34">
        <f>BP81</f>
        <v>0</v>
      </c>
      <c r="L133" s="34"/>
      <c r="M133" s="34">
        <f>BQ81</f>
        <v>0</v>
      </c>
      <c r="N133" s="34"/>
      <c r="O133" s="35">
        <f t="shared" si="155"/>
        <v>4000000</v>
      </c>
      <c r="P133" s="35"/>
      <c r="Q133" s="35"/>
      <c r="R133" s="35"/>
      <c r="S133" s="35">
        <f t="shared" si="155"/>
        <v>0</v>
      </c>
      <c r="T133" s="35">
        <f t="shared" si="155"/>
        <v>1997171.7333333334</v>
      </c>
      <c r="U133" s="35"/>
      <c r="V133" s="35"/>
      <c r="W133" s="35"/>
      <c r="X133" s="1042"/>
      <c r="Y133" s="35">
        <f t="shared" si="155"/>
        <v>2203550.4000000004</v>
      </c>
      <c r="Z133" s="35"/>
      <c r="AA133" s="35"/>
      <c r="AB133" s="35"/>
      <c r="AC133" s="1042"/>
      <c r="AD133" s="35">
        <f t="shared" si="155"/>
        <v>2350230.4000000004</v>
      </c>
      <c r="AE133" s="35"/>
      <c r="AF133" s="35"/>
      <c r="AG133" s="35"/>
      <c r="AH133" s="1042"/>
      <c r="AI133" s="35">
        <f t="shared" si="155"/>
        <v>2387388.8000000007</v>
      </c>
      <c r="AJ133" s="35">
        <f t="shared" si="155"/>
        <v>0.59684720000000013</v>
      </c>
      <c r="AK133" s="35">
        <f t="shared" si="155"/>
        <v>1612611.1999999993</v>
      </c>
      <c r="AL133" s="35"/>
      <c r="AM133" s="35"/>
      <c r="AN133" s="35"/>
    </row>
    <row r="134" spans="4:40" ht="30" customHeight="1">
      <c r="D134" s="955"/>
      <c r="E134" s="96" t="s">
        <v>207</v>
      </c>
      <c r="F134" s="921"/>
      <c r="G134" s="35">
        <f>G76</f>
        <v>2000000</v>
      </c>
      <c r="H134" s="35">
        <f t="shared" ref="H134:AK134" si="156">H76</f>
        <v>0</v>
      </c>
      <c r="I134" s="89">
        <f t="shared" si="156"/>
        <v>2000000</v>
      </c>
      <c r="J134" s="35">
        <f t="shared" si="156"/>
        <v>0</v>
      </c>
      <c r="K134" s="34">
        <f>BP76</f>
        <v>0</v>
      </c>
      <c r="L134" s="34"/>
      <c r="M134" s="34">
        <f>BQ76</f>
        <v>0</v>
      </c>
      <c r="N134" s="34"/>
      <c r="O134" s="35">
        <f t="shared" si="156"/>
        <v>2000000</v>
      </c>
      <c r="P134" s="35"/>
      <c r="Q134" s="35"/>
      <c r="R134" s="35"/>
      <c r="S134" s="35">
        <f t="shared" si="156"/>
        <v>0</v>
      </c>
      <c r="T134" s="35">
        <f t="shared" si="156"/>
        <v>0</v>
      </c>
      <c r="U134" s="35"/>
      <c r="V134" s="35"/>
      <c r="W134" s="35"/>
      <c r="X134" s="1042"/>
      <c r="Y134" s="35">
        <f t="shared" si="156"/>
        <v>0</v>
      </c>
      <c r="Z134" s="35"/>
      <c r="AA134" s="35"/>
      <c r="AB134" s="35"/>
      <c r="AC134" s="1042"/>
      <c r="AD134" s="35">
        <f t="shared" si="156"/>
        <v>0</v>
      </c>
      <c r="AE134" s="35"/>
      <c r="AF134" s="35"/>
      <c r="AG134" s="35"/>
      <c r="AH134" s="1042"/>
      <c r="AI134" s="35">
        <f t="shared" si="156"/>
        <v>0</v>
      </c>
      <c r="AJ134" s="35">
        <f t="shared" si="156"/>
        <v>0</v>
      </c>
      <c r="AK134" s="35">
        <f t="shared" si="156"/>
        <v>2000000</v>
      </c>
      <c r="AL134" s="35"/>
      <c r="AM134" s="35"/>
      <c r="AN134" s="35"/>
    </row>
    <row r="135" spans="4:40" ht="30" customHeight="1">
      <c r="D135" s="953" t="s">
        <v>214</v>
      </c>
      <c r="E135" s="99" t="s">
        <v>209</v>
      </c>
      <c r="F135" s="922"/>
      <c r="G135" s="35">
        <f>G35</f>
        <v>12000000</v>
      </c>
      <c r="H135" s="35">
        <f t="shared" ref="H135:AK135" si="157">H35</f>
        <v>0</v>
      </c>
      <c r="I135" s="89">
        <f t="shared" si="157"/>
        <v>12000000</v>
      </c>
      <c r="J135" s="35">
        <f t="shared" si="157"/>
        <v>0</v>
      </c>
      <c r="K135" s="34">
        <f>BP35</f>
        <v>0</v>
      </c>
      <c r="L135" s="34"/>
      <c r="M135" s="34">
        <f>BQ35</f>
        <v>0</v>
      </c>
      <c r="N135" s="34"/>
      <c r="O135" s="35">
        <f t="shared" si="157"/>
        <v>12000000</v>
      </c>
      <c r="P135" s="35"/>
      <c r="Q135" s="35"/>
      <c r="R135" s="35"/>
      <c r="S135" s="35">
        <f t="shared" si="157"/>
        <v>0</v>
      </c>
      <c r="T135" s="35">
        <f t="shared" si="157"/>
        <v>7135159.7115230588</v>
      </c>
      <c r="U135" s="35"/>
      <c r="V135" s="35"/>
      <c r="W135" s="35"/>
      <c r="X135" s="1042"/>
      <c r="Y135" s="35">
        <f t="shared" si="157"/>
        <v>8068729.0374726355</v>
      </c>
      <c r="Z135" s="35"/>
      <c r="AA135" s="35"/>
      <c r="AB135" s="35"/>
      <c r="AC135" s="1042"/>
      <c r="AD135" s="35">
        <f t="shared" si="157"/>
        <v>8291345.39800849</v>
      </c>
      <c r="AE135" s="35"/>
      <c r="AF135" s="35"/>
      <c r="AG135" s="35"/>
      <c r="AH135" s="1042"/>
      <c r="AI135" s="35">
        <f t="shared" si="157"/>
        <v>8619009.4644017182</v>
      </c>
      <c r="AJ135" s="35">
        <f t="shared" si="157"/>
        <v>0.71825078870014314</v>
      </c>
      <c r="AK135" s="35">
        <f t="shared" si="157"/>
        <v>3380990.5355982818</v>
      </c>
      <c r="AL135" s="35"/>
      <c r="AM135" s="35"/>
      <c r="AN135" s="35"/>
    </row>
    <row r="136" spans="4:40" ht="30" customHeight="1">
      <c r="D136" s="954"/>
      <c r="E136" s="21" t="s">
        <v>210</v>
      </c>
      <c r="F136" s="923"/>
      <c r="G136" s="35">
        <f>G45</f>
        <v>5110819.99</v>
      </c>
      <c r="H136" s="35">
        <f t="shared" ref="H136:AK139" si="158">H45</f>
        <v>0</v>
      </c>
      <c r="I136" s="89">
        <f t="shared" si="158"/>
        <v>5110819.99</v>
      </c>
      <c r="J136" s="35">
        <f t="shared" si="158"/>
        <v>0</v>
      </c>
      <c r="K136" s="34">
        <f>BP45</f>
        <v>0</v>
      </c>
      <c r="L136" s="34"/>
      <c r="M136" s="34">
        <f t="shared" ref="M136:M139" si="159">BQ45</f>
        <v>0</v>
      </c>
      <c r="N136" s="34"/>
      <c r="O136" s="35">
        <f t="shared" si="158"/>
        <v>5110819.99</v>
      </c>
      <c r="P136" s="35"/>
      <c r="Q136" s="35"/>
      <c r="R136" s="35"/>
      <c r="S136" s="35">
        <f t="shared" si="158"/>
        <v>0</v>
      </c>
      <c r="T136" s="35">
        <f t="shared" si="158"/>
        <v>0</v>
      </c>
      <c r="U136" s="35"/>
      <c r="V136" s="35"/>
      <c r="W136" s="35"/>
      <c r="X136" s="1042"/>
      <c r="Y136" s="35">
        <f t="shared" si="158"/>
        <v>0</v>
      </c>
      <c r="Z136" s="35"/>
      <c r="AA136" s="35"/>
      <c r="AB136" s="35"/>
      <c r="AC136" s="1042"/>
      <c r="AD136" s="35">
        <f t="shared" si="158"/>
        <v>0</v>
      </c>
      <c r="AE136" s="35"/>
      <c r="AF136" s="35"/>
      <c r="AG136" s="35"/>
      <c r="AH136" s="1042"/>
      <c r="AI136" s="35">
        <f t="shared" si="158"/>
        <v>9014.0399999999991</v>
      </c>
      <c r="AJ136" s="35">
        <f t="shared" si="158"/>
        <v>1.7637169803744151E-3</v>
      </c>
      <c r="AK136" s="35">
        <f t="shared" si="158"/>
        <v>5101805.95</v>
      </c>
      <c r="AL136" s="35"/>
      <c r="AM136" s="35"/>
      <c r="AN136" s="35"/>
    </row>
    <row r="137" spans="4:40" ht="30" customHeight="1">
      <c r="D137" s="954"/>
      <c r="E137" s="21" t="s">
        <v>211</v>
      </c>
      <c r="F137" s="923"/>
      <c r="G137" s="35">
        <f>G46</f>
        <v>9234342</v>
      </c>
      <c r="H137" s="35">
        <f t="shared" si="158"/>
        <v>0</v>
      </c>
      <c r="I137" s="89">
        <f t="shared" si="158"/>
        <v>9234342</v>
      </c>
      <c r="J137" s="35">
        <f t="shared" si="158"/>
        <v>0</v>
      </c>
      <c r="K137" s="34">
        <f>BP46</f>
        <v>0</v>
      </c>
      <c r="L137" s="34"/>
      <c r="M137" s="34">
        <f t="shared" si="159"/>
        <v>0</v>
      </c>
      <c r="N137" s="34"/>
      <c r="O137" s="35">
        <f t="shared" si="158"/>
        <v>9234342</v>
      </c>
      <c r="P137" s="35"/>
      <c r="Q137" s="35"/>
      <c r="R137" s="35"/>
      <c r="S137" s="35">
        <f t="shared" si="158"/>
        <v>0</v>
      </c>
      <c r="T137" s="35">
        <f t="shared" si="158"/>
        <v>0</v>
      </c>
      <c r="U137" s="35"/>
      <c r="V137" s="35"/>
      <c r="W137" s="35"/>
      <c r="X137" s="1042"/>
      <c r="Y137" s="35">
        <f t="shared" si="158"/>
        <v>0</v>
      </c>
      <c r="Z137" s="35"/>
      <c r="AA137" s="35"/>
      <c r="AB137" s="35"/>
      <c r="AC137" s="1042"/>
      <c r="AD137" s="35">
        <f t="shared" si="158"/>
        <v>125561.60528984964</v>
      </c>
      <c r="AE137" s="35"/>
      <c r="AF137" s="35"/>
      <c r="AG137" s="35"/>
      <c r="AH137" s="1042"/>
      <c r="AI137" s="35">
        <f t="shared" si="158"/>
        <v>125561.60528985001</v>
      </c>
      <c r="AJ137" s="35">
        <f t="shared" si="158"/>
        <v>1.3597244426278559E-2</v>
      </c>
      <c r="AK137" s="35">
        <f t="shared" si="158"/>
        <v>9108780.3947101496</v>
      </c>
      <c r="AL137" s="35"/>
      <c r="AM137" s="35"/>
      <c r="AN137" s="35"/>
    </row>
    <row r="138" spans="4:40" ht="30" customHeight="1">
      <c r="D138" s="954"/>
      <c r="E138" s="21" t="s">
        <v>212</v>
      </c>
      <c r="F138" s="923"/>
      <c r="G138" s="35">
        <f>G47</f>
        <v>4893506</v>
      </c>
      <c r="H138" s="35">
        <f t="shared" si="158"/>
        <v>0</v>
      </c>
      <c r="I138" s="89">
        <f t="shared" si="158"/>
        <v>4893506</v>
      </c>
      <c r="J138" s="35">
        <f t="shared" si="158"/>
        <v>0</v>
      </c>
      <c r="K138" s="34">
        <f>BP47</f>
        <v>0</v>
      </c>
      <c r="L138" s="34"/>
      <c r="M138" s="34">
        <f t="shared" si="159"/>
        <v>0</v>
      </c>
      <c r="N138" s="34"/>
      <c r="O138" s="35">
        <f t="shared" si="158"/>
        <v>4893506</v>
      </c>
      <c r="P138" s="35"/>
      <c r="Q138" s="35"/>
      <c r="R138" s="35"/>
      <c r="S138" s="35">
        <f t="shared" si="158"/>
        <v>0</v>
      </c>
      <c r="T138" s="35">
        <f t="shared" si="158"/>
        <v>1047230.9395023989</v>
      </c>
      <c r="U138" s="35"/>
      <c r="V138" s="35"/>
      <c r="W138" s="35"/>
      <c r="X138" s="1042"/>
      <c r="Y138" s="35">
        <f t="shared" si="158"/>
        <v>1189121.97015</v>
      </c>
      <c r="Z138" s="35"/>
      <c r="AA138" s="35"/>
      <c r="AB138" s="35"/>
      <c r="AC138" s="1042"/>
      <c r="AD138" s="35">
        <f t="shared" si="158"/>
        <v>1808370.2961499277</v>
      </c>
      <c r="AE138" s="35"/>
      <c r="AF138" s="35"/>
      <c r="AG138" s="35"/>
      <c r="AH138" s="1042"/>
      <c r="AI138" s="35">
        <f t="shared" si="158"/>
        <v>1824402.0665664105</v>
      </c>
      <c r="AJ138" s="35">
        <f t="shared" si="158"/>
        <v>0.37282105438644819</v>
      </c>
      <c r="AK138" s="35">
        <f t="shared" si="158"/>
        <v>3069103.9334335895</v>
      </c>
      <c r="AL138" s="35"/>
      <c r="AM138" s="35"/>
      <c r="AN138" s="35"/>
    </row>
    <row r="139" spans="4:40" ht="30" customHeight="1">
      <c r="D139" s="955"/>
      <c r="E139" s="21" t="s">
        <v>213</v>
      </c>
      <c r="F139" s="923"/>
      <c r="G139" s="35">
        <f>G48</f>
        <v>3414995.97</v>
      </c>
      <c r="H139" s="35">
        <f t="shared" si="158"/>
        <v>0</v>
      </c>
      <c r="I139" s="89">
        <f t="shared" si="158"/>
        <v>3414995.97</v>
      </c>
      <c r="J139" s="35">
        <f t="shared" si="158"/>
        <v>0</v>
      </c>
      <c r="K139" s="34">
        <f>BP48</f>
        <v>0</v>
      </c>
      <c r="L139" s="34"/>
      <c r="M139" s="34">
        <f t="shared" si="159"/>
        <v>307710.48</v>
      </c>
      <c r="N139" s="34"/>
      <c r="O139" s="35">
        <f t="shared" si="158"/>
        <v>3414995.97</v>
      </c>
      <c r="P139" s="35"/>
      <c r="Q139" s="35"/>
      <c r="R139" s="35"/>
      <c r="S139" s="35">
        <f t="shared" si="158"/>
        <v>0</v>
      </c>
      <c r="T139" s="35">
        <f t="shared" si="158"/>
        <v>787533.47406694025</v>
      </c>
      <c r="U139" s="35"/>
      <c r="V139" s="35"/>
      <c r="W139" s="35"/>
      <c r="X139" s="1042"/>
      <c r="Y139" s="35">
        <f t="shared" si="158"/>
        <v>820985.56</v>
      </c>
      <c r="Z139" s="35"/>
      <c r="AA139" s="35"/>
      <c r="AB139" s="35"/>
      <c r="AC139" s="1042"/>
      <c r="AD139" s="35">
        <f t="shared" si="158"/>
        <v>845135.5560000001</v>
      </c>
      <c r="AE139" s="35"/>
      <c r="AF139" s="35"/>
      <c r="AG139" s="35"/>
      <c r="AH139" s="1042"/>
      <c r="AI139" s="35">
        <f t="shared" si="158"/>
        <v>880225.5560000001</v>
      </c>
      <c r="AJ139" s="35">
        <f t="shared" si="158"/>
        <v>0.25775302920782073</v>
      </c>
      <c r="AK139" s="35">
        <f t="shared" si="158"/>
        <v>2534770.4139999999</v>
      </c>
      <c r="AL139" s="35"/>
      <c r="AM139" s="35"/>
      <c r="AN139" s="35"/>
    </row>
    <row r="140" spans="4:40" ht="30" customHeight="1">
      <c r="G140" s="6">
        <f>SUM(G115:G139)</f>
        <v>254685032.72204337</v>
      </c>
      <c r="H140" s="6">
        <f>SUM(H115:H139)</f>
        <v>2176773.0300000003</v>
      </c>
      <c r="I140" s="76">
        <f t="shared" ref="I140:AJ140" si="160">SUM(I115:I139)</f>
        <v>256861805.75204337</v>
      </c>
      <c r="J140" s="6">
        <f t="shared" si="160"/>
        <v>5529988.8226415087</v>
      </c>
      <c r="K140" s="643">
        <f>SUM(K115:K139)</f>
        <v>2174000</v>
      </c>
      <c r="L140" s="643"/>
      <c r="M140" s="643">
        <f>SUM(M115:M139)</f>
        <v>5539020.3599999994</v>
      </c>
      <c r="N140" s="643"/>
      <c r="O140" s="6">
        <f t="shared" si="160"/>
        <v>262391794.57468492</v>
      </c>
      <c r="S140" s="6">
        <f t="shared" si="160"/>
        <v>0</v>
      </c>
      <c r="T140" s="6">
        <f t="shared" si="160"/>
        <v>157829596.83826306</v>
      </c>
      <c r="Y140" s="6">
        <f t="shared" si="160"/>
        <v>162406612.9170762</v>
      </c>
      <c r="AD140" s="6">
        <f t="shared" si="160"/>
        <v>166909017.30214924</v>
      </c>
      <c r="AI140" s="6">
        <f>SUM(AI115:AI139)</f>
        <v>170879624.94349891</v>
      </c>
      <c r="AJ140" s="6" t="e">
        <f t="shared" si="160"/>
        <v>#VALUE!</v>
      </c>
      <c r="AK140" s="6">
        <f>SUM(AK115:AK139)</f>
        <v>91512169.631185949</v>
      </c>
    </row>
    <row r="141" spans="4:40" ht="30" customHeight="1">
      <c r="E141" s="4" t="s">
        <v>216</v>
      </c>
      <c r="G141" s="4">
        <f>G110-G140</f>
        <v>0</v>
      </c>
      <c r="H141" s="4">
        <f t="shared" ref="H141:AI141" si="161">H110-H140</f>
        <v>0</v>
      </c>
      <c r="I141" s="4">
        <f t="shared" si="161"/>
        <v>0</v>
      </c>
      <c r="J141" s="4">
        <f t="shared" si="161"/>
        <v>0</v>
      </c>
      <c r="K141" s="8">
        <f>BP110-K140</f>
        <v>0</v>
      </c>
      <c r="M141" s="8">
        <f>BQ110-M140</f>
        <v>0</v>
      </c>
      <c r="O141" s="4">
        <f t="shared" si="161"/>
        <v>0</v>
      </c>
      <c r="P141" s="4"/>
      <c r="Q141" s="4"/>
      <c r="R141" s="4"/>
      <c r="S141" s="4">
        <f t="shared" si="161"/>
        <v>0</v>
      </c>
      <c r="T141" s="4">
        <f t="shared" si="161"/>
        <v>0</v>
      </c>
      <c r="U141" s="4"/>
      <c r="V141" s="4"/>
      <c r="W141" s="4"/>
      <c r="X141" s="1042"/>
      <c r="Y141" s="4">
        <f t="shared" si="161"/>
        <v>0</v>
      </c>
      <c r="Z141" s="4"/>
      <c r="AA141" s="4"/>
      <c r="AB141" s="4"/>
      <c r="AC141" s="1042"/>
      <c r="AD141" s="4">
        <f t="shared" si="161"/>
        <v>0</v>
      </c>
      <c r="AE141" s="4"/>
      <c r="AF141" s="4"/>
      <c r="AG141" s="4"/>
      <c r="AH141" s="1042"/>
      <c r="AI141" s="4">
        <f t="shared" si="161"/>
        <v>0</v>
      </c>
      <c r="AJ141" s="4"/>
      <c r="AK141" s="4">
        <f t="shared" ref="AK141" si="162">AK110-AK140</f>
        <v>0</v>
      </c>
      <c r="AL141" s="4"/>
      <c r="AM141" s="4"/>
      <c r="AN141" s="4"/>
    </row>
  </sheetData>
  <mergeCells count="21">
    <mergeCell ref="D127:D134"/>
    <mergeCell ref="D135:D139"/>
    <mergeCell ref="B49:B53"/>
    <mergeCell ref="B54:B55"/>
    <mergeCell ref="B57:B58"/>
    <mergeCell ref="Y114:AK114"/>
    <mergeCell ref="D115:D121"/>
    <mergeCell ref="D122:D126"/>
    <mergeCell ref="B17:B18"/>
    <mergeCell ref="C17:C18"/>
    <mergeCell ref="B20:B22"/>
    <mergeCell ref="B24:B26"/>
    <mergeCell ref="B28:B29"/>
    <mergeCell ref="B45:B48"/>
    <mergeCell ref="A17:A18"/>
    <mergeCell ref="BP3:BT4"/>
    <mergeCell ref="AI5:AJ5"/>
    <mergeCell ref="AP5:AQ5"/>
    <mergeCell ref="AU5:AV5"/>
    <mergeCell ref="AZ5:BA5"/>
    <mergeCell ref="BE5:BF5"/>
  </mergeCells>
  <printOptions horizontalCentered="1"/>
  <pageMargins left="0.25" right="0.25" top="0.75" bottom="0.75" header="0.3" footer="0.3"/>
  <pageSetup paperSize="8" scale="2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55959-072F-4930-A903-40F5DA1AB1DA}">
  <sheetPr>
    <tabColor rgb="FFFFFF00"/>
    <pageSetUpPr fitToPage="1"/>
  </sheetPr>
  <dimension ref="A1:O35"/>
  <sheetViews>
    <sheetView view="pageBreakPreview" zoomScale="85" zoomScaleNormal="100" zoomScaleSheetLayoutView="85" workbookViewId="0">
      <selection activeCell="L35" sqref="L35"/>
    </sheetView>
  </sheetViews>
  <sheetFormatPr defaultColWidth="9.08984375" defaultRowHeight="12.5"/>
  <cols>
    <col min="1" max="1" width="2.54296875" style="659" customWidth="1"/>
    <col min="2" max="2" width="9.08984375" style="659"/>
    <col min="3" max="3" width="34.90625" style="659" customWidth="1"/>
    <col min="4" max="4" width="18" style="659" customWidth="1"/>
    <col min="5" max="5" width="19.54296875" style="659" customWidth="1"/>
    <col min="6" max="6" width="20.36328125" style="659" customWidth="1"/>
    <col min="7" max="7" width="18.90625" style="659" customWidth="1"/>
    <col min="8" max="8" width="21.6328125" style="659" hidden="1" customWidth="1"/>
    <col min="9" max="9" width="19.54296875" style="659" customWidth="1"/>
    <col min="10" max="10" width="14.36328125" style="659" hidden="1" customWidth="1"/>
    <col min="11" max="11" width="15.90625" style="659" customWidth="1"/>
    <col min="12" max="12" width="20" style="659" customWidth="1"/>
    <col min="13" max="13" width="20.54296875" style="659" customWidth="1"/>
    <col min="14" max="14" width="9.08984375" style="659"/>
    <col min="15" max="15" width="26.36328125" style="659" customWidth="1"/>
    <col min="16" max="16384" width="9.08984375" style="659"/>
  </cols>
  <sheetData>
    <row r="1" spans="1:15" ht="15.5">
      <c r="B1" s="660" t="s">
        <v>982</v>
      </c>
      <c r="I1" s="742"/>
      <c r="J1" s="777">
        <v>3000000</v>
      </c>
      <c r="L1" s="706">
        <f>J1-K2</f>
        <v>-2129492.2658808231</v>
      </c>
    </row>
    <row r="2" spans="1:15" ht="15.5">
      <c r="B2" s="660" t="s">
        <v>983</v>
      </c>
      <c r="H2" s="661" t="s">
        <v>984</v>
      </c>
      <c r="I2" s="742"/>
      <c r="J2" s="662" t="s">
        <v>984</v>
      </c>
      <c r="K2" s="706">
        <f>I9-G9</f>
        <v>5129492.2658808231</v>
      </c>
      <c r="M2" s="663" t="s">
        <v>985</v>
      </c>
    </row>
    <row r="3" spans="1:15" ht="2.25" customHeight="1" thickBot="1">
      <c r="I3" s="742"/>
    </row>
    <row r="4" spans="1:15" ht="87" customHeight="1" thickBot="1">
      <c r="A4" s="664"/>
      <c r="B4" s="665" t="s">
        <v>986</v>
      </c>
      <c r="C4" s="665" t="s">
        <v>987</v>
      </c>
      <c r="D4" s="666" t="s">
        <v>988</v>
      </c>
      <c r="E4" s="665" t="s">
        <v>989</v>
      </c>
      <c r="F4" s="666" t="s">
        <v>990</v>
      </c>
      <c r="G4" s="666" t="s">
        <v>991</v>
      </c>
      <c r="H4" s="667" t="s">
        <v>992</v>
      </c>
      <c r="I4" s="743" t="s">
        <v>993</v>
      </c>
      <c r="J4" s="667" t="s">
        <v>994</v>
      </c>
      <c r="K4" s="668" t="s">
        <v>995</v>
      </c>
      <c r="L4" s="666" t="s">
        <v>996</v>
      </c>
      <c r="M4" s="669" t="s">
        <v>997</v>
      </c>
    </row>
    <row r="5" spans="1:15" ht="14.5">
      <c r="A5" s="664"/>
      <c r="B5" s="670">
        <v>1</v>
      </c>
      <c r="C5" s="671" t="s">
        <v>11</v>
      </c>
      <c r="D5" s="672">
        <v>69999375</v>
      </c>
      <c r="E5" s="673">
        <v>69999375</v>
      </c>
      <c r="F5" s="672">
        <v>63022928.402076438</v>
      </c>
      <c r="G5" s="672">
        <v>63411911.61077942</v>
      </c>
      <c r="H5" s="674">
        <f>G5-F5</f>
        <v>388983.20870298147</v>
      </c>
      <c r="I5" s="783">
        <v>63705272.63313067</v>
      </c>
      <c r="J5" s="675">
        <f>I5-G5</f>
        <v>293361.02235125005</v>
      </c>
      <c r="K5" s="676">
        <f>D5-F5</f>
        <v>6976446.5979235619</v>
      </c>
      <c r="L5" s="677">
        <f>E5-G5</f>
        <v>6587463.3892205805</v>
      </c>
      <c r="M5" s="686">
        <f t="shared" ref="M5:M7" si="0">E5-I5</f>
        <v>6294102.3668693304</v>
      </c>
    </row>
    <row r="6" spans="1:15" ht="14.5">
      <c r="A6" s="664"/>
      <c r="B6" s="678">
        <v>2</v>
      </c>
      <c r="C6" s="679" t="s">
        <v>998</v>
      </c>
      <c r="D6" s="680">
        <v>17133642.5</v>
      </c>
      <c r="E6" s="681">
        <f t="shared" ref="E6:E15" si="1">D6</f>
        <v>17133642.5</v>
      </c>
      <c r="F6" s="680">
        <v>16714931.522727272</v>
      </c>
      <c r="G6" s="682">
        <v>16742681.522727272</v>
      </c>
      <c r="H6" s="683">
        <f>G6-F6</f>
        <v>27750</v>
      </c>
      <c r="I6" s="781">
        <v>16742681.522727272</v>
      </c>
      <c r="J6" s="683">
        <f>I6-G6</f>
        <v>0</v>
      </c>
      <c r="K6" s="684">
        <f>D6-F6</f>
        <v>418710.97727272846</v>
      </c>
      <c r="L6" s="685">
        <f t="shared" ref="L6:L15" si="2">E6-G6</f>
        <v>390960.97727272846</v>
      </c>
      <c r="M6" s="686">
        <f t="shared" si="0"/>
        <v>390960.97727272846</v>
      </c>
    </row>
    <row r="7" spans="1:15" ht="14.5">
      <c r="A7" s="664"/>
      <c r="B7" s="678">
        <v>3</v>
      </c>
      <c r="C7" s="687" t="s">
        <v>999</v>
      </c>
      <c r="D7" s="688">
        <v>146698856.68000001</v>
      </c>
      <c r="E7" s="689">
        <f t="shared" si="1"/>
        <v>146698856.68000001</v>
      </c>
      <c r="F7" s="680">
        <v>146698856.68000001</v>
      </c>
      <c r="G7" s="680">
        <v>146698856.68000001</v>
      </c>
      <c r="H7" s="683">
        <f t="shared" ref="H7:H15" si="3">G7-F7</f>
        <v>0</v>
      </c>
      <c r="I7" s="780">
        <f>G7</f>
        <v>146698856.68000001</v>
      </c>
      <c r="J7" s="683">
        <f t="shared" ref="J7:J14" si="4">I7-G7</f>
        <v>0</v>
      </c>
      <c r="K7" s="690">
        <f t="shared" ref="K7:K12" si="5">E7-F7</f>
        <v>0</v>
      </c>
      <c r="L7" s="685">
        <f t="shared" si="2"/>
        <v>0</v>
      </c>
      <c r="M7" s="686">
        <f t="shared" si="0"/>
        <v>0</v>
      </c>
    </row>
    <row r="8" spans="1:15" ht="14.5">
      <c r="A8" s="664"/>
      <c r="B8" s="691">
        <v>4</v>
      </c>
      <c r="C8" s="692" t="s">
        <v>1000</v>
      </c>
      <c r="D8" s="693">
        <v>35034040.529999986</v>
      </c>
      <c r="E8" s="694">
        <f t="shared" si="1"/>
        <v>35034040.529999986</v>
      </c>
      <c r="F8" s="695">
        <v>28393526.182277709</v>
      </c>
      <c r="G8" s="695">
        <v>28484582.391043</v>
      </c>
      <c r="H8" s="683">
        <f t="shared" si="3"/>
        <v>91056.208765290678</v>
      </c>
      <c r="I8" s="780">
        <v>28661071.970898818</v>
      </c>
      <c r="J8" s="683">
        <f t="shared" si="4"/>
        <v>176489.5798558183</v>
      </c>
      <c r="K8" s="690">
        <f>E8-F8</f>
        <v>6640514.347722277</v>
      </c>
      <c r="L8" s="685">
        <f t="shared" si="2"/>
        <v>6549458.1389569864</v>
      </c>
      <c r="M8" s="782">
        <f>E8-I8</f>
        <v>6372968.5591011681</v>
      </c>
    </row>
    <row r="9" spans="1:15" ht="14.5">
      <c r="A9" s="664"/>
      <c r="B9" s="696">
        <v>5</v>
      </c>
      <c r="C9" s="697" t="s">
        <v>1001</v>
      </c>
      <c r="D9" s="695">
        <v>254685030.34254333</v>
      </c>
      <c r="E9" s="778">
        <v>256861805.75</v>
      </c>
      <c r="F9" s="695">
        <v>154349074.55600697</v>
      </c>
      <c r="G9" s="695">
        <v>159813207.17529801</v>
      </c>
      <c r="H9" s="775">
        <f>G9-F9</f>
        <v>5464132.6192910373</v>
      </c>
      <c r="I9" s="781">
        <v>164942699.44117883</v>
      </c>
      <c r="J9" s="683">
        <f t="shared" si="4"/>
        <v>5129492.2658808231</v>
      </c>
      <c r="K9" s="690">
        <f>E9-F9</f>
        <v>102512731.19399303</v>
      </c>
      <c r="L9" s="685">
        <f t="shared" si="2"/>
        <v>97048598.574701995</v>
      </c>
      <c r="M9" s="782">
        <f>E9-I9</f>
        <v>91919106.308821172</v>
      </c>
      <c r="O9" s="706"/>
    </row>
    <row r="10" spans="1:15" ht="14.5">
      <c r="A10" s="664"/>
      <c r="B10" s="678">
        <v>6</v>
      </c>
      <c r="C10" s="698" t="s">
        <v>1002</v>
      </c>
      <c r="D10" s="699">
        <v>13343972</v>
      </c>
      <c r="E10" s="700">
        <f t="shared" si="1"/>
        <v>13343972</v>
      </c>
      <c r="F10" s="699">
        <v>9114071.0174099226</v>
      </c>
      <c r="G10" s="699">
        <v>9441459.0082939547</v>
      </c>
      <c r="H10" s="683">
        <f t="shared" si="3"/>
        <v>327387.9908840321</v>
      </c>
      <c r="I10" s="780">
        <v>9128947.758931404</v>
      </c>
      <c r="J10" s="683">
        <f t="shared" si="4"/>
        <v>-312511.24936255068</v>
      </c>
      <c r="K10" s="690">
        <f>E10-F10</f>
        <v>4229900.9825900774</v>
      </c>
      <c r="L10" s="685">
        <f t="shared" si="2"/>
        <v>3902512.9917060453</v>
      </c>
      <c r="M10" s="782">
        <f t="shared" ref="M10:M15" si="6">E10-I10</f>
        <v>4215024.241068596</v>
      </c>
    </row>
    <row r="11" spans="1:15" ht="14.5">
      <c r="A11" s="664"/>
      <c r="B11" s="701">
        <v>7</v>
      </c>
      <c r="C11" s="702" t="s">
        <v>1003</v>
      </c>
      <c r="D11" s="682">
        <v>116046969.42</v>
      </c>
      <c r="E11" s="703">
        <f t="shared" si="1"/>
        <v>116046969.42</v>
      </c>
      <c r="F11" s="682">
        <v>98313488.827279598</v>
      </c>
      <c r="G11" s="682">
        <v>99552006.272119135</v>
      </c>
      <c r="H11" s="683">
        <f t="shared" si="3"/>
        <v>1238517.4448395371</v>
      </c>
      <c r="I11" s="780">
        <v>100476553.90529057</v>
      </c>
      <c r="J11" s="683">
        <f t="shared" si="4"/>
        <v>924547.63317143917</v>
      </c>
      <c r="K11" s="684">
        <f t="shared" si="5"/>
        <v>17733480.592720404</v>
      </c>
      <c r="L11" s="685">
        <f t="shared" si="2"/>
        <v>16494963.147880867</v>
      </c>
      <c r="M11" s="686">
        <f>E11-I11</f>
        <v>15570415.514709428</v>
      </c>
    </row>
    <row r="12" spans="1:15" ht="14.5">
      <c r="A12" s="664"/>
      <c r="B12" s="678">
        <v>8</v>
      </c>
      <c r="C12" s="687" t="s">
        <v>1004</v>
      </c>
      <c r="D12" s="704">
        <v>30430613.469999999</v>
      </c>
      <c r="E12" s="705">
        <f t="shared" si="1"/>
        <v>30430613.469999999</v>
      </c>
      <c r="F12" s="680">
        <v>30430613.469999999</v>
      </c>
      <c r="G12" s="680">
        <v>30430613.469999999</v>
      </c>
      <c r="H12" s="683">
        <f t="shared" si="3"/>
        <v>0</v>
      </c>
      <c r="I12" s="744">
        <f>G12</f>
        <v>30430613.469999999</v>
      </c>
      <c r="J12" s="683">
        <f t="shared" si="4"/>
        <v>0</v>
      </c>
      <c r="K12" s="684">
        <f t="shared" si="5"/>
        <v>0</v>
      </c>
      <c r="L12" s="685">
        <f t="shared" si="2"/>
        <v>0</v>
      </c>
      <c r="M12" s="686">
        <f t="shared" si="6"/>
        <v>0</v>
      </c>
    </row>
    <row r="13" spans="1:15" ht="14.5">
      <c r="A13" s="664"/>
      <c r="B13" s="678">
        <v>9</v>
      </c>
      <c r="C13" s="679" t="s">
        <v>1005</v>
      </c>
      <c r="D13" s="682">
        <f>39378912.6922641-'Summary Contract'!C52</f>
        <v>39378912.692264102</v>
      </c>
      <c r="E13" s="706">
        <f t="shared" si="1"/>
        <v>39378912.692264102</v>
      </c>
      <c r="F13" s="682">
        <v>36587076.98113057</v>
      </c>
      <c r="G13" s="682">
        <v>36701271.843686424</v>
      </c>
      <c r="H13" s="683">
        <f>G13-F13</f>
        <v>114194.86255585402</v>
      </c>
      <c r="I13" s="776">
        <v>36734451.660751961</v>
      </c>
      <c r="J13" s="683">
        <f t="shared" si="4"/>
        <v>33179.817065536976</v>
      </c>
      <c r="K13" s="684">
        <f>E13-F13</f>
        <v>2791835.7111335322</v>
      </c>
      <c r="L13" s="685">
        <f>E13-G13</f>
        <v>2677640.8485776782</v>
      </c>
      <c r="M13" s="776">
        <f>E13-I13</f>
        <v>2644461.0315121412</v>
      </c>
      <c r="O13" s="706"/>
    </row>
    <row r="14" spans="1:15" ht="14.5">
      <c r="A14" s="664"/>
      <c r="B14" s="678">
        <v>10</v>
      </c>
      <c r="C14" s="687" t="s">
        <v>1006</v>
      </c>
      <c r="D14" s="683">
        <v>5000000</v>
      </c>
      <c r="E14" s="707">
        <f t="shared" si="1"/>
        <v>5000000</v>
      </c>
      <c r="F14" s="682">
        <v>5000000</v>
      </c>
      <c r="G14" s="682">
        <v>5000000</v>
      </c>
      <c r="H14" s="683">
        <f t="shared" si="3"/>
        <v>0</v>
      </c>
      <c r="I14" s="744">
        <f>G14</f>
        <v>5000000</v>
      </c>
      <c r="J14" s="683">
        <f t="shared" si="4"/>
        <v>0</v>
      </c>
      <c r="K14" s="684"/>
      <c r="L14" s="685">
        <f t="shared" si="2"/>
        <v>0</v>
      </c>
      <c r="M14" s="686">
        <f t="shared" si="6"/>
        <v>0</v>
      </c>
    </row>
    <row r="15" spans="1:15" ht="15" thickBot="1">
      <c r="A15" s="664"/>
      <c r="B15" s="708">
        <v>11</v>
      </c>
      <c r="C15" s="709" t="s">
        <v>1007</v>
      </c>
      <c r="D15" s="710">
        <v>14248588</v>
      </c>
      <c r="E15" s="711">
        <f t="shared" si="1"/>
        <v>14248588</v>
      </c>
      <c r="F15" s="712">
        <v>14248588</v>
      </c>
      <c r="G15" s="712">
        <v>14248588</v>
      </c>
      <c r="H15" s="710">
        <f t="shared" si="3"/>
        <v>0</v>
      </c>
      <c r="I15" s="745">
        <f>G15</f>
        <v>14248588</v>
      </c>
      <c r="J15" s="714">
        <f>I15-G15</f>
        <v>0</v>
      </c>
      <c r="K15" s="715"/>
      <c r="L15" s="713">
        <f t="shared" si="2"/>
        <v>0</v>
      </c>
      <c r="M15" s="716">
        <f t="shared" si="6"/>
        <v>0</v>
      </c>
    </row>
    <row r="16" spans="1:15" ht="14.5">
      <c r="A16" s="664"/>
      <c r="B16" s="696">
        <v>12</v>
      </c>
      <c r="C16" s="717"/>
      <c r="D16" s="699">
        <f>SUM(D5:D15)</f>
        <v>742000000.63480735</v>
      </c>
      <c r="E16" s="699">
        <f>SUM(E5:E15)</f>
        <v>744176776.0422641</v>
      </c>
      <c r="F16" s="699">
        <f t="shared" ref="F16:M16" si="7">SUM(F5:F15)</f>
        <v>602873155.63890851</v>
      </c>
      <c r="G16" s="699">
        <f>SUM(G5:G15)</f>
        <v>610525177.97394729</v>
      </c>
      <c r="H16" s="718">
        <f>SUM(H5:H15)</f>
        <v>7652022.3350387327</v>
      </c>
      <c r="I16" s="746">
        <f>SUM(I5:I15)</f>
        <v>616769737.0429095</v>
      </c>
      <c r="J16" s="719">
        <f>SUM(J5:J15)</f>
        <v>6244559.068962317</v>
      </c>
      <c r="K16" s="720">
        <f>SUM(K5:K15)</f>
        <v>141303620.40335563</v>
      </c>
      <c r="L16" s="699">
        <f t="shared" si="7"/>
        <v>133651598.06831688</v>
      </c>
      <c r="M16" s="721">
        <f t="shared" si="7"/>
        <v>127407038.99935457</v>
      </c>
    </row>
    <row r="17" spans="1:15" ht="14.5">
      <c r="A17" s="664"/>
      <c r="B17" s="678">
        <v>13</v>
      </c>
      <c r="C17" s="722" t="s">
        <v>1008</v>
      </c>
      <c r="D17" s="680"/>
      <c r="E17" s="705"/>
      <c r="F17" s="680">
        <v>11808683.35523838</v>
      </c>
      <c r="G17" s="680">
        <v>10639399.086664282</v>
      </c>
      <c r="H17" s="704">
        <f>G17-F17</f>
        <v>-1169284.2685740981</v>
      </c>
      <c r="I17" s="780">
        <v>6882912.8603064977</v>
      </c>
      <c r="J17" s="723">
        <f>I17-G17</f>
        <v>-3756486.2263577841</v>
      </c>
      <c r="K17" s="684">
        <f t="shared" ref="K17:K18" si="8">E17-F17</f>
        <v>-11808683.35523838</v>
      </c>
      <c r="L17" s="685">
        <f t="shared" ref="L17" si="9">D17-G17</f>
        <v>-10639399.086664282</v>
      </c>
      <c r="M17" s="782">
        <f>D17-I17</f>
        <v>-6882912.8603064977</v>
      </c>
    </row>
    <row r="18" spans="1:15" ht="15" thickBot="1">
      <c r="A18" s="664"/>
      <c r="B18" s="724">
        <v>14</v>
      </c>
      <c r="C18" s="725" t="s">
        <v>1009</v>
      </c>
      <c r="D18" s="726"/>
      <c r="E18" s="779">
        <v>931101.67406000011</v>
      </c>
      <c r="F18" s="726">
        <v>342895.31041354837</v>
      </c>
      <c r="G18" s="726">
        <v>428998.88041354797</v>
      </c>
      <c r="H18" s="727">
        <f>G18-F18</f>
        <v>86103.5699999996</v>
      </c>
      <c r="I18" s="745">
        <v>90890.880413548381</v>
      </c>
      <c r="J18" s="723">
        <f>I18-G18</f>
        <v>-338107.99999999959</v>
      </c>
      <c r="K18" s="684">
        <f t="shared" si="8"/>
        <v>588206.36364645173</v>
      </c>
      <c r="L18" s="685">
        <f>E18-G18</f>
        <v>502102.79364645213</v>
      </c>
      <c r="M18" s="716">
        <f>E18-I18</f>
        <v>840210.79364645178</v>
      </c>
      <c r="O18" s="706"/>
    </row>
    <row r="19" spans="1:15" ht="13.5" thickBot="1">
      <c r="A19" s="664"/>
      <c r="B19" s="728">
        <v>15</v>
      </c>
      <c r="C19" s="729" t="s">
        <v>167</v>
      </c>
      <c r="D19" s="730">
        <f>SUM(D5:D15)</f>
        <v>742000000.63480735</v>
      </c>
      <c r="E19" s="730">
        <f>SUM(E16:E18)</f>
        <v>745107877.71632409</v>
      </c>
      <c r="F19" s="731">
        <f>SUM(F16:F18)</f>
        <v>615024734.30456054</v>
      </c>
      <c r="G19" s="731">
        <f>SUM(G16:G18)</f>
        <v>621593575.94102514</v>
      </c>
      <c r="H19" s="732">
        <f>SUM(H16:H18)</f>
        <v>6568841.636464634</v>
      </c>
      <c r="I19" s="747">
        <f>SUM(I16:I18)</f>
        <v>623743540.78362954</v>
      </c>
      <c r="J19" s="734">
        <f t="shared" ref="J19:M19" si="10">SUM(J16:J18)</f>
        <v>2149964.8426045333</v>
      </c>
      <c r="K19" s="735">
        <f>SUM(K16:K18)</f>
        <v>130083143.4117637</v>
      </c>
      <c r="L19" s="733">
        <f t="shared" si="10"/>
        <v>123514301.77529904</v>
      </c>
      <c r="M19" s="784">
        <f t="shared" si="10"/>
        <v>121364336.93269452</v>
      </c>
    </row>
    <row r="20" spans="1:15" ht="7.5" customHeight="1" thickTop="1">
      <c r="F20" s="736"/>
      <c r="G20" s="736"/>
      <c r="I20" s="742"/>
      <c r="K20" s="736"/>
    </row>
    <row r="21" spans="1:15">
      <c r="D21" s="659" t="s">
        <v>216</v>
      </c>
      <c r="E21" s="706">
        <f>E19-D19</f>
        <v>3107877.0815167427</v>
      </c>
      <c r="G21" s="737" t="s">
        <v>216</v>
      </c>
      <c r="H21" s="706">
        <f>F19+H19</f>
        <v>621593575.94102514</v>
      </c>
      <c r="I21" s="748" t="s">
        <v>216</v>
      </c>
      <c r="J21" s="706">
        <f>G19+J19</f>
        <v>623743540.78362966</v>
      </c>
      <c r="K21" s="659" t="s">
        <v>1010</v>
      </c>
      <c r="M21" s="659" t="s">
        <v>1011</v>
      </c>
    </row>
    <row r="22" spans="1:15">
      <c r="B22" s="738"/>
      <c r="C22" s="659" t="s">
        <v>1012</v>
      </c>
      <c r="E22" s="706">
        <f>E9-D9</f>
        <v>2176775.4074566662</v>
      </c>
      <c r="I22" s="742"/>
      <c r="K22" s="777">
        <v>616769737.03913236</v>
      </c>
    </row>
    <row r="23" spans="1:15">
      <c r="E23" s="706">
        <f>E18</f>
        <v>931101.67406000011</v>
      </c>
      <c r="I23" s="742"/>
      <c r="K23" s="706">
        <f>K22-I16</f>
        <v>-3.7771463394165039E-3</v>
      </c>
    </row>
    <row r="24" spans="1:15" ht="13">
      <c r="D24" s="659" t="s">
        <v>1013</v>
      </c>
      <c r="E24" s="739">
        <f>SUM(E22:E23)</f>
        <v>3107877.0815166663</v>
      </c>
      <c r="I24" s="742"/>
    </row>
    <row r="26" spans="1:15" ht="13">
      <c r="C26" s="663"/>
      <c r="D26" s="740" t="s">
        <v>1014</v>
      </c>
      <c r="E26" s="741">
        <f>E19-E14-E15</f>
        <v>725859289.71632409</v>
      </c>
      <c r="F26" s="659" t="s">
        <v>1015</v>
      </c>
    </row>
    <row r="28" spans="1:15">
      <c r="C28" s="659" t="s">
        <v>1016</v>
      </c>
      <c r="E28" s="706">
        <f>SUM(E5+E6+E7+E8+E10+E11+E12+E13+E14+E15+E18)</f>
        <v>488246071.96632409</v>
      </c>
    </row>
    <row r="29" spans="1:15">
      <c r="C29" s="659" t="s">
        <v>1017</v>
      </c>
      <c r="E29" s="706">
        <f>E9</f>
        <v>256861805.75</v>
      </c>
    </row>
    <row r="30" spans="1:15" ht="13">
      <c r="D30" s="659" t="s">
        <v>1018</v>
      </c>
      <c r="E30" s="739">
        <f>SUM(E28:E29)</f>
        <v>745107877.71632409</v>
      </c>
    </row>
    <row r="34" spans="4:12">
      <c r="I34" s="706">
        <f>I13-4400000</f>
        <v>32334451.660751961</v>
      </c>
      <c r="L34" s="706">
        <f>D35-I34</f>
        <v>1544461.0315121412</v>
      </c>
    </row>
    <row r="35" spans="4:12">
      <c r="D35" s="706">
        <f>D13-5500000</f>
        <v>33878912.692264102</v>
      </c>
    </row>
  </sheetData>
  <pageMargins left="0.34" right="0.2" top="0.35" bottom="0.75" header="0.3" footer="0.3"/>
  <pageSetup paperSize="8" scale="8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48987-3B98-44E6-824E-EDA6294DCE65}">
  <sheetPr>
    <tabColor rgb="FF00B0F0"/>
    <pageSetUpPr fitToPage="1"/>
  </sheetPr>
  <dimension ref="B1:AK42"/>
  <sheetViews>
    <sheetView view="pageBreakPreview" zoomScale="70" zoomScaleNormal="100" zoomScaleSheetLayoutView="70" workbookViewId="0">
      <selection activeCell="P14" sqref="P14"/>
    </sheetView>
  </sheetViews>
  <sheetFormatPr defaultColWidth="9.08984375" defaultRowHeight="14.5"/>
  <cols>
    <col min="1" max="1" width="2.90625" style="108" customWidth="1"/>
    <col min="2" max="2" width="8" style="106" hidden="1" customWidth="1"/>
    <col min="3" max="3" width="8" style="106" customWidth="1"/>
    <col min="4" max="4" width="40.6328125" style="108" customWidth="1"/>
    <col min="5" max="5" width="21.90625" style="108" hidden="1" customWidth="1"/>
    <col min="6" max="6" width="22.453125" style="108" hidden="1" customWidth="1"/>
    <col min="7" max="7" width="19.36328125" style="108" customWidth="1"/>
    <col min="8" max="8" width="24" style="108" customWidth="1"/>
    <col min="9" max="9" width="1.08984375" style="108" customWidth="1"/>
    <col min="10" max="10" width="16" style="108" customWidth="1"/>
    <col min="11" max="11" width="17.90625" style="108" customWidth="1"/>
    <col min="12" max="12" width="1.08984375" style="108" customWidth="1"/>
    <col min="13" max="13" width="20.08984375" style="108" customWidth="1"/>
    <col min="14" max="14" width="22" style="108" customWidth="1"/>
    <col min="15" max="15" width="1.08984375" style="108" customWidth="1"/>
    <col min="16" max="16" width="16" style="108" customWidth="1"/>
    <col min="17" max="17" width="2.36328125" style="108" customWidth="1"/>
    <col min="18" max="18" width="21.08984375" style="108" customWidth="1"/>
    <col min="19" max="19" width="22.36328125" style="108" customWidth="1"/>
    <col min="20" max="20" width="1.453125" style="108" customWidth="1"/>
    <col min="21" max="21" width="16" style="108" customWidth="1"/>
    <col min="22" max="22" width="1.453125" style="108" customWidth="1"/>
    <col min="23" max="23" width="17.36328125" style="108" customWidth="1"/>
    <col min="24" max="24" width="22.54296875" style="108" customWidth="1"/>
    <col min="25" max="25" width="1" style="108" customWidth="1"/>
    <col min="26" max="26" width="16" style="108" customWidth="1"/>
    <col min="27" max="27" width="1" style="108" customWidth="1"/>
    <col min="28" max="28" width="1.6328125" style="108" customWidth="1"/>
    <col min="29" max="29" width="23.6328125" style="108" customWidth="1"/>
    <col min="30" max="30" width="24.90625" style="108" customWidth="1"/>
    <col min="31" max="31" width="1" style="108" customWidth="1"/>
    <col min="32" max="32" width="16.54296875" style="108" customWidth="1"/>
    <col min="33" max="33" width="2" style="108" customWidth="1"/>
    <col min="34" max="35" width="21.90625" style="108" customWidth="1"/>
    <col min="36" max="36" width="1.90625" style="108" customWidth="1"/>
    <col min="37" max="37" width="16.6328125" style="108" customWidth="1"/>
    <col min="38" max="16384" width="9.08984375" style="108"/>
  </cols>
  <sheetData>
    <row r="1" spans="2:37" ht="18.5">
      <c r="C1" s="107" t="s">
        <v>221</v>
      </c>
    </row>
    <row r="2" spans="2:37" ht="18.5">
      <c r="C2" s="107" t="s">
        <v>222</v>
      </c>
    </row>
    <row r="3" spans="2:37" ht="18.5">
      <c r="C3" s="107" t="s">
        <v>223</v>
      </c>
    </row>
    <row r="4" spans="2:37" ht="19" thickBot="1">
      <c r="C4" s="107"/>
    </row>
    <row r="5" spans="2:37" ht="19" thickBot="1">
      <c r="C5" s="107"/>
      <c r="G5" s="975">
        <v>44440</v>
      </c>
      <c r="H5" s="976"/>
      <c r="I5" s="976"/>
      <c r="J5" s="976"/>
      <c r="K5" s="976"/>
      <c r="L5" s="976"/>
      <c r="M5" s="976"/>
      <c r="N5" s="976"/>
      <c r="O5" s="976"/>
      <c r="P5" s="977"/>
      <c r="R5" s="975">
        <v>44835</v>
      </c>
      <c r="S5" s="976"/>
      <c r="T5" s="976"/>
      <c r="U5" s="976"/>
      <c r="V5" s="976"/>
      <c r="W5" s="976"/>
      <c r="X5" s="976"/>
      <c r="Y5" s="976"/>
      <c r="Z5" s="977"/>
      <c r="AC5" s="975">
        <v>44866</v>
      </c>
      <c r="AD5" s="976"/>
      <c r="AE5" s="976"/>
      <c r="AF5" s="976"/>
      <c r="AG5" s="976"/>
      <c r="AH5" s="976"/>
      <c r="AI5" s="976"/>
      <c r="AJ5" s="976"/>
      <c r="AK5" s="977"/>
    </row>
    <row r="6" spans="2:37" ht="19" thickBot="1">
      <c r="C6" s="107"/>
    </row>
    <row r="7" spans="2:37" ht="15" thickBot="1">
      <c r="C7" s="978" t="s">
        <v>224</v>
      </c>
      <c r="D7" s="978" t="s">
        <v>225</v>
      </c>
      <c r="G7" s="980" t="s">
        <v>226</v>
      </c>
      <c r="H7" s="981"/>
      <c r="I7" s="982"/>
      <c r="J7" s="982"/>
      <c r="K7" s="983"/>
      <c r="M7" s="984" t="s">
        <v>227</v>
      </c>
      <c r="N7" s="985"/>
      <c r="O7" s="982"/>
      <c r="P7" s="983"/>
      <c r="R7" s="980" t="s">
        <v>228</v>
      </c>
      <c r="S7" s="981"/>
      <c r="T7" s="982"/>
      <c r="U7" s="983"/>
      <c r="W7" s="984" t="s">
        <v>229</v>
      </c>
      <c r="X7" s="985"/>
      <c r="Y7" s="982"/>
      <c r="Z7" s="983"/>
      <c r="AC7" s="980" t="s">
        <v>230</v>
      </c>
      <c r="AD7" s="981"/>
      <c r="AE7" s="982"/>
      <c r="AF7" s="983"/>
      <c r="AH7" s="969" t="s">
        <v>231</v>
      </c>
      <c r="AI7" s="970"/>
      <c r="AJ7" s="971"/>
      <c r="AK7" s="972"/>
    </row>
    <row r="8" spans="2:37" ht="69" customHeight="1" thickBot="1">
      <c r="B8" s="109" t="s">
        <v>232</v>
      </c>
      <c r="C8" s="979"/>
      <c r="D8" s="979"/>
      <c r="E8" s="110" t="s">
        <v>233</v>
      </c>
      <c r="F8" s="111" t="s">
        <v>234</v>
      </c>
      <c r="G8" s="112" t="s">
        <v>235</v>
      </c>
      <c r="H8" s="113" t="s">
        <v>236</v>
      </c>
      <c r="J8" s="114" t="s">
        <v>237</v>
      </c>
      <c r="K8" s="115" t="s">
        <v>238</v>
      </c>
      <c r="M8" s="112" t="s">
        <v>239</v>
      </c>
      <c r="N8" s="116" t="s">
        <v>240</v>
      </c>
      <c r="P8" s="114" t="s">
        <v>237</v>
      </c>
      <c r="R8" s="112" t="s">
        <v>241</v>
      </c>
      <c r="S8" s="116" t="s">
        <v>242</v>
      </c>
      <c r="U8" s="114" t="s">
        <v>237</v>
      </c>
      <c r="W8" s="112" t="s">
        <v>243</v>
      </c>
      <c r="X8" s="116" t="s">
        <v>244</v>
      </c>
      <c r="Z8" s="114" t="s">
        <v>237</v>
      </c>
      <c r="AC8" s="112" t="s">
        <v>245</v>
      </c>
      <c r="AD8" s="116" t="s">
        <v>246</v>
      </c>
      <c r="AF8" s="114" t="s">
        <v>237</v>
      </c>
      <c r="AH8" s="112" t="s">
        <v>247</v>
      </c>
      <c r="AI8" s="116" t="s">
        <v>248</v>
      </c>
      <c r="AJ8" s="117"/>
      <c r="AK8" s="114" t="s">
        <v>237</v>
      </c>
    </row>
    <row r="9" spans="2:37" ht="23.25" customHeight="1">
      <c r="B9" s="109"/>
      <c r="C9" s="118">
        <v>1</v>
      </c>
      <c r="D9" s="119" t="s">
        <v>249</v>
      </c>
      <c r="E9" s="120">
        <v>506750.14799999981</v>
      </c>
      <c r="F9" s="121">
        <v>4029962.0220000003</v>
      </c>
      <c r="G9" s="122">
        <f t="shared" ref="G9:G35" si="0">M9-F9</f>
        <v>436744.11199999927</v>
      </c>
      <c r="H9" s="123">
        <v>984010.78</v>
      </c>
      <c r="J9" s="121">
        <f>H9-G9</f>
        <v>547266.66800000076</v>
      </c>
      <c r="K9" s="124" t="s">
        <v>250</v>
      </c>
      <c r="M9" s="121">
        <v>4466706.1339999996</v>
      </c>
      <c r="N9" s="125">
        <v>4024948.59</v>
      </c>
      <c r="P9" s="123">
        <f>N9-M9</f>
        <v>-441757.54399999976</v>
      </c>
      <c r="R9" s="126">
        <f t="shared" ref="R9:R35" si="1">W9-M9</f>
        <v>414783.07388488948</v>
      </c>
      <c r="S9" s="127">
        <v>396532.57</v>
      </c>
      <c r="U9" s="121">
        <f t="shared" ref="U9:U35" si="2">S9-R9</f>
        <v>-18250.503884889476</v>
      </c>
      <c r="W9" s="121">
        <v>4881489.2078848891</v>
      </c>
      <c r="X9" s="127">
        <f>N9+S9</f>
        <v>4421481.16</v>
      </c>
      <c r="Z9" s="123">
        <f t="shared" ref="Z9:Z35" si="3">X9-W9</f>
        <v>-460008.04788488895</v>
      </c>
      <c r="AC9" s="126">
        <f t="shared" ref="AC9:AC35" si="4">AH9-W9</f>
        <v>135784.00000000093</v>
      </c>
      <c r="AD9" s="127">
        <v>161954.9</v>
      </c>
      <c r="AF9" s="121">
        <f t="shared" ref="AF9:AF35" si="5">AD9-AC9</f>
        <v>26170.899999999063</v>
      </c>
      <c r="AH9" s="121">
        <v>5017273.20788489</v>
      </c>
      <c r="AI9" s="127">
        <f t="shared" ref="AI9:AI25" si="6">X9+AD9</f>
        <v>4583436.0600000005</v>
      </c>
      <c r="AJ9" s="128"/>
      <c r="AK9" s="123">
        <f t="shared" ref="AK9:AK35" si="7">AI9-AH9</f>
        <v>-433837.14788488951</v>
      </c>
    </row>
    <row r="10" spans="2:37" ht="23.25" customHeight="1">
      <c r="B10" s="109"/>
      <c r="C10" s="118">
        <v>2</v>
      </c>
      <c r="D10" s="129" t="s">
        <v>66</v>
      </c>
      <c r="E10" s="130">
        <v>201044.08169814851</v>
      </c>
      <c r="F10" s="121">
        <v>7068746.4816524806</v>
      </c>
      <c r="G10" s="122">
        <f t="shared" si="0"/>
        <v>29722.047750174068</v>
      </c>
      <c r="H10" s="131" t="s">
        <v>251</v>
      </c>
      <c r="J10" s="121">
        <f>0-G10</f>
        <v>-29722.047750174068</v>
      </c>
      <c r="K10" s="121"/>
      <c r="M10" s="121">
        <v>7098468.5294026546</v>
      </c>
      <c r="N10" s="132">
        <v>6895445.4199999999</v>
      </c>
      <c r="P10" s="121">
        <f>N10-M10</f>
        <v>-203023.10940265469</v>
      </c>
      <c r="R10" s="126">
        <f t="shared" si="1"/>
        <v>42204.016215514392</v>
      </c>
      <c r="S10" s="127">
        <v>17000</v>
      </c>
      <c r="U10" s="121">
        <f t="shared" si="2"/>
        <v>-25204.016215514392</v>
      </c>
      <c r="W10" s="121">
        <v>7140672.545618169</v>
      </c>
      <c r="X10" s="127">
        <f>N10+S10</f>
        <v>6912445.4199999999</v>
      </c>
      <c r="Z10" s="121">
        <f t="shared" si="3"/>
        <v>-228227.12561816908</v>
      </c>
      <c r="AC10" s="126">
        <f t="shared" si="4"/>
        <v>20160.630808002315</v>
      </c>
      <c r="AD10" s="127">
        <v>12600</v>
      </c>
      <c r="AF10" s="121">
        <f t="shared" si="5"/>
        <v>-7560.6308080023155</v>
      </c>
      <c r="AH10" s="121">
        <v>7160833.1764261713</v>
      </c>
      <c r="AI10" s="127">
        <f t="shared" si="6"/>
        <v>6925045.4199999999</v>
      </c>
      <c r="AJ10" s="128"/>
      <c r="AK10" s="121">
        <f t="shared" si="7"/>
        <v>-235787.7564261714</v>
      </c>
    </row>
    <row r="11" spans="2:37" ht="33.75" customHeight="1">
      <c r="B11" s="109"/>
      <c r="C11" s="118">
        <v>3</v>
      </c>
      <c r="D11" s="129" t="s">
        <v>33</v>
      </c>
      <c r="E11" s="130">
        <v>437612.8598018011</v>
      </c>
      <c r="F11" s="121">
        <v>10624760.617488984</v>
      </c>
      <c r="G11" s="122">
        <f t="shared" si="0"/>
        <v>338650.97473226674</v>
      </c>
      <c r="H11" s="123">
        <v>1788348.1885000002</v>
      </c>
      <c r="J11" s="121">
        <f t="shared" ref="J11:J19" si="8">H11-G11</f>
        <v>1449697.2137677334</v>
      </c>
      <c r="K11" s="178" t="s">
        <v>252</v>
      </c>
      <c r="M11" s="121">
        <v>10963411.592221251</v>
      </c>
      <c r="N11" s="125">
        <v>11200875.539999999</v>
      </c>
      <c r="P11" s="121">
        <f>N11-M11</f>
        <v>237463.94777874835</v>
      </c>
      <c r="R11" s="126">
        <f t="shared" si="1"/>
        <v>110023.25614336506</v>
      </c>
      <c r="S11" s="127">
        <v>174347.66</v>
      </c>
      <c r="U11" s="121">
        <f t="shared" si="2"/>
        <v>64324.403856634948</v>
      </c>
      <c r="W11" s="121">
        <v>11073434.848364616</v>
      </c>
      <c r="X11" s="127">
        <f>N11+S11</f>
        <v>11375223.199999999</v>
      </c>
      <c r="Z11" s="123">
        <f t="shared" si="3"/>
        <v>301788.35163538344</v>
      </c>
      <c r="AC11" s="126">
        <f t="shared" si="4"/>
        <v>13344.33984471485</v>
      </c>
      <c r="AD11" s="127">
        <v>168000</v>
      </c>
      <c r="AF11" s="121">
        <f t="shared" si="5"/>
        <v>154655.66015528515</v>
      </c>
      <c r="AH11" s="121">
        <v>11086779.188209331</v>
      </c>
      <c r="AI11" s="127">
        <f t="shared" si="6"/>
        <v>11543223.199999999</v>
      </c>
      <c r="AJ11" s="128"/>
      <c r="AK11" s="121">
        <f t="shared" si="7"/>
        <v>456444.01179066859</v>
      </c>
    </row>
    <row r="12" spans="2:37" ht="33.75" customHeight="1">
      <c r="B12" s="109"/>
      <c r="C12" s="133">
        <v>4</v>
      </c>
      <c r="D12" s="134" t="s">
        <v>253</v>
      </c>
      <c r="E12" s="135"/>
      <c r="F12" s="136"/>
      <c r="G12" s="122">
        <f t="shared" si="0"/>
        <v>0</v>
      </c>
      <c r="H12" s="137">
        <v>0</v>
      </c>
      <c r="J12" s="121">
        <f t="shared" si="8"/>
        <v>0</v>
      </c>
      <c r="K12" s="121"/>
      <c r="M12" s="136"/>
      <c r="N12" s="138" t="s">
        <v>254</v>
      </c>
      <c r="P12" s="121"/>
      <c r="R12" s="126">
        <f t="shared" si="1"/>
        <v>0</v>
      </c>
      <c r="S12" s="139"/>
      <c r="U12" s="121">
        <f t="shared" si="2"/>
        <v>0</v>
      </c>
      <c r="W12" s="136"/>
      <c r="X12" s="127"/>
      <c r="Z12" s="121">
        <f t="shared" si="3"/>
        <v>0</v>
      </c>
      <c r="AC12" s="126">
        <f t="shared" si="4"/>
        <v>0</v>
      </c>
      <c r="AD12" s="139"/>
      <c r="AF12" s="121">
        <f t="shared" si="5"/>
        <v>0</v>
      </c>
      <c r="AH12" s="136"/>
      <c r="AI12" s="127">
        <f t="shared" si="6"/>
        <v>0</v>
      </c>
      <c r="AJ12" s="128"/>
      <c r="AK12" s="121">
        <f t="shared" si="7"/>
        <v>0</v>
      </c>
    </row>
    <row r="13" spans="2:37" ht="33.75" customHeight="1">
      <c r="B13" s="109"/>
      <c r="C13" s="118">
        <v>5</v>
      </c>
      <c r="D13" s="119" t="s">
        <v>255</v>
      </c>
      <c r="E13" s="135"/>
      <c r="F13" s="136">
        <v>3805444.8000000003</v>
      </c>
      <c r="G13" s="122">
        <f t="shared" si="0"/>
        <v>0</v>
      </c>
      <c r="H13" s="123">
        <v>569719</v>
      </c>
      <c r="J13" s="121">
        <f t="shared" si="8"/>
        <v>569719</v>
      </c>
      <c r="K13" s="178" t="s">
        <v>256</v>
      </c>
      <c r="M13" s="136">
        <v>3805444.8000000003</v>
      </c>
      <c r="N13" s="132">
        <v>3212832.61</v>
      </c>
      <c r="P13" s="123">
        <f>N13-M13</f>
        <v>-592612.19000000041</v>
      </c>
      <c r="R13" s="126">
        <f t="shared" si="1"/>
        <v>0</v>
      </c>
      <c r="S13" s="127"/>
      <c r="U13" s="121">
        <f t="shared" si="2"/>
        <v>0</v>
      </c>
      <c r="W13" s="136">
        <v>3805444.8000000003</v>
      </c>
      <c r="X13" s="127">
        <f>N13+S13</f>
        <v>3212832.61</v>
      </c>
      <c r="Z13" s="123">
        <f t="shared" si="3"/>
        <v>-592612.19000000041</v>
      </c>
      <c r="AC13" s="126">
        <f t="shared" si="4"/>
        <v>0</v>
      </c>
      <c r="AD13" s="127"/>
      <c r="AF13" s="121">
        <f t="shared" si="5"/>
        <v>0</v>
      </c>
      <c r="AH13" s="136">
        <v>3805444.8000000003</v>
      </c>
      <c r="AI13" s="127">
        <f t="shared" si="6"/>
        <v>3212832.61</v>
      </c>
      <c r="AJ13" s="128"/>
      <c r="AK13" s="123">
        <f t="shared" si="7"/>
        <v>-592612.19000000041</v>
      </c>
    </row>
    <row r="14" spans="2:37" ht="33.75" customHeight="1">
      <c r="B14" s="109"/>
      <c r="C14" s="118">
        <v>6</v>
      </c>
      <c r="D14" s="129" t="s">
        <v>51</v>
      </c>
      <c r="E14" s="135"/>
      <c r="F14" s="136">
        <v>5865303.413454039</v>
      </c>
      <c r="G14" s="122">
        <f t="shared" si="0"/>
        <v>504749.72654596064</v>
      </c>
      <c r="H14" s="137">
        <v>991824.72</v>
      </c>
      <c r="J14" s="121">
        <f t="shared" si="8"/>
        <v>487074.99345403933</v>
      </c>
      <c r="K14" s="121"/>
      <c r="M14" s="136">
        <v>6370053.1399999997</v>
      </c>
      <c r="N14" s="132">
        <v>5477362.2999999998</v>
      </c>
      <c r="P14" s="123">
        <f>N14-M14</f>
        <v>-892690.83999999985</v>
      </c>
      <c r="R14" s="126">
        <f t="shared" si="1"/>
        <v>-58938.589201035909</v>
      </c>
      <c r="S14" s="127">
        <v>199455.67</v>
      </c>
      <c r="U14" s="121">
        <f t="shared" si="2"/>
        <v>258394.25920103592</v>
      </c>
      <c r="W14" s="136">
        <v>6311114.5507989638</v>
      </c>
      <c r="X14" s="127">
        <f>N14+S14</f>
        <v>5676817.9699999997</v>
      </c>
      <c r="Z14" s="123">
        <f t="shared" si="3"/>
        <v>-634296.58079896402</v>
      </c>
      <c r="AC14" s="126">
        <f t="shared" si="4"/>
        <v>226629.77887796331</v>
      </c>
      <c r="AD14" s="127">
        <v>237961.27</v>
      </c>
      <c r="AF14" s="121">
        <f t="shared" si="5"/>
        <v>11331.491122036678</v>
      </c>
      <c r="AH14" s="136">
        <v>6537744.3296769271</v>
      </c>
      <c r="AI14" s="127">
        <f t="shared" si="6"/>
        <v>5914779.2399999993</v>
      </c>
      <c r="AJ14" s="128"/>
      <c r="AK14" s="123">
        <f t="shared" si="7"/>
        <v>-622965.08967692778</v>
      </c>
    </row>
    <row r="15" spans="2:37" ht="21" customHeight="1">
      <c r="B15" s="109"/>
      <c r="C15" s="118">
        <v>7</v>
      </c>
      <c r="D15" s="129" t="s">
        <v>57</v>
      </c>
      <c r="E15" s="130">
        <v>462657.22633173876</v>
      </c>
      <c r="F15" s="121">
        <v>13854993.957809497</v>
      </c>
      <c r="G15" s="122">
        <f t="shared" si="0"/>
        <v>754722.00499780104</v>
      </c>
      <c r="H15" s="123">
        <v>2337351.65</v>
      </c>
      <c r="J15" s="121">
        <f t="shared" si="8"/>
        <v>1582629.6450021989</v>
      </c>
      <c r="K15" s="124" t="s">
        <v>257</v>
      </c>
      <c r="M15" s="121">
        <v>14609715.962807298</v>
      </c>
      <c r="N15" s="125">
        <v>15124118.539999999</v>
      </c>
      <c r="P15" s="123">
        <f>N15-M15</f>
        <v>514402.5771927014</v>
      </c>
      <c r="R15" s="126">
        <f t="shared" si="1"/>
        <v>1229800.1949715409</v>
      </c>
      <c r="S15" s="127">
        <v>624508.96</v>
      </c>
      <c r="U15" s="123">
        <f t="shared" si="2"/>
        <v>-605291.23497154098</v>
      </c>
      <c r="W15" s="121">
        <v>15839516.157778839</v>
      </c>
      <c r="X15" s="127">
        <f>N15+S15</f>
        <v>15748627.5</v>
      </c>
      <c r="Y15" s="140"/>
      <c r="Z15" s="121">
        <f t="shared" si="3"/>
        <v>-90888.657778838649</v>
      </c>
      <c r="AA15" s="140"/>
      <c r="AC15" s="126">
        <f t="shared" si="4"/>
        <v>303572.75113381073</v>
      </c>
      <c r="AD15" s="127">
        <v>399016.21</v>
      </c>
      <c r="AF15" s="121">
        <f t="shared" si="5"/>
        <v>95443.458866189292</v>
      </c>
      <c r="AH15" s="121">
        <v>16143088.908912649</v>
      </c>
      <c r="AI15" s="127">
        <f t="shared" si="6"/>
        <v>16147643.710000001</v>
      </c>
      <c r="AJ15" s="128"/>
      <c r="AK15" s="121">
        <f t="shared" si="7"/>
        <v>4554.8010873515159</v>
      </c>
    </row>
    <row r="16" spans="2:37" ht="27.75" customHeight="1">
      <c r="B16" s="109"/>
      <c r="C16" s="133">
        <v>8</v>
      </c>
      <c r="D16" s="134" t="s">
        <v>258</v>
      </c>
      <c r="E16" s="130"/>
      <c r="F16" s="121"/>
      <c r="G16" s="122">
        <f t="shared" si="0"/>
        <v>0</v>
      </c>
      <c r="H16" s="137">
        <v>0</v>
      </c>
      <c r="J16" s="121">
        <f t="shared" si="8"/>
        <v>0</v>
      </c>
      <c r="K16" s="121"/>
      <c r="M16" s="121"/>
      <c r="N16" s="138" t="s">
        <v>254</v>
      </c>
      <c r="P16" s="121"/>
      <c r="R16" s="126">
        <f t="shared" si="1"/>
        <v>0</v>
      </c>
      <c r="S16" s="139"/>
      <c r="U16" s="121">
        <f t="shared" si="2"/>
        <v>0</v>
      </c>
      <c r="W16" s="121"/>
      <c r="X16" s="127"/>
      <c r="Y16" s="140"/>
      <c r="Z16" s="121">
        <f t="shared" si="3"/>
        <v>0</v>
      </c>
      <c r="AA16" s="140"/>
      <c r="AC16" s="126">
        <f t="shared" si="4"/>
        <v>0</v>
      </c>
      <c r="AD16" s="139"/>
      <c r="AF16" s="121">
        <f t="shared" si="5"/>
        <v>0</v>
      </c>
      <c r="AH16" s="121"/>
      <c r="AI16" s="127">
        <f t="shared" si="6"/>
        <v>0</v>
      </c>
      <c r="AJ16" s="128"/>
      <c r="AK16" s="121">
        <f t="shared" si="7"/>
        <v>0</v>
      </c>
    </row>
    <row r="17" spans="2:37" ht="21" customHeight="1">
      <c r="B17" s="109"/>
      <c r="C17" s="118">
        <v>9</v>
      </c>
      <c r="D17" s="119" t="s">
        <v>259</v>
      </c>
      <c r="E17" s="130">
        <v>469357.66290391237</v>
      </c>
      <c r="F17" s="121">
        <v>5165795.4988408312</v>
      </c>
      <c r="G17" s="122">
        <f t="shared" si="0"/>
        <v>348273.05462905392</v>
      </c>
      <c r="H17" s="137">
        <v>908174.60000000009</v>
      </c>
      <c r="J17" s="121">
        <f t="shared" si="8"/>
        <v>559901.54537094617</v>
      </c>
      <c r="K17" s="121"/>
      <c r="M17" s="121">
        <v>5514068.5534698851</v>
      </c>
      <c r="N17" s="125">
        <v>5490233.7300000004</v>
      </c>
      <c r="P17" s="121">
        <f>N17-M17</f>
        <v>-23834.823469884694</v>
      </c>
      <c r="R17" s="126">
        <f t="shared" si="1"/>
        <v>786575.7109903302</v>
      </c>
      <c r="S17" s="127">
        <v>807414.22</v>
      </c>
      <c r="U17" s="121">
        <f t="shared" si="2"/>
        <v>20838.509009669768</v>
      </c>
      <c r="W17" s="121">
        <v>6300644.2644602153</v>
      </c>
      <c r="X17" s="127">
        <f>N17+S17</f>
        <v>6297647.9500000002</v>
      </c>
      <c r="Z17" s="121">
        <f t="shared" si="3"/>
        <v>-2996.3144602151588</v>
      </c>
      <c r="AC17" s="126">
        <f t="shared" si="4"/>
        <v>646434.84408971202</v>
      </c>
      <c r="AD17" s="127">
        <v>632652</v>
      </c>
      <c r="AF17" s="121">
        <f t="shared" si="5"/>
        <v>-13782.844089712016</v>
      </c>
      <c r="AH17" s="121">
        <v>6947079.1085499274</v>
      </c>
      <c r="AI17" s="127">
        <f t="shared" si="6"/>
        <v>6930299.9500000002</v>
      </c>
      <c r="AJ17" s="128"/>
      <c r="AK17" s="121">
        <f t="shared" si="7"/>
        <v>-16779.158549927175</v>
      </c>
    </row>
    <row r="18" spans="2:37" ht="21" customHeight="1">
      <c r="B18" s="109"/>
      <c r="C18" s="118">
        <v>10</v>
      </c>
      <c r="D18" s="141" t="s">
        <v>45</v>
      </c>
      <c r="E18" s="135"/>
      <c r="F18" s="136">
        <v>3064781.2276800005</v>
      </c>
      <c r="G18" s="122">
        <f t="shared" si="0"/>
        <v>0</v>
      </c>
      <c r="H18" s="137">
        <v>103654.42</v>
      </c>
      <c r="J18" s="121">
        <f t="shared" si="8"/>
        <v>103654.42</v>
      </c>
      <c r="K18" s="121"/>
      <c r="M18" s="136">
        <v>3064781.2276800005</v>
      </c>
      <c r="N18" s="142">
        <v>2966884.7</v>
      </c>
      <c r="P18" s="121">
        <f>N18-M18</f>
        <v>-97896.52768000029</v>
      </c>
      <c r="R18" s="126">
        <f t="shared" si="1"/>
        <v>0</v>
      </c>
      <c r="S18" s="127"/>
      <c r="U18" s="121">
        <f t="shared" si="2"/>
        <v>0</v>
      </c>
      <c r="W18" s="136">
        <v>3064781.2276800005</v>
      </c>
      <c r="X18" s="127">
        <f>N18+S18</f>
        <v>2966884.7</v>
      </c>
      <c r="Z18" s="121">
        <f t="shared" si="3"/>
        <v>-97896.52768000029</v>
      </c>
      <c r="AC18" s="126">
        <f t="shared" si="4"/>
        <v>6749.9962200000882</v>
      </c>
      <c r="AD18" s="127"/>
      <c r="AF18" s="121">
        <f t="shared" si="5"/>
        <v>-6749.9962200000882</v>
      </c>
      <c r="AH18" s="136">
        <v>3071531.2239000006</v>
      </c>
      <c r="AI18" s="127">
        <f t="shared" si="6"/>
        <v>2966884.7</v>
      </c>
      <c r="AJ18" s="128"/>
      <c r="AK18" s="121">
        <f t="shared" si="7"/>
        <v>-104646.52390000038</v>
      </c>
    </row>
    <row r="19" spans="2:37" ht="21" customHeight="1">
      <c r="B19" s="109"/>
      <c r="C19" s="118">
        <v>11</v>
      </c>
      <c r="D19" s="129" t="s">
        <v>47</v>
      </c>
      <c r="E19" s="130">
        <v>916290.41679736355</v>
      </c>
      <c r="F19" s="121">
        <v>9740239.7995873652</v>
      </c>
      <c r="G19" s="122">
        <f t="shared" si="0"/>
        <v>593544.25929777883</v>
      </c>
      <c r="H19" s="123">
        <v>1791112.1</v>
      </c>
      <c r="J19" s="121">
        <f t="shared" si="8"/>
        <v>1197567.8407022213</v>
      </c>
      <c r="K19" s="178" t="s">
        <v>260</v>
      </c>
      <c r="M19" s="121">
        <v>10333784.058885144</v>
      </c>
      <c r="N19" s="125">
        <v>10268297.439999999</v>
      </c>
      <c r="P19" s="121">
        <f>N19-M19</f>
        <v>-65486.618885144591</v>
      </c>
      <c r="R19" s="126">
        <f t="shared" si="1"/>
        <v>446021.37708836608</v>
      </c>
      <c r="S19" s="127">
        <v>335116.06</v>
      </c>
      <c r="U19" s="123">
        <f t="shared" si="2"/>
        <v>-110905.31708836608</v>
      </c>
      <c r="W19" s="121">
        <v>10779805.43597351</v>
      </c>
      <c r="X19" s="127">
        <f>N19+S19</f>
        <v>10603413.5</v>
      </c>
      <c r="Z19" s="123">
        <f t="shared" si="3"/>
        <v>-176391.93597351015</v>
      </c>
      <c r="AC19" s="126">
        <f t="shared" si="4"/>
        <v>153181.69675863348</v>
      </c>
      <c r="AD19" s="127">
        <v>235692.54</v>
      </c>
      <c r="AF19" s="121">
        <f t="shared" si="5"/>
        <v>82510.843241366529</v>
      </c>
      <c r="AH19" s="121">
        <v>10932987.132732144</v>
      </c>
      <c r="AI19" s="127">
        <f t="shared" si="6"/>
        <v>10839106.039999999</v>
      </c>
      <c r="AJ19" s="128"/>
      <c r="AK19" s="121">
        <f t="shared" si="7"/>
        <v>-93881.09273214452</v>
      </c>
    </row>
    <row r="20" spans="2:37" ht="21" customHeight="1">
      <c r="B20" s="109"/>
      <c r="C20" s="118">
        <v>12</v>
      </c>
      <c r="D20" s="143" t="s">
        <v>31</v>
      </c>
      <c r="E20" s="135"/>
      <c r="F20" s="136">
        <v>848263.21363749984</v>
      </c>
      <c r="G20" s="122">
        <f t="shared" si="0"/>
        <v>0</v>
      </c>
      <c r="H20" s="131" t="s">
        <v>251</v>
      </c>
      <c r="J20" s="121"/>
      <c r="K20" s="121"/>
      <c r="M20" s="136">
        <v>848263.21363749984</v>
      </c>
      <c r="N20" s="132">
        <v>813466.33</v>
      </c>
      <c r="P20" s="121">
        <f>N20-M20</f>
        <v>-34796.883637499879</v>
      </c>
      <c r="R20" s="126">
        <f t="shared" si="1"/>
        <v>0</v>
      </c>
      <c r="S20" s="127"/>
      <c r="U20" s="121">
        <f t="shared" si="2"/>
        <v>0</v>
      </c>
      <c r="W20" s="136">
        <v>848263.21363749984</v>
      </c>
      <c r="X20" s="127">
        <f>N20+S20</f>
        <v>813466.33</v>
      </c>
      <c r="Z20" s="121">
        <f t="shared" si="3"/>
        <v>-34796.883637499879</v>
      </c>
      <c r="AC20" s="126">
        <f t="shared" si="4"/>
        <v>0</v>
      </c>
      <c r="AD20" s="127"/>
      <c r="AF20" s="121">
        <f t="shared" si="5"/>
        <v>0</v>
      </c>
      <c r="AH20" s="136">
        <v>848263.21363749984</v>
      </c>
      <c r="AI20" s="127">
        <f t="shared" si="6"/>
        <v>813466.33</v>
      </c>
      <c r="AJ20" s="128"/>
      <c r="AK20" s="121">
        <f t="shared" si="7"/>
        <v>-34796.883637499879</v>
      </c>
    </row>
    <row r="21" spans="2:37" ht="27.75" customHeight="1">
      <c r="B21" s="109"/>
      <c r="C21" s="133">
        <v>13</v>
      </c>
      <c r="D21" s="144" t="s">
        <v>261</v>
      </c>
      <c r="E21" s="135"/>
      <c r="F21" s="121"/>
      <c r="G21" s="122">
        <f t="shared" si="0"/>
        <v>0</v>
      </c>
      <c r="H21" s="137">
        <v>0</v>
      </c>
      <c r="J21" s="121">
        <f>H21-G21</f>
        <v>0</v>
      </c>
      <c r="K21" s="121"/>
      <c r="M21" s="121"/>
      <c r="N21" s="138" t="s">
        <v>254</v>
      </c>
      <c r="P21" s="121"/>
      <c r="R21" s="126">
        <f t="shared" si="1"/>
        <v>0</v>
      </c>
      <c r="S21" s="139">
        <v>349920</v>
      </c>
      <c r="U21" s="121">
        <f t="shared" si="2"/>
        <v>349920</v>
      </c>
      <c r="W21" s="121"/>
      <c r="X21" s="127"/>
      <c r="Z21" s="121">
        <f t="shared" si="3"/>
        <v>0</v>
      </c>
      <c r="AC21" s="126">
        <f t="shared" si="4"/>
        <v>0</v>
      </c>
      <c r="AD21" s="139"/>
      <c r="AF21" s="121">
        <f t="shared" si="5"/>
        <v>0</v>
      </c>
      <c r="AH21" s="121"/>
      <c r="AI21" s="127">
        <f t="shared" si="6"/>
        <v>0</v>
      </c>
      <c r="AJ21" s="128"/>
      <c r="AK21" s="121">
        <f t="shared" si="7"/>
        <v>0</v>
      </c>
    </row>
    <row r="22" spans="2:37" ht="20.25" customHeight="1">
      <c r="B22" s="109"/>
      <c r="C22" s="118">
        <v>14</v>
      </c>
      <c r="D22" s="145" t="s">
        <v>60</v>
      </c>
      <c r="E22" s="146">
        <v>121236.9048562767</v>
      </c>
      <c r="F22" s="147">
        <v>46486453.233889267</v>
      </c>
      <c r="G22" s="122">
        <f t="shared" si="0"/>
        <v>-989748.92950831354</v>
      </c>
      <c r="H22" s="131" t="s">
        <v>251</v>
      </c>
      <c r="J22" s="121">
        <f>0-G22</f>
        <v>989748.92950831354</v>
      </c>
      <c r="K22" s="121"/>
      <c r="M22" s="147">
        <v>45496704.304380953</v>
      </c>
      <c r="N22" s="132">
        <v>43533507.380000003</v>
      </c>
      <c r="P22" s="123">
        <f>N22-M22</f>
        <v>-1963196.9243809506</v>
      </c>
      <c r="R22" s="126">
        <f t="shared" si="1"/>
        <v>-84825</v>
      </c>
      <c r="S22" s="127"/>
      <c r="U22" s="121">
        <f t="shared" si="2"/>
        <v>84825</v>
      </c>
      <c r="W22" s="147">
        <v>45411879.304380953</v>
      </c>
      <c r="X22" s="127">
        <f>N22+S22</f>
        <v>43533507.380000003</v>
      </c>
      <c r="Z22" s="123">
        <f t="shared" si="3"/>
        <v>-1878371.9243809506</v>
      </c>
      <c r="AC22" s="126">
        <f t="shared" si="4"/>
        <v>315017.89649166167</v>
      </c>
      <c r="AD22" s="127">
        <v>270900</v>
      </c>
      <c r="AF22" s="121">
        <f t="shared" si="5"/>
        <v>-44117.896491661668</v>
      </c>
      <c r="AH22" s="147">
        <v>45726897.200872615</v>
      </c>
      <c r="AI22" s="127">
        <f t="shared" si="6"/>
        <v>43804407.380000003</v>
      </c>
      <c r="AJ22" s="128"/>
      <c r="AK22" s="123">
        <f t="shared" si="7"/>
        <v>-1922489.8208726123</v>
      </c>
    </row>
    <row r="23" spans="2:37">
      <c r="C23" s="118">
        <v>15</v>
      </c>
      <c r="D23" s="148" t="s">
        <v>262</v>
      </c>
      <c r="E23" s="149"/>
      <c r="F23" s="150">
        <v>395141.2</v>
      </c>
      <c r="G23" s="122">
        <f t="shared" si="0"/>
        <v>0</v>
      </c>
      <c r="H23" s="131" t="s">
        <v>251</v>
      </c>
      <c r="J23" s="121"/>
      <c r="K23" s="121"/>
      <c r="M23" s="150">
        <v>395141.2</v>
      </c>
      <c r="N23" s="132">
        <v>148177.95000000001</v>
      </c>
      <c r="P23" s="121">
        <f>N23-M23</f>
        <v>-246963.25</v>
      </c>
      <c r="R23" s="126">
        <f t="shared" si="1"/>
        <v>0</v>
      </c>
      <c r="S23" s="127"/>
      <c r="U23" s="121">
        <f t="shared" si="2"/>
        <v>0</v>
      </c>
      <c r="W23" s="150">
        <v>395141.2</v>
      </c>
      <c r="X23" s="127">
        <f>N23+S23</f>
        <v>148177.95000000001</v>
      </c>
      <c r="Z23" s="121">
        <f t="shared" si="3"/>
        <v>-246963.25</v>
      </c>
      <c r="AC23" s="126">
        <f t="shared" si="4"/>
        <v>0</v>
      </c>
      <c r="AD23" s="127"/>
      <c r="AF23" s="121">
        <f t="shared" si="5"/>
        <v>0</v>
      </c>
      <c r="AH23" s="150">
        <v>395141.2</v>
      </c>
      <c r="AI23" s="127">
        <f t="shared" si="6"/>
        <v>148177.95000000001</v>
      </c>
      <c r="AJ23" s="128"/>
      <c r="AK23" s="121">
        <f t="shared" si="7"/>
        <v>-246963.25</v>
      </c>
    </row>
    <row r="24" spans="2:37">
      <c r="C24" s="151" t="s">
        <v>263</v>
      </c>
      <c r="D24" s="148" t="s">
        <v>264</v>
      </c>
      <c r="E24" s="152"/>
      <c r="F24" s="150">
        <v>118837.47500000001</v>
      </c>
      <c r="G24" s="122">
        <f t="shared" si="0"/>
        <v>0</v>
      </c>
      <c r="H24" s="131" t="s">
        <v>251</v>
      </c>
      <c r="J24" s="121"/>
      <c r="K24" s="121"/>
      <c r="M24" s="150">
        <v>118837.47500000001</v>
      </c>
      <c r="N24" s="132">
        <v>0</v>
      </c>
      <c r="P24" s="121">
        <f>N24-M24</f>
        <v>-118837.47500000001</v>
      </c>
      <c r="R24" s="126">
        <f t="shared" si="1"/>
        <v>0</v>
      </c>
      <c r="S24" s="127"/>
      <c r="U24" s="121">
        <f t="shared" si="2"/>
        <v>0</v>
      </c>
      <c r="W24" s="150">
        <v>118837.47500000001</v>
      </c>
      <c r="X24" s="127">
        <f>N24+S24</f>
        <v>0</v>
      </c>
      <c r="Z24" s="121">
        <f t="shared" si="3"/>
        <v>-118837.47500000001</v>
      </c>
      <c r="AC24" s="126">
        <f t="shared" si="4"/>
        <v>0</v>
      </c>
      <c r="AD24" s="127"/>
      <c r="AF24" s="121">
        <f t="shared" si="5"/>
        <v>0</v>
      </c>
      <c r="AH24" s="150">
        <v>118837.47500000001</v>
      </c>
      <c r="AI24" s="127">
        <f t="shared" si="6"/>
        <v>0</v>
      </c>
      <c r="AJ24" s="128"/>
      <c r="AK24" s="121">
        <f t="shared" si="7"/>
        <v>-118837.47500000001</v>
      </c>
    </row>
    <row r="25" spans="2:37" ht="17.25" customHeight="1">
      <c r="B25" s="109"/>
      <c r="C25" s="118">
        <v>16</v>
      </c>
      <c r="D25" s="153" t="s">
        <v>70</v>
      </c>
      <c r="E25" s="154"/>
      <c r="F25" s="150">
        <v>1683392.0221875519</v>
      </c>
      <c r="G25" s="122">
        <f t="shared" si="0"/>
        <v>0</v>
      </c>
      <c r="H25" s="155">
        <v>397687.22000000003</v>
      </c>
      <c r="J25" s="121">
        <f>H25-G25</f>
        <v>397687.22000000003</v>
      </c>
      <c r="K25" s="121"/>
      <c r="M25" s="150">
        <v>1683392.0221875519</v>
      </c>
      <c r="N25" s="132">
        <v>1855459.7</v>
      </c>
      <c r="P25" s="121">
        <f>N25-M25</f>
        <v>172067.677812448</v>
      </c>
      <c r="R25" s="126">
        <f t="shared" si="1"/>
        <v>0</v>
      </c>
      <c r="S25" s="127"/>
      <c r="U25" s="121">
        <f t="shared" si="2"/>
        <v>0</v>
      </c>
      <c r="W25" s="150">
        <v>1683392.0221875519</v>
      </c>
      <c r="X25" s="127">
        <f>N25+S25</f>
        <v>1855459.7</v>
      </c>
      <c r="Z25" s="121">
        <f t="shared" si="3"/>
        <v>172067.677812448</v>
      </c>
      <c r="AC25" s="126">
        <f t="shared" si="4"/>
        <v>0</v>
      </c>
      <c r="AD25" s="127"/>
      <c r="AF25" s="121">
        <f t="shared" si="5"/>
        <v>0</v>
      </c>
      <c r="AH25" s="150">
        <v>1683392.0221875519</v>
      </c>
      <c r="AI25" s="127">
        <f t="shared" si="6"/>
        <v>1855459.7</v>
      </c>
      <c r="AJ25" s="128"/>
      <c r="AK25" s="121">
        <f t="shared" si="7"/>
        <v>172067.677812448</v>
      </c>
    </row>
    <row r="26" spans="2:37" ht="36" customHeight="1">
      <c r="B26" s="109"/>
      <c r="C26" s="133">
        <v>17</v>
      </c>
      <c r="D26" s="134" t="s">
        <v>265</v>
      </c>
      <c r="E26" s="154"/>
      <c r="F26" s="150"/>
      <c r="G26" s="122">
        <f t="shared" si="0"/>
        <v>0</v>
      </c>
      <c r="H26" s="155">
        <v>0</v>
      </c>
      <c r="J26" s="121">
        <f>H26-G26</f>
        <v>0</v>
      </c>
      <c r="K26" s="121"/>
      <c r="M26" s="150"/>
      <c r="N26" s="138" t="s">
        <v>254</v>
      </c>
      <c r="P26" s="121"/>
      <c r="R26" s="126">
        <f t="shared" si="1"/>
        <v>0</v>
      </c>
      <c r="S26" s="139"/>
      <c r="U26" s="121">
        <f t="shared" si="2"/>
        <v>0</v>
      </c>
      <c r="W26" s="150"/>
      <c r="X26" s="127"/>
      <c r="Z26" s="121">
        <f t="shared" si="3"/>
        <v>0</v>
      </c>
      <c r="AC26" s="126">
        <f t="shared" si="4"/>
        <v>0</v>
      </c>
      <c r="AD26" s="139">
        <v>206255.83</v>
      </c>
      <c r="AF26" s="121">
        <f t="shared" si="5"/>
        <v>206255.83</v>
      </c>
      <c r="AH26" s="150"/>
      <c r="AI26" s="127"/>
      <c r="AJ26" s="128"/>
      <c r="AK26" s="121">
        <f t="shared" si="7"/>
        <v>0</v>
      </c>
    </row>
    <row r="27" spans="2:37" ht="17.25" customHeight="1">
      <c r="B27" s="109"/>
      <c r="C27" s="118">
        <v>18</v>
      </c>
      <c r="D27" s="145" t="s">
        <v>53</v>
      </c>
      <c r="E27" s="156"/>
      <c r="F27" s="157">
        <v>726983.72401421634</v>
      </c>
      <c r="G27" s="122">
        <f t="shared" si="0"/>
        <v>0</v>
      </c>
      <c r="H27" s="155">
        <v>62521.84</v>
      </c>
      <c r="J27" s="121">
        <f>H27-G27</f>
        <v>62521.84</v>
      </c>
      <c r="K27" s="121"/>
      <c r="M27" s="157">
        <v>726983.72401421634</v>
      </c>
      <c r="N27" s="132">
        <v>739293.99</v>
      </c>
      <c r="P27" s="121">
        <f>N27-M27</f>
        <v>12310.265985783655</v>
      </c>
      <c r="R27" s="126">
        <f t="shared" si="1"/>
        <v>103742.37798169837</v>
      </c>
      <c r="S27" s="127">
        <v>96004.15</v>
      </c>
      <c r="U27" s="121">
        <f t="shared" si="2"/>
        <v>-7738.2279816983792</v>
      </c>
      <c r="W27" s="157">
        <v>830726.10199591471</v>
      </c>
      <c r="X27" s="127">
        <f>N27+S27</f>
        <v>835298.14</v>
      </c>
      <c r="Z27" s="121">
        <f t="shared" si="3"/>
        <v>4572.0380040853051</v>
      </c>
      <c r="AC27" s="126">
        <f t="shared" si="4"/>
        <v>62063.481919884216</v>
      </c>
      <c r="AD27" s="127">
        <v>65166.65</v>
      </c>
      <c r="AF27" s="121">
        <f t="shared" si="5"/>
        <v>3103.1680801157854</v>
      </c>
      <c r="AH27" s="157">
        <v>892789.58391579892</v>
      </c>
      <c r="AI27" s="127">
        <f>X27+AD27</f>
        <v>900464.79</v>
      </c>
      <c r="AJ27" s="128"/>
      <c r="AK27" s="121">
        <f t="shared" si="7"/>
        <v>7675.2060842011124</v>
      </c>
    </row>
    <row r="28" spans="2:37" ht="17.25" customHeight="1">
      <c r="B28" s="109"/>
      <c r="C28" s="118">
        <v>19</v>
      </c>
      <c r="D28" s="129" t="s">
        <v>64</v>
      </c>
      <c r="E28" s="130">
        <v>116595.92140813544</v>
      </c>
      <c r="F28" s="121">
        <v>11807598.835966613</v>
      </c>
      <c r="G28" s="122">
        <f t="shared" si="0"/>
        <v>147597.84312377498</v>
      </c>
      <c r="H28" s="131" t="s">
        <v>251</v>
      </c>
      <c r="J28" s="121">
        <f>0-G28</f>
        <v>-147597.84312377498</v>
      </c>
      <c r="K28" s="121"/>
      <c r="M28" s="121">
        <v>11955196.679090388</v>
      </c>
      <c r="N28" s="132">
        <v>11298098.35</v>
      </c>
      <c r="P28" s="123">
        <f>N28-M28</f>
        <v>-657098.32909038849</v>
      </c>
      <c r="R28" s="126">
        <f t="shared" si="1"/>
        <v>117541.25010960922</v>
      </c>
      <c r="S28" s="127">
        <v>79486.320000000007</v>
      </c>
      <c r="U28" s="121">
        <f t="shared" si="2"/>
        <v>-38054.930109609209</v>
      </c>
      <c r="W28" s="121">
        <v>12072737.929199997</v>
      </c>
      <c r="X28" s="127">
        <f>N28+S28</f>
        <v>11377584.67</v>
      </c>
      <c r="Z28" s="123">
        <f t="shared" si="3"/>
        <v>-695153.25919999741</v>
      </c>
      <c r="AC28" s="126">
        <f t="shared" si="4"/>
        <v>48399.84688000381</v>
      </c>
      <c r="AD28" s="127">
        <v>50820.17</v>
      </c>
      <c r="AF28" s="121">
        <f t="shared" si="5"/>
        <v>2420.3231199961883</v>
      </c>
      <c r="AH28" s="121">
        <v>12121137.776080001</v>
      </c>
      <c r="AI28" s="127">
        <f>X28+AD28</f>
        <v>11428404.84</v>
      </c>
      <c r="AJ28" s="128"/>
      <c r="AK28" s="121">
        <f t="shared" si="7"/>
        <v>-692732.93608000129</v>
      </c>
    </row>
    <row r="29" spans="2:37" ht="17.25" customHeight="1">
      <c r="B29" s="109"/>
      <c r="C29" s="118">
        <v>20</v>
      </c>
      <c r="D29" s="143" t="s">
        <v>49</v>
      </c>
      <c r="E29" s="158"/>
      <c r="F29" s="157">
        <v>835549.97006315796</v>
      </c>
      <c r="G29" s="122">
        <f t="shared" si="0"/>
        <v>55781.244999999879</v>
      </c>
      <c r="H29" s="155">
        <v>163320.33000000002</v>
      </c>
      <c r="J29" s="121">
        <f>H29-G29</f>
        <v>107539.08500000014</v>
      </c>
      <c r="K29" s="121"/>
      <c r="M29" s="157">
        <v>891331.21506315784</v>
      </c>
      <c r="N29" s="132">
        <v>965337.12</v>
      </c>
      <c r="P29" s="121">
        <f>N29-M29</f>
        <v>74005.904936842155</v>
      </c>
      <c r="R29" s="126">
        <f t="shared" si="1"/>
        <v>0</v>
      </c>
      <c r="S29" s="127"/>
      <c r="U29" s="121">
        <f t="shared" si="2"/>
        <v>0</v>
      </c>
      <c r="W29" s="157">
        <v>891331.21506315784</v>
      </c>
      <c r="X29" s="127">
        <f>N29+S29</f>
        <v>965337.12</v>
      </c>
      <c r="Z29" s="121">
        <f t="shared" si="3"/>
        <v>74005.904936842155</v>
      </c>
      <c r="AC29" s="126">
        <f t="shared" si="4"/>
        <v>0</v>
      </c>
      <c r="AD29" s="127"/>
      <c r="AF29" s="121">
        <f t="shared" si="5"/>
        <v>0</v>
      </c>
      <c r="AH29" s="157">
        <v>891331.21506315784</v>
      </c>
      <c r="AI29" s="127">
        <f>X29+AD29</f>
        <v>965337.12</v>
      </c>
      <c r="AJ29" s="128"/>
      <c r="AK29" s="121">
        <f t="shared" si="7"/>
        <v>74005.904936842155</v>
      </c>
    </row>
    <row r="30" spans="2:37" ht="33" customHeight="1">
      <c r="B30" s="109"/>
      <c r="C30" s="133">
        <v>21</v>
      </c>
      <c r="D30" s="134" t="s">
        <v>266</v>
      </c>
      <c r="E30" s="158"/>
      <c r="F30" s="159"/>
      <c r="G30" s="122">
        <f t="shared" si="0"/>
        <v>0</v>
      </c>
      <c r="H30" s="155">
        <v>0</v>
      </c>
      <c r="J30" s="121">
        <f>H30-G30</f>
        <v>0</v>
      </c>
      <c r="K30" s="121"/>
      <c r="M30" s="159"/>
      <c r="N30" s="138" t="s">
        <v>254</v>
      </c>
      <c r="P30" s="121"/>
      <c r="R30" s="126">
        <f t="shared" si="1"/>
        <v>0</v>
      </c>
      <c r="S30" s="139">
        <v>1256998.17</v>
      </c>
      <c r="U30" s="121">
        <f t="shared" si="2"/>
        <v>1256998.17</v>
      </c>
      <c r="W30" s="159"/>
      <c r="X30" s="127"/>
      <c r="Z30" s="121">
        <f t="shared" si="3"/>
        <v>0</v>
      </c>
      <c r="AC30" s="126">
        <f t="shared" si="4"/>
        <v>0</v>
      </c>
      <c r="AD30" s="139">
        <v>1214301.6599999999</v>
      </c>
      <c r="AF30" s="121">
        <f t="shared" si="5"/>
        <v>1214301.6599999999</v>
      </c>
      <c r="AH30" s="159"/>
      <c r="AI30" s="127"/>
      <c r="AJ30" s="128"/>
      <c r="AK30" s="121">
        <f t="shared" si="7"/>
        <v>0</v>
      </c>
    </row>
    <row r="31" spans="2:37" ht="17.25" customHeight="1">
      <c r="B31" s="109"/>
      <c r="C31" s="118">
        <v>22</v>
      </c>
      <c r="D31" s="143" t="s">
        <v>35</v>
      </c>
      <c r="E31" s="158"/>
      <c r="F31" s="157">
        <v>2945660.9849999994</v>
      </c>
      <c r="G31" s="122">
        <f t="shared" si="0"/>
        <v>1459.0440000002272</v>
      </c>
      <c r="H31" s="155">
        <v>135502.5</v>
      </c>
      <c r="J31" s="121">
        <f>H31-G31</f>
        <v>134043.45599999977</v>
      </c>
      <c r="K31" s="178" t="s">
        <v>267</v>
      </c>
      <c r="M31" s="157">
        <v>2947120.0289999996</v>
      </c>
      <c r="N31" s="132">
        <v>3242370.06</v>
      </c>
      <c r="P31" s="121">
        <f>N31-M31</f>
        <v>295250.03100000042</v>
      </c>
      <c r="R31" s="126">
        <f t="shared" si="1"/>
        <v>0</v>
      </c>
      <c r="S31" s="127"/>
      <c r="U31" s="121">
        <f t="shared" si="2"/>
        <v>0</v>
      </c>
      <c r="W31" s="157">
        <v>2947120.0289999996</v>
      </c>
      <c r="X31" s="127">
        <f>N31+S31</f>
        <v>3242370.06</v>
      </c>
      <c r="Z31" s="121">
        <f t="shared" si="3"/>
        <v>295250.03100000042</v>
      </c>
      <c r="AC31" s="126">
        <f t="shared" si="4"/>
        <v>15482.780999999959</v>
      </c>
      <c r="AD31" s="127"/>
      <c r="AF31" s="121">
        <f t="shared" si="5"/>
        <v>-15482.780999999959</v>
      </c>
      <c r="AH31" s="157">
        <v>2962602.8099999996</v>
      </c>
      <c r="AI31" s="127">
        <f>X31+AD31</f>
        <v>3242370.06</v>
      </c>
      <c r="AJ31" s="128"/>
      <c r="AK31" s="121">
        <f t="shared" si="7"/>
        <v>279767.25000000047</v>
      </c>
    </row>
    <row r="32" spans="2:37" ht="17.25" customHeight="1">
      <c r="B32" s="109"/>
      <c r="C32" s="118">
        <v>23</v>
      </c>
      <c r="D32" s="143" t="s">
        <v>268</v>
      </c>
      <c r="E32" s="158"/>
      <c r="F32" s="157">
        <v>670398</v>
      </c>
      <c r="G32" s="122">
        <f t="shared" si="0"/>
        <v>0</v>
      </c>
      <c r="H32" s="131" t="s">
        <v>251</v>
      </c>
      <c r="J32" s="121"/>
      <c r="K32" s="121"/>
      <c r="M32" s="157">
        <v>670398</v>
      </c>
      <c r="N32" s="132" t="s">
        <v>251</v>
      </c>
      <c r="P32" s="123">
        <f>0-M32</f>
        <v>-670398</v>
      </c>
      <c r="R32" s="126">
        <f t="shared" si="1"/>
        <v>0</v>
      </c>
      <c r="S32" s="127"/>
      <c r="U32" s="121">
        <f t="shared" si="2"/>
        <v>0</v>
      </c>
      <c r="W32" s="157">
        <v>670398</v>
      </c>
      <c r="X32" s="127"/>
      <c r="Z32" s="123">
        <f t="shared" si="3"/>
        <v>-670398</v>
      </c>
      <c r="AC32" s="126">
        <f t="shared" si="4"/>
        <v>0</v>
      </c>
      <c r="AD32" s="127"/>
      <c r="AF32" s="121">
        <f t="shared" si="5"/>
        <v>0</v>
      </c>
      <c r="AH32" s="157">
        <v>670398</v>
      </c>
      <c r="AI32" s="127">
        <f>X32+AD32</f>
        <v>0</v>
      </c>
      <c r="AJ32" s="128"/>
      <c r="AK32" s="123">
        <f t="shared" si="7"/>
        <v>-670398</v>
      </c>
    </row>
    <row r="33" spans="2:37" ht="17.25" customHeight="1">
      <c r="B33" s="109"/>
      <c r="C33" s="118">
        <v>24</v>
      </c>
      <c r="D33" s="143" t="s">
        <v>269</v>
      </c>
      <c r="E33" s="158"/>
      <c r="F33" s="157">
        <v>499240.5</v>
      </c>
      <c r="G33" s="122">
        <f t="shared" si="0"/>
        <v>0</v>
      </c>
      <c r="H33" s="131" t="s">
        <v>251</v>
      </c>
      <c r="J33" s="121"/>
      <c r="K33" s="121"/>
      <c r="M33" s="157">
        <v>499240.5</v>
      </c>
      <c r="N33" s="132">
        <v>305217.3</v>
      </c>
      <c r="P33" s="121">
        <f>N33-M33</f>
        <v>-194023.2</v>
      </c>
      <c r="R33" s="126">
        <f t="shared" si="1"/>
        <v>0</v>
      </c>
      <c r="S33" s="127"/>
      <c r="U33" s="121">
        <f t="shared" si="2"/>
        <v>0</v>
      </c>
      <c r="W33" s="157">
        <v>499240.5</v>
      </c>
      <c r="X33" s="127">
        <f>N33+S33</f>
        <v>305217.3</v>
      </c>
      <c r="Z33" s="121">
        <f t="shared" si="3"/>
        <v>-194023.2</v>
      </c>
      <c r="AC33" s="126">
        <f t="shared" si="4"/>
        <v>0</v>
      </c>
      <c r="AD33" s="127"/>
      <c r="AF33" s="121">
        <f t="shared" si="5"/>
        <v>0</v>
      </c>
      <c r="AH33" s="157">
        <v>499240.5</v>
      </c>
      <c r="AI33" s="127">
        <f>X33+AD33</f>
        <v>305217.3</v>
      </c>
      <c r="AJ33" s="128"/>
      <c r="AK33" s="121">
        <f t="shared" si="7"/>
        <v>-194023.2</v>
      </c>
    </row>
    <row r="34" spans="2:37" ht="17.25" customHeight="1">
      <c r="B34" s="109"/>
      <c r="C34" s="160" t="s">
        <v>270</v>
      </c>
      <c r="D34" s="129" t="s">
        <v>271</v>
      </c>
      <c r="E34" s="158"/>
      <c r="F34" s="157">
        <v>175235.42</v>
      </c>
      <c r="G34" s="122">
        <f t="shared" si="0"/>
        <v>0</v>
      </c>
      <c r="H34" s="131" t="s">
        <v>251</v>
      </c>
      <c r="J34" s="121"/>
      <c r="K34" s="121"/>
      <c r="M34" s="157">
        <v>175235.42</v>
      </c>
      <c r="N34" s="132" t="s">
        <v>251</v>
      </c>
      <c r="P34" s="121">
        <f>0-M34</f>
        <v>-175235.42</v>
      </c>
      <c r="R34" s="126">
        <f t="shared" si="1"/>
        <v>0</v>
      </c>
      <c r="S34" s="127"/>
      <c r="U34" s="121">
        <f t="shared" si="2"/>
        <v>0</v>
      </c>
      <c r="W34" s="157">
        <v>175235.42</v>
      </c>
      <c r="X34" s="127"/>
      <c r="Z34" s="121">
        <f t="shared" si="3"/>
        <v>-175235.42</v>
      </c>
      <c r="AC34" s="126">
        <f t="shared" si="4"/>
        <v>0</v>
      </c>
      <c r="AD34" s="127"/>
      <c r="AF34" s="121">
        <f t="shared" si="5"/>
        <v>0</v>
      </c>
      <c r="AH34" s="157">
        <v>175235.42</v>
      </c>
      <c r="AI34" s="127">
        <f>X34+AD34</f>
        <v>0</v>
      </c>
      <c r="AJ34" s="128"/>
      <c r="AK34" s="121">
        <f t="shared" si="7"/>
        <v>-175235.42</v>
      </c>
    </row>
    <row r="35" spans="2:37" ht="17.25" customHeight="1" thickBot="1">
      <c r="B35" s="109"/>
      <c r="C35" s="118">
        <v>25</v>
      </c>
      <c r="D35" s="119" t="s">
        <v>272</v>
      </c>
      <c r="E35" s="130">
        <v>516295.51264648174</v>
      </c>
      <c r="F35" s="121">
        <v>1343890.4828742961</v>
      </c>
      <c r="G35" s="122">
        <f t="shared" si="0"/>
        <v>199797.36562770186</v>
      </c>
      <c r="H35" s="131" t="s">
        <v>251</v>
      </c>
      <c r="J35" s="121">
        <f>0-G35</f>
        <v>-199797.36562770186</v>
      </c>
      <c r="K35" s="121"/>
      <c r="M35" s="121">
        <v>1543687.848501998</v>
      </c>
      <c r="N35" s="132">
        <v>1262495.5900000001</v>
      </c>
      <c r="P35" s="123">
        <f>N35-M35</f>
        <v>-281192.25850199792</v>
      </c>
      <c r="R35" s="126">
        <f t="shared" si="1"/>
        <v>26518.220612458419</v>
      </c>
      <c r="S35" s="161"/>
      <c r="U35" s="121">
        <f t="shared" si="2"/>
        <v>-26518.220612458419</v>
      </c>
      <c r="W35" s="162">
        <v>1570206.0691144564</v>
      </c>
      <c r="X35" s="163">
        <f>N35+S35</f>
        <v>1262495.5900000001</v>
      </c>
      <c r="Z35" s="121">
        <f t="shared" si="3"/>
        <v>-307710.47911445634</v>
      </c>
      <c r="AC35" s="126">
        <f t="shared" si="4"/>
        <v>-16688.052651153179</v>
      </c>
      <c r="AD35" s="161"/>
      <c r="AF35" s="121">
        <f t="shared" si="5"/>
        <v>16688.052651153179</v>
      </c>
      <c r="AH35" s="121">
        <v>1553518.0164633032</v>
      </c>
      <c r="AI35" s="127">
        <f>X35+AD35</f>
        <v>1262495.5900000001</v>
      </c>
      <c r="AJ35" s="128"/>
      <c r="AK35" s="164">
        <f t="shared" si="7"/>
        <v>-291022.42646330316</v>
      </c>
    </row>
    <row r="36" spans="2:37" ht="15" thickBot="1">
      <c r="C36" s="973" t="s">
        <v>167</v>
      </c>
      <c r="D36" s="974"/>
      <c r="E36" s="165">
        <f>SUM(E22:E35)</f>
        <v>754128.33891089389</v>
      </c>
      <c r="F36" s="166">
        <f>SUM(F9:F35)</f>
        <v>131756672.88114579</v>
      </c>
      <c r="G36" s="167">
        <f>SUM(G9:G35)</f>
        <v>2421292.7481961977</v>
      </c>
      <c r="H36" s="168">
        <f>SUM(H9:H35)</f>
        <v>10233227.3485</v>
      </c>
      <c r="J36" s="169">
        <f>SUM(J9:J35)</f>
        <v>7811934.6003038008</v>
      </c>
      <c r="K36" s="169"/>
      <c r="M36" s="165">
        <f>SUM(M9:M35)</f>
        <v>134177965.62934197</v>
      </c>
      <c r="N36" s="170">
        <f>SUM(N9:N35)</f>
        <v>128824422.64000002</v>
      </c>
      <c r="P36" s="169">
        <f>SUM(P9:P35)</f>
        <v>-5353542.9893419975</v>
      </c>
      <c r="R36" s="169">
        <f>SUM(R9:R35)</f>
        <v>3133445.888796736</v>
      </c>
      <c r="S36" s="169">
        <f>SUM(S9:S35)</f>
        <v>4336783.7799999993</v>
      </c>
      <c r="U36" s="169">
        <f>SUM(U9:U35)</f>
        <v>1203337.8912032635</v>
      </c>
      <c r="W36" s="165">
        <f>SUM(W9:W35)</f>
        <v>137311411.51813871</v>
      </c>
      <c r="X36" s="171">
        <f>SUM(X9:X35)</f>
        <v>131554288.25000001</v>
      </c>
      <c r="Z36" s="169">
        <f>SUM(Z9:Z35)</f>
        <v>-5757123.2681387309</v>
      </c>
      <c r="AC36" s="169">
        <f>SUM(AC9:AC35)</f>
        <v>1930133.9913732342</v>
      </c>
      <c r="AD36" s="172">
        <f>SUM(AD9:AD35)</f>
        <v>3655321.2299999995</v>
      </c>
      <c r="AF36" s="169">
        <f>SUM(AF9:AF35)</f>
        <v>1725187.2386267658</v>
      </c>
      <c r="AH36" s="169">
        <f>SUM(AH9:AH35)</f>
        <v>139241545.50951195</v>
      </c>
      <c r="AI36" s="172">
        <f>SUM(AI9:AI35)</f>
        <v>133789051.99000004</v>
      </c>
      <c r="AK36" s="169">
        <f>SUM(AK9:AK35)</f>
        <v>-5452493.519511966</v>
      </c>
    </row>
    <row r="37" spans="2:37" ht="15" thickBot="1">
      <c r="W37" s="146"/>
      <c r="X37" s="146"/>
      <c r="AH37" s="146"/>
      <c r="AI37" s="146"/>
      <c r="AK37" s="146"/>
    </row>
    <row r="38" spans="2:37" ht="15" thickBot="1">
      <c r="E38" s="146"/>
      <c r="F38" s="146"/>
      <c r="H38" s="173">
        <f>2044975.21+1470188.06+705221.5</f>
        <v>4220384.7699999996</v>
      </c>
      <c r="J38" s="174" t="s">
        <v>273</v>
      </c>
      <c r="N38" s="174" t="s">
        <v>274</v>
      </c>
      <c r="P38" s="146">
        <f>SUM(P13+P14)</f>
        <v>-1485303.0300000003</v>
      </c>
      <c r="R38" s="175" t="s">
        <v>275</v>
      </c>
      <c r="S38" s="146">
        <f>S30+S21</f>
        <v>1606918.17</v>
      </c>
      <c r="X38" s="174" t="s">
        <v>274</v>
      </c>
      <c r="Z38" s="146">
        <f>SUM(Z13:Z14)</f>
        <v>-1226908.7707989644</v>
      </c>
      <c r="AC38" s="175" t="s">
        <v>276</v>
      </c>
      <c r="AD38" s="146">
        <f>AD30+AD26+AD21+AD16+AD12</f>
        <v>1420557.49</v>
      </c>
      <c r="AI38" s="174" t="s">
        <v>274</v>
      </c>
      <c r="AK38" s="146">
        <f>SUM(AK13:AK14)</f>
        <v>-1215577.2796769282</v>
      </c>
    </row>
    <row r="39" spans="2:37">
      <c r="N39" s="174" t="s">
        <v>277</v>
      </c>
      <c r="P39" s="146">
        <f>P22</f>
        <v>-1963196.9243809506</v>
      </c>
      <c r="X39" s="174" t="s">
        <v>277</v>
      </c>
      <c r="Z39" s="146">
        <f>Z22</f>
        <v>-1878371.9243809506</v>
      </c>
      <c r="AI39" s="174" t="s">
        <v>277</v>
      </c>
      <c r="AK39" s="146">
        <f>AK22</f>
        <v>-1922489.8208726123</v>
      </c>
    </row>
    <row r="40" spans="2:37">
      <c r="J40" s="108" t="s">
        <v>281</v>
      </c>
      <c r="K40" s="179">
        <f>SUM(810000+569000+660000+135000)</f>
        <v>2174000</v>
      </c>
      <c r="N40" s="174" t="s">
        <v>125</v>
      </c>
      <c r="P40" s="146">
        <f>P9</f>
        <v>-441757.54399999976</v>
      </c>
      <c r="R40" s="174" t="s">
        <v>278</v>
      </c>
      <c r="S40" s="176">
        <f>S36-S38</f>
        <v>2729865.6099999994</v>
      </c>
      <c r="U40" s="177">
        <f>S40-R36</f>
        <v>-403580.27879673662</v>
      </c>
      <c r="X40" s="174" t="s">
        <v>279</v>
      </c>
      <c r="Z40" s="146">
        <f>Z32</f>
        <v>-670398</v>
      </c>
      <c r="AC40" s="174" t="s">
        <v>278</v>
      </c>
      <c r="AD40" s="176">
        <f>AD36-AD38</f>
        <v>2234763.7399999993</v>
      </c>
      <c r="AE40" s="174"/>
      <c r="AF40" s="176">
        <f>AD40-AC36</f>
        <v>304629.7486267651</v>
      </c>
      <c r="AI40" s="174" t="s">
        <v>125</v>
      </c>
      <c r="AK40" s="146">
        <f>AK9</f>
        <v>-433837.14788488951</v>
      </c>
    </row>
    <row r="41" spans="2:37">
      <c r="E41" s="146"/>
      <c r="F41" s="146"/>
      <c r="N41" s="174" t="s">
        <v>188</v>
      </c>
      <c r="P41" s="146">
        <f>P32</f>
        <v>-670398</v>
      </c>
      <c r="X41" s="174" t="s">
        <v>280</v>
      </c>
      <c r="Z41" s="146">
        <f>Z28</f>
        <v>-695153.25919999741</v>
      </c>
      <c r="AI41" s="174" t="s">
        <v>188</v>
      </c>
      <c r="AK41" s="146">
        <f>AK32</f>
        <v>-670398</v>
      </c>
    </row>
    <row r="42" spans="2:37">
      <c r="AI42" s="174" t="s">
        <v>280</v>
      </c>
      <c r="AK42" s="146">
        <f>AK28</f>
        <v>-692732.93608000129</v>
      </c>
    </row>
  </sheetData>
  <mergeCells count="12">
    <mergeCell ref="AH7:AK7"/>
    <mergeCell ref="C36:D36"/>
    <mergeCell ref="G5:P5"/>
    <mergeCell ref="R5:Z5"/>
    <mergeCell ref="AC5:AK5"/>
    <mergeCell ref="C7:C8"/>
    <mergeCell ref="D7:D8"/>
    <mergeCell ref="G7:K7"/>
    <mergeCell ref="M7:P7"/>
    <mergeCell ref="R7:U7"/>
    <mergeCell ref="W7:Z7"/>
    <mergeCell ref="AC7:AF7"/>
  </mergeCells>
  <pageMargins left="0.27" right="0.32" top="0.74803149606299213" bottom="0.48" header="0.31496062992125984" footer="0.31496062992125984"/>
  <pageSetup paperSize="8" scale="45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75C79-8216-497B-8EE6-A211F090FF2A}">
  <sheetPr>
    <tabColor rgb="FF00FF00"/>
    <pageSetUpPr fitToPage="1"/>
  </sheetPr>
  <dimension ref="B1:Z146"/>
  <sheetViews>
    <sheetView view="pageBreakPreview" topLeftCell="L1" zoomScale="70" zoomScaleNormal="100" zoomScaleSheetLayoutView="70" workbookViewId="0">
      <selection activeCell="Q25" sqref="Q25"/>
    </sheetView>
  </sheetViews>
  <sheetFormatPr defaultColWidth="9.08984375" defaultRowHeight="14.5" outlineLevelRow="1"/>
  <cols>
    <col min="1" max="1" width="2.90625" style="108" customWidth="1"/>
    <col min="2" max="2" width="8" style="106" hidden="1" customWidth="1"/>
    <col min="3" max="3" width="8" style="106" customWidth="1"/>
    <col min="4" max="4" width="63.453125" style="108" customWidth="1"/>
    <col min="5" max="5" width="33.54296875" style="108" customWidth="1"/>
    <col min="6" max="6" width="18.453125" style="106" customWidth="1"/>
    <col min="7" max="7" width="22.54296875" style="108" customWidth="1"/>
    <col min="8" max="11" width="22.54296875" style="140" customWidth="1"/>
    <col min="12" max="12" width="19.453125" style="140" customWidth="1"/>
    <col min="13" max="13" width="20.08984375" style="140" customWidth="1"/>
    <col min="14" max="18" width="20.453125" style="140" customWidth="1"/>
    <col min="19" max="19" width="20.453125" style="189" customWidth="1"/>
    <col min="20" max="24" width="20.453125" style="140" customWidth="1"/>
    <col min="25" max="25" width="34.54296875" style="140" customWidth="1"/>
    <col min="26" max="26" width="22.36328125" style="108" customWidth="1"/>
    <col min="27" max="16384" width="9.08984375" style="108"/>
  </cols>
  <sheetData>
    <row r="1" spans="2:26">
      <c r="B1" s="187" t="s">
        <v>221</v>
      </c>
      <c r="C1" s="188" t="s">
        <v>221</v>
      </c>
      <c r="G1" s="174" t="s">
        <v>291</v>
      </c>
      <c r="H1" s="754"/>
      <c r="I1" s="754"/>
      <c r="J1" s="754"/>
      <c r="K1" s="754"/>
    </row>
    <row r="2" spans="2:26">
      <c r="B2" s="190" t="s">
        <v>292</v>
      </c>
      <c r="C2" s="188" t="s">
        <v>292</v>
      </c>
      <c r="O2" s="191"/>
      <c r="P2" s="191"/>
      <c r="Q2" s="191"/>
      <c r="R2" s="191"/>
    </row>
    <row r="3" spans="2:26" ht="15" thickBot="1">
      <c r="B3" s="190"/>
      <c r="C3" s="188" t="s">
        <v>1042</v>
      </c>
    </row>
    <row r="4" spans="2:26" ht="17.25" customHeight="1" thickTop="1" thickBot="1">
      <c r="B4" s="190" t="s">
        <v>293</v>
      </c>
      <c r="C4" s="1009" t="s">
        <v>232</v>
      </c>
      <c r="D4" s="1009" t="s">
        <v>294</v>
      </c>
      <c r="E4" s="1009" t="s">
        <v>295</v>
      </c>
      <c r="F4" s="1009" t="s">
        <v>296</v>
      </c>
      <c r="G4" s="1009" t="s">
        <v>1032</v>
      </c>
      <c r="H4" s="1012" t="s">
        <v>1033</v>
      </c>
      <c r="I4" s="1012" t="s">
        <v>1034</v>
      </c>
      <c r="J4" s="1012" t="s">
        <v>1035</v>
      </c>
      <c r="K4" s="1012" t="s">
        <v>1036</v>
      </c>
      <c r="L4" s="1015" t="s">
        <v>297</v>
      </c>
      <c r="M4" s="1015"/>
      <c r="N4" s="1016"/>
      <c r="O4" s="192" t="s">
        <v>298</v>
      </c>
      <c r="P4" s="193" t="s">
        <v>299</v>
      </c>
      <c r="Q4" s="1017" t="s">
        <v>300</v>
      </c>
      <c r="R4" s="1015"/>
      <c r="S4" s="1015"/>
      <c r="T4" s="1015"/>
      <c r="U4" s="1016"/>
      <c r="V4" s="1007" t="s">
        <v>301</v>
      </c>
      <c r="W4" s="1007" t="s">
        <v>302</v>
      </c>
      <c r="X4" s="1007" t="s">
        <v>303</v>
      </c>
      <c r="Y4" s="1007" t="s">
        <v>304</v>
      </c>
    </row>
    <row r="5" spans="2:26" ht="33" customHeight="1" thickTop="1">
      <c r="B5" s="999" t="s">
        <v>232</v>
      </c>
      <c r="C5" s="1010"/>
      <c r="D5" s="1010"/>
      <c r="E5" s="1010"/>
      <c r="F5" s="1010"/>
      <c r="G5" s="1010"/>
      <c r="H5" s="1013"/>
      <c r="I5" s="1013"/>
      <c r="J5" s="1013"/>
      <c r="K5" s="1013"/>
      <c r="L5" s="194" t="s">
        <v>305</v>
      </c>
      <c r="M5" s="195" t="s">
        <v>306</v>
      </c>
      <c r="N5" s="196" t="s">
        <v>307</v>
      </c>
      <c r="O5" s="197" t="s">
        <v>307</v>
      </c>
      <c r="P5" s="197" t="s">
        <v>307</v>
      </c>
      <c r="Q5" s="198" t="s">
        <v>308</v>
      </c>
      <c r="R5" s="194" t="s">
        <v>309</v>
      </c>
      <c r="S5" s="199" t="s">
        <v>310</v>
      </c>
      <c r="T5" s="195" t="s">
        <v>311</v>
      </c>
      <c r="U5" s="196" t="s">
        <v>312</v>
      </c>
      <c r="V5" s="1008"/>
      <c r="W5" s="1008"/>
      <c r="X5" s="1008"/>
      <c r="Y5" s="1008"/>
    </row>
    <row r="6" spans="2:26" ht="18.649999999999999" customHeight="1">
      <c r="B6" s="1000"/>
      <c r="C6" s="1011"/>
      <c r="D6" s="1011"/>
      <c r="E6" s="1011"/>
      <c r="F6" s="1011"/>
      <c r="G6" s="1011"/>
      <c r="H6" s="1014"/>
      <c r="I6" s="1014"/>
      <c r="J6" s="1014"/>
      <c r="K6" s="1014"/>
      <c r="L6" s="200" t="s">
        <v>313</v>
      </c>
      <c r="M6" s="201" t="s">
        <v>313</v>
      </c>
      <c r="N6" s="202" t="s">
        <v>314</v>
      </c>
      <c r="O6" s="203" t="s">
        <v>314</v>
      </c>
      <c r="P6" s="203" t="s">
        <v>314</v>
      </c>
      <c r="Q6" s="204"/>
      <c r="R6" s="205"/>
      <c r="S6" s="206"/>
      <c r="T6" s="207"/>
      <c r="U6" s="208"/>
      <c r="V6" s="209">
        <v>0.1</v>
      </c>
      <c r="W6" s="210"/>
      <c r="X6" s="211"/>
      <c r="Y6" s="205"/>
    </row>
    <row r="7" spans="2:26" s="227" customFormat="1" ht="18.649999999999999" customHeight="1" outlineLevel="1">
      <c r="B7" s="212">
        <v>1</v>
      </c>
      <c r="C7" s="213">
        <v>1</v>
      </c>
      <c r="D7" s="143" t="s">
        <v>18</v>
      </c>
      <c r="E7" s="884" t="s">
        <v>19</v>
      </c>
      <c r="F7" s="885" t="s">
        <v>23</v>
      </c>
      <c r="G7" s="886">
        <v>751671</v>
      </c>
      <c r="H7" s="887"/>
      <c r="I7" s="888">
        <f>SUM(G7:H7)</f>
        <v>751671</v>
      </c>
      <c r="J7" s="888">
        <v>0</v>
      </c>
      <c r="K7" s="888">
        <f>SUM(I7:J7)</f>
        <v>751671</v>
      </c>
      <c r="L7" s="888">
        <v>483592.60000000003</v>
      </c>
      <c r="M7" s="887">
        <f t="shared" ref="M7:M70" si="0">N7-L7</f>
        <v>-7736.4400000000023</v>
      </c>
      <c r="N7" s="889">
        <v>475856.16000000003</v>
      </c>
      <c r="O7" s="890">
        <v>37943.25</v>
      </c>
      <c r="P7" s="890"/>
      <c r="Q7" s="891">
        <v>225501.3</v>
      </c>
      <c r="R7" s="887"/>
      <c r="S7" s="892">
        <v>0.3</v>
      </c>
      <c r="T7" s="887">
        <f>IF((N7+P7)*S7&gt;Q7,Q7,(N7+P7)*S7)</f>
        <v>142756.848</v>
      </c>
      <c r="U7" s="889">
        <f>Q7-T7</f>
        <v>82744.45199999999</v>
      </c>
      <c r="V7" s="893">
        <f>(N7+O7+P7)*$V$6</f>
        <v>51379.941000000006</v>
      </c>
      <c r="W7" s="224">
        <f>N7+O7+P7+Q7+R7-T7-V7</f>
        <v>545163.92099999997</v>
      </c>
      <c r="X7" s="225" t="s">
        <v>315</v>
      </c>
      <c r="Y7" s="226" t="s">
        <v>316</v>
      </c>
      <c r="Z7" s="135"/>
    </row>
    <row r="8" spans="2:26" s="227" customFormat="1" ht="18.649999999999999" customHeight="1" outlineLevel="1">
      <c r="B8" s="212">
        <f t="shared" ref="B8:C15" si="1">B7+1</f>
        <v>2</v>
      </c>
      <c r="C8" s="213">
        <f t="shared" si="1"/>
        <v>2</v>
      </c>
      <c r="D8" s="143" t="s">
        <v>20</v>
      </c>
      <c r="E8" s="884" t="s">
        <v>19</v>
      </c>
      <c r="F8" s="885" t="s">
        <v>317</v>
      </c>
      <c r="G8" s="886">
        <v>10595220</v>
      </c>
      <c r="H8" s="894"/>
      <c r="I8" s="888">
        <f t="shared" ref="I8:I71" si="2">SUM(G8:H8)</f>
        <v>10595220</v>
      </c>
      <c r="J8" s="888">
        <v>0</v>
      </c>
      <c r="K8" s="888">
        <f t="shared" ref="K8:K71" si="3">SUM(I8:J8)</f>
        <v>10595220</v>
      </c>
      <c r="L8" s="895">
        <v>6171043.2805380765</v>
      </c>
      <c r="M8" s="887">
        <f t="shared" si="0"/>
        <v>683550.56098787114</v>
      </c>
      <c r="N8" s="889">
        <v>6854593.8415259477</v>
      </c>
      <c r="O8" s="896"/>
      <c r="P8" s="890"/>
      <c r="Q8" s="891">
        <v>3178566</v>
      </c>
      <c r="R8" s="887"/>
      <c r="S8" s="892">
        <v>0.3</v>
      </c>
      <c r="T8" s="887">
        <f t="shared" ref="T8:T19" si="4">IF((N8+P8)*S8&gt;Q8,Q8,(N8+P8)*S8)</f>
        <v>2056378.1524577842</v>
      </c>
      <c r="U8" s="889">
        <f t="shared" ref="U8:U26" si="5">Q8-T8</f>
        <v>1122187.8475422158</v>
      </c>
      <c r="V8" s="893">
        <f>(N8+O8+P8)*$V$6</f>
        <v>685459.38415259484</v>
      </c>
      <c r="W8" s="224">
        <f>N8+O9+P8+Q8+R8-T8-V8</f>
        <v>7291322.3049155688</v>
      </c>
      <c r="X8" s="225" t="s">
        <v>318</v>
      </c>
      <c r="Y8" s="226" t="s">
        <v>319</v>
      </c>
      <c r="Z8" s="135"/>
    </row>
    <row r="9" spans="2:26" s="227" customFormat="1" ht="18.649999999999999" customHeight="1" outlineLevel="1">
      <c r="B9" s="212">
        <f t="shared" si="1"/>
        <v>3</v>
      </c>
      <c r="C9" s="213">
        <f t="shared" si="1"/>
        <v>3</v>
      </c>
      <c r="D9" s="143" t="s">
        <v>21</v>
      </c>
      <c r="E9" s="143" t="s">
        <v>22</v>
      </c>
      <c r="F9" s="214" t="s">
        <v>23</v>
      </c>
      <c r="G9" s="215">
        <v>2090511</v>
      </c>
      <c r="H9" s="755"/>
      <c r="I9" s="216">
        <f t="shared" si="2"/>
        <v>2090511</v>
      </c>
      <c r="J9" s="216">
        <v>0</v>
      </c>
      <c r="K9" s="216">
        <f t="shared" si="3"/>
        <v>2090511</v>
      </c>
      <c r="L9" s="228">
        <v>1912976.9824175828</v>
      </c>
      <c r="M9" s="217">
        <f t="shared" si="0"/>
        <v>0</v>
      </c>
      <c r="N9" s="218">
        <v>1912976.9824175828</v>
      </c>
      <c r="O9" s="219"/>
      <c r="P9" s="219"/>
      <c r="Q9" s="220">
        <v>313577</v>
      </c>
      <c r="R9" s="221"/>
      <c r="S9" s="222">
        <v>0.15</v>
      </c>
      <c r="T9" s="221">
        <f t="shared" si="4"/>
        <v>286946.54736263742</v>
      </c>
      <c r="U9" s="218">
        <f t="shared" si="5"/>
        <v>26630.452637362585</v>
      </c>
      <c r="V9" s="223">
        <f>(N9+O9+P9)*$V$6</f>
        <v>191297.69824175828</v>
      </c>
      <c r="W9" s="224">
        <f>N9+O10+P9+Q9+R9-T9-V9</f>
        <v>1748309.7368131867</v>
      </c>
      <c r="X9" s="225" t="s">
        <v>320</v>
      </c>
      <c r="Y9" s="226" t="s">
        <v>321</v>
      </c>
      <c r="Z9" s="135"/>
    </row>
    <row r="10" spans="2:26" s="227" customFormat="1" ht="18.649999999999999" customHeight="1" outlineLevel="1">
      <c r="B10" s="229">
        <f t="shared" si="1"/>
        <v>4</v>
      </c>
      <c r="C10" s="213">
        <f t="shared" si="1"/>
        <v>4</v>
      </c>
      <c r="D10" s="230" t="s">
        <v>24</v>
      </c>
      <c r="E10" s="143" t="s">
        <v>25</v>
      </c>
      <c r="F10" s="214" t="s">
        <v>23</v>
      </c>
      <c r="G10" s="215">
        <v>516116</v>
      </c>
      <c r="H10" s="755"/>
      <c r="I10" s="216">
        <f t="shared" si="2"/>
        <v>516116</v>
      </c>
      <c r="J10" s="216">
        <v>0</v>
      </c>
      <c r="K10" s="216">
        <f t="shared" si="3"/>
        <v>516116</v>
      </c>
      <c r="L10" s="231">
        <v>507782.19000000006</v>
      </c>
      <c r="M10" s="217">
        <f t="shared" si="0"/>
        <v>0</v>
      </c>
      <c r="N10" s="218">
        <v>507782.19000000006</v>
      </c>
      <c r="O10" s="219"/>
      <c r="P10" s="219"/>
      <c r="Q10" s="220">
        <v>516115.85</v>
      </c>
      <c r="R10" s="221"/>
      <c r="S10" s="222">
        <v>1</v>
      </c>
      <c r="T10" s="221">
        <f t="shared" si="4"/>
        <v>507782.19000000006</v>
      </c>
      <c r="U10" s="218">
        <f t="shared" si="5"/>
        <v>8333.6599999999162</v>
      </c>
      <c r="V10" s="223">
        <f t="shared" ref="V10:V73" si="6">(N10+O10+P10)*$V$6</f>
        <v>50778.219000000012</v>
      </c>
      <c r="W10" s="224">
        <f t="shared" ref="W10:W73" si="7">N10+O10+P10+Q10+R10-T10-V10</f>
        <v>465337.63099999994</v>
      </c>
      <c r="X10" s="225" t="s">
        <v>320</v>
      </c>
      <c r="Y10" s="226" t="s">
        <v>322</v>
      </c>
      <c r="Z10" s="135"/>
    </row>
    <row r="11" spans="2:26" s="227" customFormat="1" ht="18.649999999999999" customHeight="1" outlineLevel="1">
      <c r="B11" s="229">
        <f t="shared" si="1"/>
        <v>5</v>
      </c>
      <c r="C11" s="213">
        <f t="shared" si="1"/>
        <v>5</v>
      </c>
      <c r="D11" s="143" t="s">
        <v>26</v>
      </c>
      <c r="E11" s="143" t="s">
        <v>27</v>
      </c>
      <c r="F11" s="214" t="s">
        <v>23</v>
      </c>
      <c r="G11" s="215">
        <v>371106</v>
      </c>
      <c r="H11" s="755"/>
      <c r="I11" s="216">
        <f t="shared" si="2"/>
        <v>371106</v>
      </c>
      <c r="J11" s="216">
        <v>0</v>
      </c>
      <c r="K11" s="216">
        <f t="shared" si="3"/>
        <v>371106</v>
      </c>
      <c r="L11" s="228">
        <v>305494.45920000004</v>
      </c>
      <c r="M11" s="217">
        <f t="shared" si="0"/>
        <v>0</v>
      </c>
      <c r="N11" s="218">
        <v>305494.45919999998</v>
      </c>
      <c r="O11" s="219"/>
      <c r="P11" s="219"/>
      <c r="Q11" s="220">
        <v>55666</v>
      </c>
      <c r="R11" s="221"/>
      <c r="S11" s="222">
        <v>0.15</v>
      </c>
      <c r="T11" s="221">
        <f t="shared" si="4"/>
        <v>45824.168879999997</v>
      </c>
      <c r="U11" s="218">
        <f t="shared" si="5"/>
        <v>9841.8311200000026</v>
      </c>
      <c r="V11" s="223">
        <f t="shared" si="6"/>
        <v>30549.445919999998</v>
      </c>
      <c r="W11" s="224">
        <f t="shared" si="7"/>
        <v>284786.84439999994</v>
      </c>
      <c r="X11" s="225" t="s">
        <v>323</v>
      </c>
      <c r="Y11" s="226" t="s">
        <v>324</v>
      </c>
      <c r="Z11" s="135"/>
    </row>
    <row r="12" spans="2:26" s="227" customFormat="1" ht="18.649999999999999" customHeight="1" outlineLevel="1">
      <c r="B12" s="212">
        <f t="shared" si="1"/>
        <v>6</v>
      </c>
      <c r="C12" s="213">
        <f t="shared" si="1"/>
        <v>6</v>
      </c>
      <c r="D12" s="143" t="s">
        <v>28</v>
      </c>
      <c r="E12" s="143" t="s">
        <v>29</v>
      </c>
      <c r="F12" s="214" t="s">
        <v>23</v>
      </c>
      <c r="G12" s="215">
        <v>512308</v>
      </c>
      <c r="H12" s="755"/>
      <c r="I12" s="216">
        <f t="shared" si="2"/>
        <v>512308</v>
      </c>
      <c r="J12" s="216">
        <v>0</v>
      </c>
      <c r="K12" s="216">
        <f t="shared" si="3"/>
        <v>512308</v>
      </c>
      <c r="L12" s="228">
        <v>512308</v>
      </c>
      <c r="M12" s="217">
        <f t="shared" si="0"/>
        <v>0</v>
      </c>
      <c r="N12" s="218">
        <v>512308</v>
      </c>
      <c r="O12" s="219"/>
      <c r="P12" s="219"/>
      <c r="Q12" s="220">
        <v>0</v>
      </c>
      <c r="R12" s="221"/>
      <c r="S12" s="222"/>
      <c r="T12" s="221">
        <f t="shared" si="4"/>
        <v>0</v>
      </c>
      <c r="U12" s="218">
        <f t="shared" si="5"/>
        <v>0</v>
      </c>
      <c r="V12" s="223">
        <f t="shared" si="6"/>
        <v>51230.8</v>
      </c>
      <c r="W12" s="224">
        <f t="shared" si="7"/>
        <v>461077.2</v>
      </c>
      <c r="X12" s="225" t="s">
        <v>325</v>
      </c>
      <c r="Y12" s="226"/>
      <c r="Z12" s="135"/>
    </row>
    <row r="13" spans="2:26" s="227" customFormat="1" ht="18.649999999999999" customHeight="1" outlineLevel="1">
      <c r="B13" s="212">
        <f t="shared" si="1"/>
        <v>7</v>
      </c>
      <c r="C13" s="213">
        <f t="shared" si="1"/>
        <v>7</v>
      </c>
      <c r="D13" s="143" t="s">
        <v>30</v>
      </c>
      <c r="E13" s="143" t="s">
        <v>31</v>
      </c>
      <c r="F13" s="214" t="s">
        <v>30</v>
      </c>
      <c r="G13" s="215">
        <v>2111400</v>
      </c>
      <c r="H13" s="755"/>
      <c r="I13" s="216">
        <f t="shared" si="2"/>
        <v>2111400</v>
      </c>
      <c r="J13" s="216">
        <v>-360607</v>
      </c>
      <c r="K13" s="216">
        <f t="shared" si="3"/>
        <v>1750793</v>
      </c>
      <c r="L13" s="228">
        <v>887336.93050000002</v>
      </c>
      <c r="M13" s="217">
        <f t="shared" si="0"/>
        <v>0</v>
      </c>
      <c r="N13" s="218">
        <v>887336.93050000002</v>
      </c>
      <c r="O13" s="219"/>
      <c r="P13" s="219">
        <v>34595</v>
      </c>
      <c r="Q13" s="220">
        <v>211140</v>
      </c>
      <c r="R13" s="221"/>
      <c r="S13" s="222">
        <v>0.125</v>
      </c>
      <c r="T13" s="221">
        <f t="shared" si="4"/>
        <v>115241.4913125</v>
      </c>
      <c r="U13" s="218">
        <f t="shared" si="5"/>
        <v>95898.508687499998</v>
      </c>
      <c r="V13" s="223">
        <f t="shared" si="6"/>
        <v>92193.193050000002</v>
      </c>
      <c r="W13" s="224">
        <f t="shared" si="7"/>
        <v>925637.24613750004</v>
      </c>
      <c r="X13" s="225" t="s">
        <v>326</v>
      </c>
      <c r="Y13" s="226" t="s">
        <v>327</v>
      </c>
      <c r="Z13" s="135"/>
    </row>
    <row r="14" spans="2:26" s="227" customFormat="1" ht="27.65" customHeight="1" outlineLevel="1">
      <c r="B14" s="212">
        <f t="shared" si="1"/>
        <v>8</v>
      </c>
      <c r="C14" s="213">
        <f t="shared" si="1"/>
        <v>8</v>
      </c>
      <c r="D14" s="143" t="s">
        <v>32</v>
      </c>
      <c r="E14" s="785" t="s">
        <v>33</v>
      </c>
      <c r="F14" s="816" t="s">
        <v>317</v>
      </c>
      <c r="G14" s="817">
        <v>8101444.1299999999</v>
      </c>
      <c r="H14" s="818"/>
      <c r="I14" s="819">
        <f t="shared" si="2"/>
        <v>8101444.1299999999</v>
      </c>
      <c r="J14" s="819">
        <v>0</v>
      </c>
      <c r="K14" s="819">
        <f t="shared" si="3"/>
        <v>8101444.1299999999</v>
      </c>
      <c r="L14" s="820">
        <v>8054107.1494444441</v>
      </c>
      <c r="M14" s="821">
        <f t="shared" si="0"/>
        <v>0</v>
      </c>
      <c r="N14" s="822">
        <v>8054107.1494444441</v>
      </c>
      <c r="O14" s="823"/>
      <c r="P14" s="823"/>
      <c r="Q14" s="824">
        <v>0</v>
      </c>
      <c r="R14" s="821"/>
      <c r="S14" s="825"/>
      <c r="T14" s="821">
        <f t="shared" si="4"/>
        <v>0</v>
      </c>
      <c r="U14" s="822">
        <f t="shared" si="5"/>
        <v>0</v>
      </c>
      <c r="V14" s="786">
        <f t="shared" si="6"/>
        <v>805410.71494444448</v>
      </c>
      <c r="W14" s="224">
        <f t="shared" si="7"/>
        <v>7248696.4344999995</v>
      </c>
      <c r="X14" s="225" t="s">
        <v>328</v>
      </c>
      <c r="Y14" s="226"/>
      <c r="Z14" s="135"/>
    </row>
    <row r="15" spans="2:26" s="227" customFormat="1" ht="18.649999999999999" customHeight="1" outlineLevel="1">
      <c r="B15" s="212">
        <f t="shared" si="1"/>
        <v>9</v>
      </c>
      <c r="C15" s="213">
        <f t="shared" si="1"/>
        <v>9</v>
      </c>
      <c r="D15" s="143" t="s">
        <v>34</v>
      </c>
      <c r="E15" s="143" t="s">
        <v>35</v>
      </c>
      <c r="F15" s="214" t="s">
        <v>23</v>
      </c>
      <c r="G15" s="215">
        <v>4023939.06</v>
      </c>
      <c r="H15" s="755"/>
      <c r="I15" s="216">
        <f t="shared" si="2"/>
        <v>4023939.06</v>
      </c>
      <c r="J15" s="216">
        <v>-299491</v>
      </c>
      <c r="K15" s="216">
        <f t="shared" si="3"/>
        <v>3724448.06</v>
      </c>
      <c r="L15" s="228">
        <v>3242370.0599999996</v>
      </c>
      <c r="M15" s="217">
        <f t="shared" si="0"/>
        <v>0</v>
      </c>
      <c r="N15" s="218">
        <v>3242370.0599999996</v>
      </c>
      <c r="O15" s="219"/>
      <c r="P15" s="219">
        <v>50568.899000000005</v>
      </c>
      <c r="Q15" s="220">
        <v>0</v>
      </c>
      <c r="R15" s="221"/>
      <c r="S15" s="222"/>
      <c r="T15" s="221">
        <f t="shared" si="4"/>
        <v>0</v>
      </c>
      <c r="U15" s="218">
        <f t="shared" si="5"/>
        <v>0</v>
      </c>
      <c r="V15" s="223">
        <f t="shared" si="6"/>
        <v>329293.8959</v>
      </c>
      <c r="W15" s="224">
        <f t="shared" si="7"/>
        <v>2963645.0630999999</v>
      </c>
      <c r="X15" s="225" t="s">
        <v>329</v>
      </c>
      <c r="Y15" s="226"/>
      <c r="Z15" s="135"/>
    </row>
    <row r="16" spans="2:26" s="227" customFormat="1" ht="29.4" customHeight="1" outlineLevel="1">
      <c r="B16" s="1001">
        <v>10</v>
      </c>
      <c r="C16" s="232" t="s">
        <v>36</v>
      </c>
      <c r="D16" s="230" t="s">
        <v>37</v>
      </c>
      <c r="E16" s="143" t="s">
        <v>38</v>
      </c>
      <c r="F16" s="214" t="s">
        <v>23</v>
      </c>
      <c r="G16" s="215">
        <v>220263</v>
      </c>
      <c r="H16" s="755"/>
      <c r="I16" s="216">
        <f t="shared" si="2"/>
        <v>220263</v>
      </c>
      <c r="J16" s="216">
        <v>0</v>
      </c>
      <c r="K16" s="216">
        <f t="shared" si="3"/>
        <v>220263</v>
      </c>
      <c r="L16" s="231"/>
      <c r="M16" s="217">
        <f t="shared" si="0"/>
        <v>0</v>
      </c>
      <c r="N16" s="218">
        <v>0</v>
      </c>
      <c r="O16" s="219"/>
      <c r="P16" s="219"/>
      <c r="Q16" s="220">
        <v>220263</v>
      </c>
      <c r="R16" s="221"/>
      <c r="S16" s="222"/>
      <c r="T16" s="221">
        <f t="shared" si="4"/>
        <v>0</v>
      </c>
      <c r="U16" s="218">
        <f t="shared" si="5"/>
        <v>220263</v>
      </c>
      <c r="V16" s="223">
        <f t="shared" si="6"/>
        <v>0</v>
      </c>
      <c r="W16" s="224">
        <f t="shared" si="7"/>
        <v>220263</v>
      </c>
      <c r="X16" s="225" t="s">
        <v>329</v>
      </c>
      <c r="Y16" s="226" t="s">
        <v>330</v>
      </c>
      <c r="Z16" s="135"/>
    </row>
    <row r="17" spans="2:26" s="227" customFormat="1" ht="18.649999999999999" customHeight="1" outlineLevel="1">
      <c r="B17" s="1002"/>
      <c r="C17" s="1004" t="s">
        <v>39</v>
      </c>
      <c r="D17" s="1006" t="s">
        <v>40</v>
      </c>
      <c r="E17" s="143" t="s">
        <v>41</v>
      </c>
      <c r="F17" s="214" t="s">
        <v>23</v>
      </c>
      <c r="G17" s="215">
        <v>0</v>
      </c>
      <c r="H17" s="756"/>
      <c r="I17" s="216">
        <f t="shared" si="2"/>
        <v>0</v>
      </c>
      <c r="J17" s="216">
        <v>0</v>
      </c>
      <c r="K17" s="216">
        <f t="shared" si="3"/>
        <v>0</v>
      </c>
      <c r="L17" s="233"/>
      <c r="M17" s="217">
        <f t="shared" si="0"/>
        <v>0</v>
      </c>
      <c r="N17" s="218"/>
      <c r="O17" s="219"/>
      <c r="P17" s="219"/>
      <c r="Q17" s="220">
        <v>78608</v>
      </c>
      <c r="R17" s="221"/>
      <c r="S17" s="222"/>
      <c r="T17" s="221">
        <f t="shared" si="4"/>
        <v>0</v>
      </c>
      <c r="U17" s="218">
        <f t="shared" si="5"/>
        <v>78608</v>
      </c>
      <c r="V17" s="223">
        <f t="shared" si="6"/>
        <v>0</v>
      </c>
      <c r="W17" s="224">
        <f t="shared" si="7"/>
        <v>78608</v>
      </c>
      <c r="X17" s="225" t="s">
        <v>329</v>
      </c>
      <c r="Y17" s="226" t="s">
        <v>331</v>
      </c>
      <c r="Z17" s="135"/>
    </row>
    <row r="18" spans="2:26" s="227" customFormat="1" ht="18.649999999999999" customHeight="1" outlineLevel="1">
      <c r="B18" s="1003"/>
      <c r="C18" s="1005"/>
      <c r="D18" s="1006"/>
      <c r="E18" s="230" t="s">
        <v>42</v>
      </c>
      <c r="F18" s="214" t="s">
        <v>23</v>
      </c>
      <c r="G18" s="215">
        <v>99000</v>
      </c>
      <c r="H18" s="755"/>
      <c r="I18" s="216">
        <f t="shared" si="2"/>
        <v>99000</v>
      </c>
      <c r="J18" s="216">
        <v>0</v>
      </c>
      <c r="K18" s="216">
        <f t="shared" si="3"/>
        <v>99000</v>
      </c>
      <c r="L18" s="228">
        <v>99000</v>
      </c>
      <c r="M18" s="221">
        <f t="shared" si="0"/>
        <v>0</v>
      </c>
      <c r="N18" s="234">
        <v>99000</v>
      </c>
      <c r="O18" s="235"/>
      <c r="P18" s="235"/>
      <c r="Q18" s="220">
        <v>0</v>
      </c>
      <c r="R18" s="221"/>
      <c r="S18" s="222"/>
      <c r="T18" s="221">
        <f t="shared" si="4"/>
        <v>0</v>
      </c>
      <c r="U18" s="218">
        <f t="shared" si="5"/>
        <v>0</v>
      </c>
      <c r="V18" s="223">
        <f t="shared" si="6"/>
        <v>9900</v>
      </c>
      <c r="W18" s="224">
        <f t="shared" si="7"/>
        <v>89100</v>
      </c>
      <c r="X18" s="225" t="s">
        <v>329</v>
      </c>
      <c r="Y18" s="226"/>
      <c r="Z18" s="135"/>
    </row>
    <row r="19" spans="2:26" s="227" customFormat="1" ht="31.25" customHeight="1" outlineLevel="1">
      <c r="B19" s="212">
        <v>11</v>
      </c>
      <c r="C19" s="213">
        <v>11</v>
      </c>
      <c r="D19" s="236" t="s">
        <v>43</v>
      </c>
      <c r="E19" s="230" t="s">
        <v>42</v>
      </c>
      <c r="F19" s="214" t="s">
        <v>23</v>
      </c>
      <c r="G19" s="215">
        <v>0</v>
      </c>
      <c r="H19" s="755"/>
      <c r="I19" s="216">
        <f t="shared" si="2"/>
        <v>0</v>
      </c>
      <c r="J19" s="216">
        <v>0</v>
      </c>
      <c r="K19" s="216">
        <f t="shared" si="3"/>
        <v>0</v>
      </c>
      <c r="L19" s="228"/>
      <c r="M19" s="217">
        <f t="shared" si="0"/>
        <v>0</v>
      </c>
      <c r="N19" s="218"/>
      <c r="O19" s="219"/>
      <c r="P19" s="219"/>
      <c r="Q19" s="220"/>
      <c r="R19" s="221"/>
      <c r="S19" s="222"/>
      <c r="T19" s="221">
        <f t="shared" si="4"/>
        <v>0</v>
      </c>
      <c r="U19" s="218">
        <f t="shared" si="5"/>
        <v>0</v>
      </c>
      <c r="V19" s="223">
        <f t="shared" si="6"/>
        <v>0</v>
      </c>
      <c r="W19" s="224">
        <f t="shared" si="7"/>
        <v>0</v>
      </c>
      <c r="X19" s="225" t="s">
        <v>329</v>
      </c>
      <c r="Y19" s="226"/>
      <c r="Z19" s="135"/>
    </row>
    <row r="20" spans="2:26" s="227" customFormat="1" ht="18.649999999999999" customHeight="1" outlineLevel="1">
      <c r="B20" s="994">
        <v>12</v>
      </c>
      <c r="C20" s="997">
        <v>12</v>
      </c>
      <c r="D20" s="230" t="s">
        <v>44</v>
      </c>
      <c r="E20" s="143" t="s">
        <v>45</v>
      </c>
      <c r="F20" s="214" t="s">
        <v>23</v>
      </c>
      <c r="G20" s="215">
        <v>3684009</v>
      </c>
      <c r="H20" s="755"/>
      <c r="I20" s="216">
        <f t="shared" si="2"/>
        <v>3684009</v>
      </c>
      <c r="J20" s="216">
        <v>407202.3</v>
      </c>
      <c r="K20" s="216">
        <f t="shared" si="3"/>
        <v>4091211.3</v>
      </c>
      <c r="L20" s="228">
        <v>3031938.7410000004</v>
      </c>
      <c r="M20" s="217">
        <f t="shared" si="0"/>
        <v>0</v>
      </c>
      <c r="N20" s="218">
        <v>3031938.7410000004</v>
      </c>
      <c r="O20" s="219"/>
      <c r="P20" s="219">
        <v>379871.43420000002</v>
      </c>
      <c r="Q20" s="220">
        <v>368400</v>
      </c>
      <c r="R20" s="221"/>
      <c r="S20" s="222">
        <v>0.125</v>
      </c>
      <c r="T20" s="221">
        <f>IF((N20+P20)*S20&gt;Q20,Q20,(N20+P20)*S20)</f>
        <v>368400</v>
      </c>
      <c r="U20" s="218">
        <f t="shared" si="5"/>
        <v>0</v>
      </c>
      <c r="V20" s="223">
        <f t="shared" si="6"/>
        <v>341181.01752000005</v>
      </c>
      <c r="W20" s="224">
        <f t="shared" si="7"/>
        <v>3070629.1576800002</v>
      </c>
      <c r="X20" s="225" t="s">
        <v>332</v>
      </c>
      <c r="Y20" s="226" t="s">
        <v>333</v>
      </c>
      <c r="Z20" s="135"/>
    </row>
    <row r="21" spans="2:26" s="227" customFormat="1" ht="18.649999999999999" customHeight="1" outlineLevel="1">
      <c r="B21" s="995"/>
      <c r="C21" s="997"/>
      <c r="D21" s="143" t="s">
        <v>46</v>
      </c>
      <c r="E21" s="787" t="s">
        <v>47</v>
      </c>
      <c r="F21" s="826" t="s">
        <v>317</v>
      </c>
      <c r="G21" s="827">
        <v>14192643.199999999</v>
      </c>
      <c r="H21" s="834"/>
      <c r="I21" s="829">
        <f t="shared" si="2"/>
        <v>14192643.199999999</v>
      </c>
      <c r="J21" s="829">
        <v>-76663.37</v>
      </c>
      <c r="K21" s="829">
        <f t="shared" si="3"/>
        <v>14115979.83</v>
      </c>
      <c r="L21" s="835">
        <v>11093379.826684242</v>
      </c>
      <c r="M21" s="828">
        <f t="shared" si="0"/>
        <v>406624.44992022216</v>
      </c>
      <c r="N21" s="830">
        <v>11500004.276604464</v>
      </c>
      <c r="O21" s="831"/>
      <c r="P21" s="831">
        <v>1900.63</v>
      </c>
      <c r="Q21" s="832">
        <v>2128896</v>
      </c>
      <c r="R21" s="828"/>
      <c r="S21" s="833">
        <v>0.17499999999999999</v>
      </c>
      <c r="T21" s="828">
        <f t="shared" ref="T21:T24" si="8">IF((N21+P21)*S21&gt;Q21,Q21,(N21+P21)*S21)</f>
        <v>2012833.3586557813</v>
      </c>
      <c r="U21" s="830">
        <f t="shared" si="5"/>
        <v>116062.64134421875</v>
      </c>
      <c r="V21" s="788">
        <f t="shared" si="6"/>
        <v>1150190.4906604465</v>
      </c>
      <c r="W21" s="224">
        <f t="shared" si="7"/>
        <v>10467777.057288239</v>
      </c>
      <c r="X21" s="225" t="s">
        <v>334</v>
      </c>
      <c r="Y21" s="226" t="s">
        <v>335</v>
      </c>
      <c r="Z21" s="135"/>
    </row>
    <row r="22" spans="2:26" s="227" customFormat="1" ht="18.649999999999999" customHeight="1" outlineLevel="1">
      <c r="B22" s="996"/>
      <c r="C22" s="997"/>
      <c r="D22" s="143" t="s">
        <v>48</v>
      </c>
      <c r="E22" s="143" t="s">
        <v>49</v>
      </c>
      <c r="F22" s="214" t="s">
        <v>317</v>
      </c>
      <c r="G22" s="215">
        <v>1177018</v>
      </c>
      <c r="H22" s="755"/>
      <c r="I22" s="216">
        <f t="shared" si="2"/>
        <v>1177018</v>
      </c>
      <c r="J22" s="216">
        <v>60000</v>
      </c>
      <c r="K22" s="216">
        <f t="shared" si="3"/>
        <v>1237018</v>
      </c>
      <c r="L22" s="228">
        <v>928555.1162105262</v>
      </c>
      <c r="M22" s="217">
        <f t="shared" si="0"/>
        <v>32535.479999999981</v>
      </c>
      <c r="N22" s="218">
        <v>961090.59621052619</v>
      </c>
      <c r="O22" s="219"/>
      <c r="P22" s="219">
        <v>60000</v>
      </c>
      <c r="Q22" s="220">
        <v>117701</v>
      </c>
      <c r="R22" s="221"/>
      <c r="S22" s="222">
        <v>0.125</v>
      </c>
      <c r="T22" s="221">
        <f t="shared" si="8"/>
        <v>117701</v>
      </c>
      <c r="U22" s="218">
        <f t="shared" si="5"/>
        <v>0</v>
      </c>
      <c r="V22" s="223">
        <f t="shared" si="6"/>
        <v>102109.05962105263</v>
      </c>
      <c r="W22" s="224">
        <f t="shared" si="7"/>
        <v>918981.53658947372</v>
      </c>
      <c r="X22" s="225" t="s">
        <v>336</v>
      </c>
      <c r="Y22" s="226" t="s">
        <v>337</v>
      </c>
      <c r="Z22" s="135"/>
    </row>
    <row r="23" spans="2:26" s="227" customFormat="1" ht="18.649999999999999" customHeight="1" outlineLevel="1">
      <c r="B23" s="212">
        <v>13</v>
      </c>
      <c r="C23" s="213">
        <v>13</v>
      </c>
      <c r="D23" s="143" t="s">
        <v>50</v>
      </c>
      <c r="E23" s="872" t="s">
        <v>51</v>
      </c>
      <c r="F23" s="873" t="s">
        <v>317</v>
      </c>
      <c r="G23" s="874">
        <v>11437852</v>
      </c>
      <c r="H23" s="875"/>
      <c r="I23" s="876">
        <f t="shared" si="2"/>
        <v>11437852</v>
      </c>
      <c r="J23" s="876">
        <v>543568.38264150941</v>
      </c>
      <c r="K23" s="876">
        <f t="shared" si="3"/>
        <v>11981420.382641509</v>
      </c>
      <c r="L23" s="877">
        <v>5157499.7800522074</v>
      </c>
      <c r="M23" s="878">
        <f t="shared" si="0"/>
        <v>113571.22821165342</v>
      </c>
      <c r="N23" s="879">
        <v>5271071.0082638608</v>
      </c>
      <c r="O23" s="880"/>
      <c r="P23" s="880">
        <v>538228.18264150945</v>
      </c>
      <c r="Q23" s="881">
        <v>1715677</v>
      </c>
      <c r="R23" s="878"/>
      <c r="S23" s="882">
        <v>0.17499999999999999</v>
      </c>
      <c r="T23" s="878">
        <f t="shared" si="8"/>
        <v>1016627.3584084397</v>
      </c>
      <c r="U23" s="879">
        <f t="shared" si="5"/>
        <v>699049.64159156033</v>
      </c>
      <c r="V23" s="883">
        <f t="shared" si="6"/>
        <v>580929.91909053701</v>
      </c>
      <c r="W23" s="224">
        <f t="shared" si="7"/>
        <v>5927418.9134063926</v>
      </c>
      <c r="X23" s="225" t="s">
        <v>338</v>
      </c>
      <c r="Y23" s="226" t="s">
        <v>339</v>
      </c>
    </row>
    <row r="24" spans="2:26" s="227" customFormat="1" ht="18.649999999999999" customHeight="1" outlineLevel="1">
      <c r="B24" s="994">
        <v>14</v>
      </c>
      <c r="C24" s="997">
        <v>14</v>
      </c>
      <c r="D24" s="143" t="s">
        <v>52</v>
      </c>
      <c r="E24" s="143" t="s">
        <v>53</v>
      </c>
      <c r="F24" s="214" t="s">
        <v>317</v>
      </c>
      <c r="G24" s="215">
        <v>2072163</v>
      </c>
      <c r="H24" s="755"/>
      <c r="I24" s="216">
        <f t="shared" si="2"/>
        <v>2072163</v>
      </c>
      <c r="J24" s="216">
        <v>0</v>
      </c>
      <c r="K24" s="216">
        <f t="shared" si="3"/>
        <v>2072163</v>
      </c>
      <c r="L24" s="228">
        <v>820658.82410481398</v>
      </c>
      <c r="M24" s="217">
        <f t="shared" si="0"/>
        <v>79223.485866021947</v>
      </c>
      <c r="N24" s="234">
        <v>899882.30997083592</v>
      </c>
      <c r="O24" s="235"/>
      <c r="P24" s="235"/>
      <c r="Q24" s="220">
        <v>310824</v>
      </c>
      <c r="R24" s="221"/>
      <c r="S24" s="222">
        <v>0.17499999999999999</v>
      </c>
      <c r="T24" s="221">
        <f t="shared" si="8"/>
        <v>157479.40424489629</v>
      </c>
      <c r="U24" s="218">
        <f t="shared" si="5"/>
        <v>153344.59575510371</v>
      </c>
      <c r="V24" s="223">
        <f t="shared" si="6"/>
        <v>89988.230997083592</v>
      </c>
      <c r="W24" s="224">
        <f t="shared" si="7"/>
        <v>963238.67472885607</v>
      </c>
      <c r="X24" s="225" t="s">
        <v>340</v>
      </c>
      <c r="Y24" s="226" t="s">
        <v>341</v>
      </c>
    </row>
    <row r="25" spans="2:26" s="227" customFormat="1" ht="29" customHeight="1" outlineLevel="1">
      <c r="B25" s="995"/>
      <c r="C25" s="997"/>
      <c r="D25" s="143" t="s">
        <v>54</v>
      </c>
      <c r="E25" s="785" t="s">
        <v>33</v>
      </c>
      <c r="F25" s="816" t="s">
        <v>61</v>
      </c>
      <c r="G25" s="817">
        <v>3480715</v>
      </c>
      <c r="H25" s="818"/>
      <c r="I25" s="819">
        <f t="shared" si="2"/>
        <v>3480715</v>
      </c>
      <c r="J25" s="819">
        <v>0</v>
      </c>
      <c r="K25" s="819">
        <f t="shared" si="3"/>
        <v>3480715</v>
      </c>
      <c r="L25" s="820">
        <v>2602165.9583658394</v>
      </c>
      <c r="M25" s="821">
        <f t="shared" si="0"/>
        <v>71570.002104243729</v>
      </c>
      <c r="N25" s="822">
        <v>2673735.9604700832</v>
      </c>
      <c r="O25" s="823"/>
      <c r="P25" s="823"/>
      <c r="Q25" s="824"/>
      <c r="R25" s="821"/>
      <c r="S25" s="825"/>
      <c r="T25" s="821"/>
      <c r="U25" s="822">
        <f t="shared" si="5"/>
        <v>0</v>
      </c>
      <c r="V25" s="786">
        <f t="shared" si="6"/>
        <v>267373.59604700835</v>
      </c>
      <c r="W25" s="224">
        <f t="shared" si="7"/>
        <v>2406362.3644230748</v>
      </c>
      <c r="X25" s="225" t="s">
        <v>342</v>
      </c>
      <c r="Y25" s="226"/>
    </row>
    <row r="26" spans="2:26" s="227" customFormat="1" ht="29" customHeight="1" outlineLevel="1">
      <c r="B26" s="996"/>
      <c r="C26" s="997"/>
      <c r="D26" s="143" t="s">
        <v>55</v>
      </c>
      <c r="E26" s="143" t="s">
        <v>33</v>
      </c>
      <c r="F26" s="214" t="s">
        <v>343</v>
      </c>
      <c r="G26" s="215">
        <v>1339194</v>
      </c>
      <c r="H26" s="755"/>
      <c r="I26" s="216">
        <f t="shared" si="2"/>
        <v>1339194</v>
      </c>
      <c r="J26" s="216">
        <v>0</v>
      </c>
      <c r="K26" s="216">
        <f t="shared" si="3"/>
        <v>1339194</v>
      </c>
      <c r="L26" s="228">
        <v>1105437.5991849029</v>
      </c>
      <c r="M26" s="217">
        <f t="shared" si="0"/>
        <v>19738.494336272124</v>
      </c>
      <c r="N26" s="234">
        <v>1125176.093521175</v>
      </c>
      <c r="O26" s="235"/>
      <c r="P26" s="235"/>
      <c r="Q26" s="220"/>
      <c r="R26" s="221"/>
      <c r="S26" s="222"/>
      <c r="T26" s="221"/>
      <c r="U26" s="218">
        <f t="shared" si="5"/>
        <v>0</v>
      </c>
      <c r="V26" s="223">
        <f t="shared" si="6"/>
        <v>112517.60935211751</v>
      </c>
      <c r="W26" s="224">
        <f t="shared" si="7"/>
        <v>1012658.4841690575</v>
      </c>
      <c r="X26" s="225" t="s">
        <v>344</v>
      </c>
      <c r="Y26" s="226"/>
    </row>
    <row r="27" spans="2:26" s="227" customFormat="1" ht="18.649999999999999" customHeight="1" outlineLevel="1">
      <c r="B27" s="212">
        <v>15</v>
      </c>
      <c r="C27" s="213">
        <v>15</v>
      </c>
      <c r="D27" s="143" t="s">
        <v>56</v>
      </c>
      <c r="E27" s="789" t="s">
        <v>57</v>
      </c>
      <c r="F27" s="803" t="s">
        <v>58</v>
      </c>
      <c r="G27" s="804">
        <v>18300000</v>
      </c>
      <c r="H27" s="805"/>
      <c r="I27" s="806">
        <f t="shared" si="2"/>
        <v>18300000</v>
      </c>
      <c r="J27" s="806">
        <v>159321.67000000001</v>
      </c>
      <c r="K27" s="806">
        <f t="shared" si="3"/>
        <v>18459321.670000002</v>
      </c>
      <c r="L27" s="807">
        <v>16215188.210051455</v>
      </c>
      <c r="M27" s="808">
        <f t="shared" si="0"/>
        <v>252219.78759412095</v>
      </c>
      <c r="N27" s="809">
        <v>16467407.997645576</v>
      </c>
      <c r="O27" s="810">
        <v>316280.31580000051</v>
      </c>
      <c r="P27" s="810">
        <v>190000</v>
      </c>
      <c r="Q27" s="811">
        <v>1830000</v>
      </c>
      <c r="R27" s="808">
        <v>600000</v>
      </c>
      <c r="S27" s="812">
        <v>0.1</v>
      </c>
      <c r="T27" s="808">
        <f>IF((N27+P27)*S27&gt;Q27,Q27,(N27+P27)*S27)+600000</f>
        <v>2265740.7997645577</v>
      </c>
      <c r="U27" s="809">
        <f>Q27-T27+R27</f>
        <v>164259.20023544226</v>
      </c>
      <c r="V27" s="790">
        <f t="shared" si="6"/>
        <v>1697368.8313445577</v>
      </c>
      <c r="W27" s="224">
        <f t="shared" si="7"/>
        <v>15440578.682336459</v>
      </c>
      <c r="X27" s="225" t="s">
        <v>345</v>
      </c>
      <c r="Y27" s="226" t="s">
        <v>346</v>
      </c>
    </row>
    <row r="28" spans="2:26" s="227" customFormat="1" ht="18.649999999999999" customHeight="1" outlineLevel="1">
      <c r="B28" s="994">
        <v>16</v>
      </c>
      <c r="C28" s="997">
        <v>16</v>
      </c>
      <c r="D28" s="230" t="s">
        <v>59</v>
      </c>
      <c r="E28" s="791" t="s">
        <v>60</v>
      </c>
      <c r="F28" s="793" t="s">
        <v>61</v>
      </c>
      <c r="G28" s="794">
        <v>58250000</v>
      </c>
      <c r="H28" s="795"/>
      <c r="I28" s="796">
        <f t="shared" si="2"/>
        <v>58250000</v>
      </c>
      <c r="J28" s="796">
        <v>4548782.8</v>
      </c>
      <c r="K28" s="796">
        <f t="shared" si="3"/>
        <v>62798782.799999997</v>
      </c>
      <c r="L28" s="797">
        <v>39155831.084478296</v>
      </c>
      <c r="M28" s="798">
        <f t="shared" si="0"/>
        <v>136157.42980516702</v>
      </c>
      <c r="N28" s="799">
        <v>39291988.514283463</v>
      </c>
      <c r="O28" s="800">
        <v>124191.79746896029</v>
      </c>
      <c r="P28" s="800">
        <v>2610712.4132596785</v>
      </c>
      <c r="Q28" s="801">
        <v>2912500</v>
      </c>
      <c r="R28" s="798"/>
      <c r="S28" s="802">
        <v>0.05</v>
      </c>
      <c r="T28" s="798">
        <f>IF((N28+N29+P28)*S28&gt;Q28,Q28,(N28+N29+P28)*S28)</f>
        <v>2500733.0098285894</v>
      </c>
      <c r="U28" s="799">
        <f>Q28-T28+R28</f>
        <v>411766.99017141061</v>
      </c>
      <c r="V28" s="792">
        <f t="shared" si="6"/>
        <v>4202689.2725012107</v>
      </c>
      <c r="W28" s="224">
        <f t="shared" si="7"/>
        <v>38235970.442682303</v>
      </c>
      <c r="X28" s="225" t="s">
        <v>347</v>
      </c>
      <c r="Y28" s="226" t="s">
        <v>348</v>
      </c>
    </row>
    <row r="29" spans="2:26" s="227" customFormat="1" ht="18.649999999999999" customHeight="1" outlineLevel="1">
      <c r="B29" s="996"/>
      <c r="C29" s="997"/>
      <c r="D29" s="230" t="s">
        <v>62</v>
      </c>
      <c r="E29" s="791" t="s">
        <v>60</v>
      </c>
      <c r="F29" s="793" t="s">
        <v>61</v>
      </c>
      <c r="G29" s="794">
        <v>0</v>
      </c>
      <c r="H29" s="795"/>
      <c r="I29" s="796">
        <f t="shared" si="2"/>
        <v>0</v>
      </c>
      <c r="J29" s="796">
        <v>0</v>
      </c>
      <c r="K29" s="796">
        <f t="shared" si="3"/>
        <v>0</v>
      </c>
      <c r="L29" s="797">
        <v>8074711.2195299091</v>
      </c>
      <c r="M29" s="798">
        <f t="shared" si="0"/>
        <v>37248.049498736858</v>
      </c>
      <c r="N29" s="799">
        <v>8111959.2690286459</v>
      </c>
      <c r="O29" s="800"/>
      <c r="P29" s="800"/>
      <c r="Q29" s="801">
        <v>2112115.2000000002</v>
      </c>
      <c r="R29" s="798"/>
      <c r="S29" s="802">
        <v>0.2</v>
      </c>
      <c r="T29" s="798">
        <f>IF(N29*S29&gt;Q29,Q29,N29*S29)</f>
        <v>1622391.8538057292</v>
      </c>
      <c r="U29" s="799">
        <f t="shared" ref="U29:U72" si="9">Q29-T29</f>
        <v>489723.346194271</v>
      </c>
      <c r="V29" s="792">
        <f t="shared" si="6"/>
        <v>811195.92690286459</v>
      </c>
      <c r="W29" s="224">
        <f t="shared" si="7"/>
        <v>7790486.6883200519</v>
      </c>
      <c r="X29" s="225" t="s">
        <v>349</v>
      </c>
      <c r="Y29" s="226" t="s">
        <v>350</v>
      </c>
    </row>
    <row r="30" spans="2:26" s="227" customFormat="1" ht="18.649999999999999" customHeight="1" outlineLevel="1">
      <c r="B30" s="212">
        <v>17</v>
      </c>
      <c r="C30" s="213">
        <v>17</v>
      </c>
      <c r="D30" s="143" t="s">
        <v>63</v>
      </c>
      <c r="E30" s="848" t="s">
        <v>64</v>
      </c>
      <c r="F30" s="849" t="s">
        <v>351</v>
      </c>
      <c r="G30" s="850">
        <v>13988719</v>
      </c>
      <c r="H30" s="851"/>
      <c r="I30" s="852">
        <f t="shared" si="2"/>
        <v>13988719</v>
      </c>
      <c r="J30" s="852">
        <v>440922.04</v>
      </c>
      <c r="K30" s="852">
        <f t="shared" si="3"/>
        <v>14429641.039999999</v>
      </c>
      <c r="L30" s="853">
        <v>12880150.047833335</v>
      </c>
      <c r="M30" s="854">
        <f t="shared" si="0"/>
        <v>16533.333333332092</v>
      </c>
      <c r="N30" s="855">
        <v>12896683.381166667</v>
      </c>
      <c r="O30" s="856">
        <v>177664.67774999875</v>
      </c>
      <c r="P30" s="856">
        <v>440922.04</v>
      </c>
      <c r="Q30" s="857">
        <v>2098307.85</v>
      </c>
      <c r="R30" s="854"/>
      <c r="S30" s="858">
        <v>0.15</v>
      </c>
      <c r="T30" s="854">
        <f>IF((N30+P30)*S30&gt;Q30,Q30,(N30+P30)*S30)</f>
        <v>2000640.8131749998</v>
      </c>
      <c r="U30" s="855">
        <f t="shared" si="9"/>
        <v>97667.036825000308</v>
      </c>
      <c r="V30" s="859">
        <f t="shared" si="6"/>
        <v>1351527.0098916665</v>
      </c>
      <c r="W30" s="224">
        <f t="shared" si="7"/>
        <v>12261410.125849998</v>
      </c>
      <c r="X30" s="225" t="s">
        <v>349</v>
      </c>
      <c r="Y30" s="226" t="s">
        <v>352</v>
      </c>
    </row>
    <row r="31" spans="2:26" s="227" customFormat="1" ht="26" customHeight="1" outlineLevel="1">
      <c r="B31" s="212">
        <v>18</v>
      </c>
      <c r="C31" s="213">
        <v>18</v>
      </c>
      <c r="D31" s="230" t="s">
        <v>65</v>
      </c>
      <c r="E31" s="860" t="s">
        <v>66</v>
      </c>
      <c r="F31" s="861" t="s">
        <v>67</v>
      </c>
      <c r="G31" s="862">
        <v>9063400</v>
      </c>
      <c r="H31" s="863"/>
      <c r="I31" s="864">
        <f t="shared" si="2"/>
        <v>9063400</v>
      </c>
      <c r="J31" s="864">
        <v>52953</v>
      </c>
      <c r="K31" s="864">
        <f t="shared" si="3"/>
        <v>9116353</v>
      </c>
      <c r="L31" s="865">
        <v>5938479.5289915092</v>
      </c>
      <c r="M31" s="866">
        <f t="shared" si="0"/>
        <v>935700.57121899072</v>
      </c>
      <c r="N31" s="867">
        <v>6874180.1002104999</v>
      </c>
      <c r="O31" s="868">
        <v>837093.86220000009</v>
      </c>
      <c r="P31" s="868">
        <v>82953</v>
      </c>
      <c r="Q31" s="869">
        <v>1359510</v>
      </c>
      <c r="R31" s="866">
        <v>500000</v>
      </c>
      <c r="S31" s="870">
        <v>0.17499999999999999</v>
      </c>
      <c r="T31" s="866">
        <f>IF((N31+P31)*S31&gt;Q31,Q31,(N31+P31)*S31)+500000</f>
        <v>1717498.2925368375</v>
      </c>
      <c r="U31" s="867">
        <f>Q31-T31+R31</f>
        <v>142011.70746316249</v>
      </c>
      <c r="V31" s="871">
        <f t="shared" si="6"/>
        <v>779422.69624105003</v>
      </c>
      <c r="W31" s="224">
        <f t="shared" si="7"/>
        <v>7156815.9736326123</v>
      </c>
      <c r="X31" s="225" t="s">
        <v>353</v>
      </c>
      <c r="Y31" s="226" t="s">
        <v>354</v>
      </c>
    </row>
    <row r="32" spans="2:26" s="227" customFormat="1" ht="18.649999999999999" customHeight="1" outlineLevel="1">
      <c r="B32" s="212">
        <v>19</v>
      </c>
      <c r="C32" s="213">
        <v>19</v>
      </c>
      <c r="D32" s="143" t="s">
        <v>68</v>
      </c>
      <c r="E32" s="872" t="s">
        <v>51</v>
      </c>
      <c r="F32" s="873" t="s">
        <v>317</v>
      </c>
      <c r="G32" s="874">
        <v>4228272</v>
      </c>
      <c r="H32" s="875"/>
      <c r="I32" s="876">
        <f t="shared" si="2"/>
        <v>4228272</v>
      </c>
      <c r="J32" s="876">
        <v>0</v>
      </c>
      <c r="K32" s="876">
        <f t="shared" si="3"/>
        <v>4228272</v>
      </c>
      <c r="L32" s="877">
        <v>4228272</v>
      </c>
      <c r="M32" s="878">
        <f t="shared" si="0"/>
        <v>0</v>
      </c>
      <c r="N32" s="879">
        <v>4228272</v>
      </c>
      <c r="O32" s="880"/>
      <c r="P32" s="880"/>
      <c r="Q32" s="881">
        <v>1057068</v>
      </c>
      <c r="R32" s="878"/>
      <c r="S32" s="882">
        <v>0.25</v>
      </c>
      <c r="T32" s="878">
        <v>1057068</v>
      </c>
      <c r="U32" s="879">
        <f t="shared" si="9"/>
        <v>0</v>
      </c>
      <c r="V32" s="883">
        <f t="shared" si="6"/>
        <v>422827.2</v>
      </c>
      <c r="W32" s="224">
        <f t="shared" si="7"/>
        <v>3805444.8</v>
      </c>
      <c r="X32" s="225" t="s">
        <v>355</v>
      </c>
      <c r="Y32" s="226" t="s">
        <v>356</v>
      </c>
    </row>
    <row r="33" spans="2:25" s="227" customFormat="1" ht="18.649999999999999" customHeight="1" outlineLevel="1">
      <c r="B33" s="212">
        <v>20</v>
      </c>
      <c r="C33" s="213">
        <v>20</v>
      </c>
      <c r="D33" s="230" t="s">
        <v>69</v>
      </c>
      <c r="E33" s="143" t="s">
        <v>70</v>
      </c>
      <c r="F33" s="214" t="s">
        <v>23</v>
      </c>
      <c r="G33" s="215">
        <v>1980228</v>
      </c>
      <c r="H33" s="755"/>
      <c r="I33" s="216">
        <f t="shared" si="2"/>
        <v>1980228</v>
      </c>
      <c r="J33" s="216">
        <v>54000</v>
      </c>
      <c r="K33" s="216">
        <f t="shared" si="3"/>
        <v>2034228</v>
      </c>
      <c r="L33" s="228">
        <v>1816435.580208391</v>
      </c>
      <c r="M33" s="217">
        <f t="shared" si="0"/>
        <v>0</v>
      </c>
      <c r="N33" s="234">
        <v>1816435.580208391</v>
      </c>
      <c r="O33" s="235"/>
      <c r="P33" s="235">
        <v>54000</v>
      </c>
      <c r="Q33" s="220">
        <v>495056.98499999999</v>
      </c>
      <c r="R33" s="221"/>
      <c r="S33" s="222">
        <v>0.27500000000000002</v>
      </c>
      <c r="T33" s="221">
        <f>IF((N33+P33)*S33&gt;Q33,Q33,(N33+P33)*S33)</f>
        <v>495056.98499999999</v>
      </c>
      <c r="U33" s="218">
        <f t="shared" si="9"/>
        <v>0</v>
      </c>
      <c r="V33" s="223">
        <f t="shared" si="6"/>
        <v>187043.55802083912</v>
      </c>
      <c r="W33" s="224">
        <f t="shared" si="7"/>
        <v>1683392.0221875519</v>
      </c>
      <c r="X33" s="225" t="s">
        <v>357</v>
      </c>
      <c r="Y33" s="226" t="s">
        <v>358</v>
      </c>
    </row>
    <row r="34" spans="2:25" s="227" customFormat="1" ht="35" customHeight="1" outlineLevel="1">
      <c r="B34" s="237">
        <v>25</v>
      </c>
      <c r="C34" s="213">
        <v>21</v>
      </c>
      <c r="D34" s="236" t="s">
        <v>71</v>
      </c>
      <c r="E34" s="143" t="s">
        <v>27</v>
      </c>
      <c r="F34" s="214" t="s">
        <v>23</v>
      </c>
      <c r="G34" s="215">
        <v>120000</v>
      </c>
      <c r="H34" s="217"/>
      <c r="I34" s="216">
        <f t="shared" si="2"/>
        <v>120000</v>
      </c>
      <c r="J34" s="216">
        <v>0</v>
      </c>
      <c r="K34" s="216">
        <f t="shared" si="3"/>
        <v>120000</v>
      </c>
      <c r="L34" s="216">
        <v>78000</v>
      </c>
      <c r="M34" s="217">
        <f t="shared" si="0"/>
        <v>0</v>
      </c>
      <c r="N34" s="234">
        <v>78000</v>
      </c>
      <c r="O34" s="235"/>
      <c r="P34" s="235"/>
      <c r="Q34" s="220"/>
      <c r="R34" s="221"/>
      <c r="S34" s="222"/>
      <c r="T34" s="221"/>
      <c r="U34" s="218">
        <f t="shared" si="9"/>
        <v>0</v>
      </c>
      <c r="V34" s="223">
        <f t="shared" si="6"/>
        <v>7800</v>
      </c>
      <c r="W34" s="224">
        <f t="shared" si="7"/>
        <v>70200</v>
      </c>
      <c r="X34" s="225" t="s">
        <v>325</v>
      </c>
      <c r="Y34" s="226"/>
    </row>
    <row r="35" spans="2:25" s="227" customFormat="1" ht="18.649999999999999" customHeight="1" outlineLevel="1">
      <c r="B35" s="212">
        <v>26</v>
      </c>
      <c r="C35" s="213">
        <v>22</v>
      </c>
      <c r="D35" s="236" t="s">
        <v>72</v>
      </c>
      <c r="E35" s="238" t="s">
        <v>17</v>
      </c>
      <c r="F35" s="239" t="s">
        <v>359</v>
      </c>
      <c r="G35" s="215">
        <v>12000000</v>
      </c>
      <c r="H35" s="755"/>
      <c r="I35" s="216">
        <f t="shared" si="2"/>
        <v>12000000</v>
      </c>
      <c r="J35" s="216">
        <v>0</v>
      </c>
      <c r="K35" s="216">
        <f t="shared" si="3"/>
        <v>12000000</v>
      </c>
      <c r="L35" s="228">
        <v>8291345.39800849</v>
      </c>
      <c r="M35" s="217">
        <f t="shared" si="0"/>
        <v>327664.06639322825</v>
      </c>
      <c r="N35" s="234">
        <v>8619009.4644017182</v>
      </c>
      <c r="O35" s="235"/>
      <c r="P35" s="235"/>
      <c r="Q35" s="220">
        <v>2400000</v>
      </c>
      <c r="R35" s="221"/>
      <c r="S35" s="222">
        <v>0.15</v>
      </c>
      <c r="T35" s="221">
        <f>IF(N35*S35&gt;Q35,Q35,N35*S35)</f>
        <v>1292851.4196602576</v>
      </c>
      <c r="U35" s="218">
        <f t="shared" si="9"/>
        <v>1107148.5803397424</v>
      </c>
      <c r="V35" s="223">
        <f t="shared" si="6"/>
        <v>861900.94644017192</v>
      </c>
      <c r="W35" s="224">
        <f t="shared" si="7"/>
        <v>8864257.0983012896</v>
      </c>
      <c r="X35" s="225" t="s">
        <v>360</v>
      </c>
      <c r="Y35" s="226" t="s">
        <v>361</v>
      </c>
    </row>
    <row r="36" spans="2:25" s="227" customFormat="1" ht="29.4" customHeight="1" outlineLevel="1">
      <c r="B36" s="229">
        <v>27</v>
      </c>
      <c r="C36" s="213">
        <v>23</v>
      </c>
      <c r="D36" s="236" t="s">
        <v>73</v>
      </c>
      <c r="E36" s="238" t="s">
        <v>74</v>
      </c>
      <c r="F36" s="239" t="s">
        <v>23</v>
      </c>
      <c r="G36" s="215">
        <v>500000</v>
      </c>
      <c r="H36" s="755"/>
      <c r="I36" s="216">
        <f t="shared" si="2"/>
        <v>500000</v>
      </c>
      <c r="J36" s="216">
        <v>0</v>
      </c>
      <c r="K36" s="216">
        <f t="shared" si="3"/>
        <v>500000</v>
      </c>
      <c r="L36" s="228">
        <v>100000</v>
      </c>
      <c r="M36" s="217">
        <f t="shared" si="0"/>
        <v>0</v>
      </c>
      <c r="N36" s="234">
        <v>100000</v>
      </c>
      <c r="O36" s="235"/>
      <c r="P36" s="235"/>
      <c r="Q36" s="220">
        <v>100000</v>
      </c>
      <c r="R36" s="221"/>
      <c r="S36" s="222">
        <v>0.2</v>
      </c>
      <c r="T36" s="221">
        <f>IF(N36*S36&gt;Q36,Q36,N36*S36)</f>
        <v>20000</v>
      </c>
      <c r="U36" s="218">
        <f t="shared" si="9"/>
        <v>80000</v>
      </c>
      <c r="V36" s="223">
        <f t="shared" si="6"/>
        <v>10000</v>
      </c>
      <c r="W36" s="224">
        <f t="shared" si="7"/>
        <v>170000</v>
      </c>
      <c r="X36" s="225" t="s">
        <v>362</v>
      </c>
      <c r="Y36" s="226" t="s">
        <v>363</v>
      </c>
    </row>
    <row r="37" spans="2:25" s="227" customFormat="1" ht="18.649999999999999" customHeight="1" outlineLevel="1">
      <c r="B37" s="229">
        <v>28</v>
      </c>
      <c r="C37" s="213">
        <v>24</v>
      </c>
      <c r="D37" s="143" t="s">
        <v>75</v>
      </c>
      <c r="E37" s="238" t="s">
        <v>76</v>
      </c>
      <c r="F37" s="239" t="s">
        <v>23</v>
      </c>
      <c r="G37" s="215">
        <v>221365.24</v>
      </c>
      <c r="H37" s="217"/>
      <c r="I37" s="216">
        <f t="shared" si="2"/>
        <v>221365.24</v>
      </c>
      <c r="J37" s="216">
        <v>0</v>
      </c>
      <c r="K37" s="216">
        <f t="shared" si="3"/>
        <v>221365.24</v>
      </c>
      <c r="L37" s="216">
        <v>87351.903250000003</v>
      </c>
      <c r="M37" s="217">
        <f t="shared" si="0"/>
        <v>0</v>
      </c>
      <c r="N37" s="234">
        <v>87351.903250000003</v>
      </c>
      <c r="O37" s="235"/>
      <c r="P37" s="235"/>
      <c r="Q37" s="220">
        <v>44273.05</v>
      </c>
      <c r="R37" s="221"/>
      <c r="S37" s="222">
        <v>0.2</v>
      </c>
      <c r="T37" s="221">
        <f>IF(N37*S37&gt;Q37,Q37,N37*S37)</f>
        <v>17470.380650000003</v>
      </c>
      <c r="U37" s="218">
        <f t="shared" si="9"/>
        <v>26802.66935</v>
      </c>
      <c r="V37" s="223">
        <f t="shared" si="6"/>
        <v>8735.1903250000014</v>
      </c>
      <c r="W37" s="224">
        <f t="shared" si="7"/>
        <v>105419.38227500001</v>
      </c>
      <c r="X37" s="225" t="s">
        <v>315</v>
      </c>
      <c r="Y37" s="226" t="s">
        <v>364</v>
      </c>
    </row>
    <row r="38" spans="2:25" s="227" customFormat="1" ht="18.649999999999999" customHeight="1" outlineLevel="1">
      <c r="B38" s="240">
        <v>29</v>
      </c>
      <c r="C38" s="213">
        <v>25</v>
      </c>
      <c r="D38" s="241" t="s">
        <v>77</v>
      </c>
      <c r="E38" s="238" t="s">
        <v>17</v>
      </c>
      <c r="F38" s="239" t="s">
        <v>61</v>
      </c>
      <c r="G38" s="215">
        <v>577960</v>
      </c>
      <c r="H38" s="755"/>
      <c r="I38" s="216">
        <f t="shared" si="2"/>
        <v>577960</v>
      </c>
      <c r="J38" s="216">
        <v>0</v>
      </c>
      <c r="K38" s="216">
        <f t="shared" si="3"/>
        <v>577960</v>
      </c>
      <c r="L38" s="228">
        <v>248295.5343290302</v>
      </c>
      <c r="M38" s="217">
        <f t="shared" si="0"/>
        <v>52999.190271011146</v>
      </c>
      <c r="N38" s="234">
        <v>301294.72460004134</v>
      </c>
      <c r="O38" s="235"/>
      <c r="P38" s="235"/>
      <c r="Q38" s="220"/>
      <c r="R38" s="221"/>
      <c r="S38" s="222"/>
      <c r="T38" s="221"/>
      <c r="U38" s="218">
        <f t="shared" si="9"/>
        <v>0</v>
      </c>
      <c r="V38" s="223">
        <f t="shared" si="6"/>
        <v>30129.472460004137</v>
      </c>
      <c r="W38" s="224">
        <f t="shared" si="7"/>
        <v>271165.25214003719</v>
      </c>
      <c r="X38" s="225" t="s">
        <v>325</v>
      </c>
      <c r="Y38" s="226"/>
    </row>
    <row r="39" spans="2:25" s="227" customFormat="1" ht="18.649999999999999" customHeight="1" outlineLevel="1">
      <c r="B39" s="229">
        <v>30</v>
      </c>
      <c r="C39" s="213">
        <v>26</v>
      </c>
      <c r="D39" s="143" t="s">
        <v>78</v>
      </c>
      <c r="E39" s="238" t="s">
        <v>79</v>
      </c>
      <c r="F39" s="239" t="s">
        <v>61</v>
      </c>
      <c r="G39" s="215">
        <v>610000</v>
      </c>
      <c r="H39" s="217"/>
      <c r="I39" s="216">
        <f t="shared" si="2"/>
        <v>610000</v>
      </c>
      <c r="J39" s="216">
        <v>0</v>
      </c>
      <c r="K39" s="216">
        <f t="shared" si="3"/>
        <v>610000</v>
      </c>
      <c r="L39" s="216">
        <v>423209.04</v>
      </c>
      <c r="M39" s="217">
        <f t="shared" si="0"/>
        <v>78000</v>
      </c>
      <c r="N39" s="218">
        <v>501209.04</v>
      </c>
      <c r="O39" s="219"/>
      <c r="P39" s="219"/>
      <c r="Q39" s="220">
        <v>610000</v>
      </c>
      <c r="R39" s="221"/>
      <c r="S39" s="222">
        <v>1</v>
      </c>
      <c r="T39" s="221">
        <f>IF(N39*S39&gt;Q39,Q39,N39*S39)</f>
        <v>501209.04</v>
      </c>
      <c r="U39" s="218">
        <f t="shared" si="9"/>
        <v>108790.96000000002</v>
      </c>
      <c r="V39" s="223">
        <f t="shared" si="6"/>
        <v>50120.904000000002</v>
      </c>
      <c r="W39" s="224">
        <f t="shared" si="7"/>
        <v>559879.09600000002</v>
      </c>
      <c r="X39" s="225" t="s">
        <v>334</v>
      </c>
      <c r="Y39" s="226" t="s">
        <v>365</v>
      </c>
    </row>
    <row r="40" spans="2:25" s="227" customFormat="1" ht="30.65" customHeight="1" outlineLevel="1">
      <c r="B40" s="242">
        <v>31</v>
      </c>
      <c r="C40" s="213">
        <v>27</v>
      </c>
      <c r="D40" s="236" t="s">
        <v>80</v>
      </c>
      <c r="E40" s="143" t="s">
        <v>81</v>
      </c>
      <c r="F40" s="214" t="s">
        <v>317</v>
      </c>
      <c r="G40" s="215">
        <v>2910913</v>
      </c>
      <c r="H40" s="755"/>
      <c r="I40" s="216">
        <f t="shared" si="2"/>
        <v>2910913</v>
      </c>
      <c r="J40" s="216">
        <v>0</v>
      </c>
      <c r="K40" s="216">
        <f t="shared" si="3"/>
        <v>2910913</v>
      </c>
      <c r="L40" s="243">
        <v>1409268.947981579</v>
      </c>
      <c r="M40" s="221">
        <f t="shared" si="0"/>
        <v>40401.983026315691</v>
      </c>
      <c r="N40" s="234">
        <v>1449670.9310078947</v>
      </c>
      <c r="O40" s="235"/>
      <c r="P40" s="235"/>
      <c r="Q40" s="220">
        <v>582182.48</v>
      </c>
      <c r="R40" s="221"/>
      <c r="S40" s="222">
        <v>0.2</v>
      </c>
      <c r="T40" s="221">
        <f>IF(N40*S40&gt;Q40,Q40,N40*S40)</f>
        <v>289934.18620157894</v>
      </c>
      <c r="U40" s="218">
        <f t="shared" si="9"/>
        <v>292248.29379842104</v>
      </c>
      <c r="V40" s="223">
        <f t="shared" si="6"/>
        <v>144967.09310078947</v>
      </c>
      <c r="W40" s="224">
        <f t="shared" si="7"/>
        <v>1596952.1317055263</v>
      </c>
      <c r="X40" s="225" t="s">
        <v>334</v>
      </c>
      <c r="Y40" s="226" t="s">
        <v>366</v>
      </c>
    </row>
    <row r="41" spans="2:25" s="227" customFormat="1" ht="35.4" customHeight="1" outlineLevel="1">
      <c r="B41" s="229">
        <v>32</v>
      </c>
      <c r="C41" s="213">
        <v>28</v>
      </c>
      <c r="D41" s="236" t="s">
        <v>82</v>
      </c>
      <c r="E41" s="238" t="s">
        <v>83</v>
      </c>
      <c r="F41" s="239" t="s">
        <v>317</v>
      </c>
      <c r="G41" s="215">
        <v>900000</v>
      </c>
      <c r="H41" s="755"/>
      <c r="I41" s="216">
        <f t="shared" si="2"/>
        <v>900000</v>
      </c>
      <c r="J41" s="216">
        <v>0</v>
      </c>
      <c r="K41" s="216">
        <f t="shared" si="3"/>
        <v>900000</v>
      </c>
      <c r="L41" s="228">
        <v>112783.357136534</v>
      </c>
      <c r="M41" s="221">
        <f t="shared" si="0"/>
        <v>0</v>
      </c>
      <c r="N41" s="234">
        <v>112783.357136534</v>
      </c>
      <c r="O41" s="235"/>
      <c r="P41" s="235"/>
      <c r="Q41" s="220">
        <v>180000</v>
      </c>
      <c r="R41" s="221"/>
      <c r="S41" s="222">
        <v>0.2</v>
      </c>
      <c r="T41" s="221">
        <f>IF(N41*S41&gt;Q41,Q41,N41*S41)</f>
        <v>22556.671427306803</v>
      </c>
      <c r="U41" s="218">
        <f t="shared" si="9"/>
        <v>157443.32857269319</v>
      </c>
      <c r="V41" s="223">
        <f t="shared" si="6"/>
        <v>11278.335713653401</v>
      </c>
      <c r="W41" s="224">
        <f t="shared" si="7"/>
        <v>258948.34999557384</v>
      </c>
      <c r="X41" s="225" t="s">
        <v>367</v>
      </c>
      <c r="Y41" s="226" t="s">
        <v>368</v>
      </c>
    </row>
    <row r="42" spans="2:25" s="227" customFormat="1" ht="32" customHeight="1" outlineLevel="1">
      <c r="B42" s="229">
        <v>33</v>
      </c>
      <c r="C42" s="213">
        <v>29</v>
      </c>
      <c r="D42" s="236" t="s">
        <v>84</v>
      </c>
      <c r="E42" s="238" t="s">
        <v>17</v>
      </c>
      <c r="F42" s="239" t="s">
        <v>58</v>
      </c>
      <c r="G42" s="215">
        <v>1650000</v>
      </c>
      <c r="H42" s="755"/>
      <c r="I42" s="216">
        <f t="shared" si="2"/>
        <v>1650000</v>
      </c>
      <c r="J42" s="216">
        <v>0</v>
      </c>
      <c r="K42" s="216">
        <f t="shared" si="3"/>
        <v>1650000</v>
      </c>
      <c r="L42" s="228">
        <v>494277.01748323307</v>
      </c>
      <c r="M42" s="217">
        <f t="shared" si="0"/>
        <v>3656.3998205664684</v>
      </c>
      <c r="N42" s="218">
        <v>497933.41730379954</v>
      </c>
      <c r="O42" s="219"/>
      <c r="P42" s="219"/>
      <c r="Q42" s="220">
        <f>G42*20%</f>
        <v>330000</v>
      </c>
      <c r="R42" s="221"/>
      <c r="S42" s="222">
        <v>0.2</v>
      </c>
      <c r="T42" s="221">
        <f>IF(N42*S42&gt;Q42,Q42,N42*S42)</f>
        <v>99586.683460759916</v>
      </c>
      <c r="U42" s="218">
        <f t="shared" si="9"/>
        <v>230413.31653924007</v>
      </c>
      <c r="V42" s="223">
        <f t="shared" si="6"/>
        <v>49793.341730379958</v>
      </c>
      <c r="W42" s="224">
        <f t="shared" si="7"/>
        <v>678553.39211265964</v>
      </c>
      <c r="X42" s="225" t="s">
        <v>367</v>
      </c>
      <c r="Y42" s="226" t="s">
        <v>369</v>
      </c>
    </row>
    <row r="43" spans="2:25" s="227" customFormat="1" ht="32" customHeight="1" outlineLevel="1">
      <c r="B43" s="237">
        <v>34</v>
      </c>
      <c r="C43" s="213">
        <v>30</v>
      </c>
      <c r="D43" s="244" t="s">
        <v>85</v>
      </c>
      <c r="E43" s="238" t="s">
        <v>86</v>
      </c>
      <c r="F43" s="239" t="s">
        <v>317</v>
      </c>
      <c r="G43" s="215">
        <v>105000</v>
      </c>
      <c r="H43" s="755"/>
      <c r="I43" s="216">
        <f t="shared" si="2"/>
        <v>105000</v>
      </c>
      <c r="J43" s="216">
        <v>0</v>
      </c>
      <c r="K43" s="216">
        <f t="shared" si="3"/>
        <v>105000</v>
      </c>
      <c r="L43" s="228"/>
      <c r="M43" s="217">
        <f t="shared" si="0"/>
        <v>0</v>
      </c>
      <c r="N43" s="234">
        <v>0</v>
      </c>
      <c r="O43" s="235"/>
      <c r="P43" s="235"/>
      <c r="Q43" s="220"/>
      <c r="R43" s="221"/>
      <c r="S43" s="222"/>
      <c r="T43" s="221"/>
      <c r="U43" s="218">
        <f t="shared" si="9"/>
        <v>0</v>
      </c>
      <c r="V43" s="223">
        <f t="shared" si="6"/>
        <v>0</v>
      </c>
      <c r="W43" s="224">
        <f t="shared" si="7"/>
        <v>0</v>
      </c>
      <c r="X43" s="225" t="s">
        <v>347</v>
      </c>
      <c r="Y43" s="226"/>
    </row>
    <row r="44" spans="2:25" s="227" customFormat="1" ht="18.649999999999999" customHeight="1" outlineLevel="1">
      <c r="B44" s="237">
        <v>35</v>
      </c>
      <c r="C44" s="213">
        <v>31</v>
      </c>
      <c r="D44" s="244" t="s">
        <v>87</v>
      </c>
      <c r="E44" s="238" t="s">
        <v>88</v>
      </c>
      <c r="F44" s="214" t="s">
        <v>317</v>
      </c>
      <c r="G44" s="215">
        <v>46035</v>
      </c>
      <c r="H44" s="217"/>
      <c r="I44" s="216">
        <f t="shared" si="2"/>
        <v>46035</v>
      </c>
      <c r="J44" s="216">
        <v>0</v>
      </c>
      <c r="K44" s="216">
        <f t="shared" si="3"/>
        <v>46035</v>
      </c>
      <c r="L44" s="216"/>
      <c r="M44" s="217">
        <f t="shared" si="0"/>
        <v>0</v>
      </c>
      <c r="N44" s="234">
        <v>0</v>
      </c>
      <c r="O44" s="235"/>
      <c r="P44" s="235"/>
      <c r="Q44" s="220"/>
      <c r="R44" s="221"/>
      <c r="S44" s="222"/>
      <c r="T44" s="221"/>
      <c r="U44" s="218">
        <f t="shared" si="9"/>
        <v>0</v>
      </c>
      <c r="V44" s="223">
        <f t="shared" si="6"/>
        <v>0</v>
      </c>
      <c r="W44" s="224">
        <f t="shared" si="7"/>
        <v>0</v>
      </c>
      <c r="X44" s="225" t="s">
        <v>336</v>
      </c>
      <c r="Y44" s="226"/>
    </row>
    <row r="45" spans="2:25" s="227" customFormat="1" ht="18" customHeight="1">
      <c r="B45" s="229" t="s">
        <v>136</v>
      </c>
      <c r="C45" s="988">
        <v>32</v>
      </c>
      <c r="D45" s="236" t="s">
        <v>89</v>
      </c>
      <c r="E45" s="238" t="s">
        <v>17</v>
      </c>
      <c r="F45" s="239" t="s">
        <v>359</v>
      </c>
      <c r="G45" s="215">
        <v>5110819.99</v>
      </c>
      <c r="H45" s="757"/>
      <c r="I45" s="216">
        <f t="shared" si="2"/>
        <v>5110819.99</v>
      </c>
      <c r="J45" s="216">
        <v>0</v>
      </c>
      <c r="K45" s="216">
        <f t="shared" si="3"/>
        <v>5110819.99</v>
      </c>
      <c r="L45" s="246"/>
      <c r="M45" s="217">
        <f t="shared" si="0"/>
        <v>9014.0399999999991</v>
      </c>
      <c r="N45" s="234">
        <v>9014.0399999999991</v>
      </c>
      <c r="O45" s="235"/>
      <c r="P45" s="235"/>
      <c r="Q45" s="220">
        <v>1022163.7980000001</v>
      </c>
      <c r="R45" s="221">
        <v>1341586.48</v>
      </c>
      <c r="S45" s="222">
        <v>0.2</v>
      </c>
      <c r="T45" s="221">
        <f>IF((N45+O45)*S45&gt;(Q45+R45),(Q45+R45),(N45+O45)*S45)</f>
        <v>1802.808</v>
      </c>
      <c r="U45" s="218">
        <f>Q45-T45+R45</f>
        <v>2361947.4700000002</v>
      </c>
      <c r="V45" s="223">
        <f t="shared" si="6"/>
        <v>901.404</v>
      </c>
      <c r="W45" s="224">
        <f t="shared" si="7"/>
        <v>2370060.1059999997</v>
      </c>
      <c r="X45" s="225" t="s">
        <v>320</v>
      </c>
      <c r="Y45" s="226" t="s">
        <v>370</v>
      </c>
    </row>
    <row r="46" spans="2:25" s="227" customFormat="1" ht="18.649999999999999" customHeight="1">
      <c r="B46" s="229" t="s">
        <v>138</v>
      </c>
      <c r="C46" s="998"/>
      <c r="D46" s="236" t="s">
        <v>90</v>
      </c>
      <c r="E46" s="238" t="s">
        <v>17</v>
      </c>
      <c r="F46" s="239" t="s">
        <v>359</v>
      </c>
      <c r="G46" s="215">
        <v>9234342</v>
      </c>
      <c r="H46" s="757"/>
      <c r="I46" s="216">
        <f t="shared" si="2"/>
        <v>9234342</v>
      </c>
      <c r="J46" s="216">
        <v>0</v>
      </c>
      <c r="K46" s="216">
        <f t="shared" si="3"/>
        <v>9234342</v>
      </c>
      <c r="L46" s="246">
        <v>125561.60528984964</v>
      </c>
      <c r="M46" s="217">
        <f t="shared" si="0"/>
        <v>3.637978807091713E-10</v>
      </c>
      <c r="N46" s="234">
        <v>125561.60528985001</v>
      </c>
      <c r="O46" s="235"/>
      <c r="P46" s="235"/>
      <c r="Q46" s="220">
        <v>1846868.352</v>
      </c>
      <c r="R46" s="221"/>
      <c r="S46" s="222">
        <v>0.2</v>
      </c>
      <c r="T46" s="221">
        <f>IF(N46*S46&gt;Q46,Q46,N46*S46)</f>
        <v>25112.321057970003</v>
      </c>
      <c r="U46" s="218">
        <f t="shared" si="9"/>
        <v>1821756.03094203</v>
      </c>
      <c r="V46" s="223">
        <f t="shared" si="6"/>
        <v>12556.160528985001</v>
      </c>
      <c r="W46" s="224">
        <f t="shared" si="7"/>
        <v>1934761.4757028949</v>
      </c>
      <c r="X46" s="225" t="s">
        <v>362</v>
      </c>
      <c r="Y46" s="226" t="s">
        <v>370</v>
      </c>
    </row>
    <row r="47" spans="2:25" s="227" customFormat="1" ht="18.649999999999999" customHeight="1">
      <c r="B47" s="229" t="s">
        <v>371</v>
      </c>
      <c r="C47" s="998"/>
      <c r="D47" s="236" t="s">
        <v>91</v>
      </c>
      <c r="E47" s="238" t="s">
        <v>17</v>
      </c>
      <c r="F47" s="239" t="s">
        <v>359</v>
      </c>
      <c r="G47" s="215">
        <v>4893506</v>
      </c>
      <c r="H47" s="757"/>
      <c r="I47" s="216">
        <f t="shared" si="2"/>
        <v>4893506</v>
      </c>
      <c r="J47" s="216">
        <v>0</v>
      </c>
      <c r="K47" s="216">
        <f t="shared" si="3"/>
        <v>4893506</v>
      </c>
      <c r="L47" s="246">
        <v>1808370.2961499277</v>
      </c>
      <c r="M47" s="217">
        <f t="shared" si="0"/>
        <v>16031.770416482817</v>
      </c>
      <c r="N47" s="234">
        <v>1824402.0665664105</v>
      </c>
      <c r="O47" s="235"/>
      <c r="P47" s="235"/>
      <c r="Q47" s="220">
        <v>978701.21</v>
      </c>
      <c r="R47" s="221"/>
      <c r="S47" s="222">
        <v>0.2</v>
      </c>
      <c r="T47" s="221">
        <f>IF(N47*S47&gt;Q47,Q47,N47*S47)</f>
        <v>364880.41331328213</v>
      </c>
      <c r="U47" s="218">
        <f t="shared" si="9"/>
        <v>613820.79668671777</v>
      </c>
      <c r="V47" s="223">
        <f t="shared" si="6"/>
        <v>182440.20665664106</v>
      </c>
      <c r="W47" s="224">
        <f t="shared" si="7"/>
        <v>2255782.6565964874</v>
      </c>
      <c r="X47" s="225" t="s">
        <v>362</v>
      </c>
      <c r="Y47" s="226" t="s">
        <v>370</v>
      </c>
    </row>
    <row r="48" spans="2:25" s="227" customFormat="1" ht="32.4" customHeight="1">
      <c r="B48" s="229" t="s">
        <v>372</v>
      </c>
      <c r="C48" s="989"/>
      <c r="D48" s="236" t="s">
        <v>92</v>
      </c>
      <c r="E48" s="238" t="s">
        <v>17</v>
      </c>
      <c r="F48" s="239" t="s">
        <v>359</v>
      </c>
      <c r="G48" s="215">
        <v>3414995.97</v>
      </c>
      <c r="H48" s="757"/>
      <c r="I48" s="216">
        <f t="shared" si="2"/>
        <v>3414995.97</v>
      </c>
      <c r="J48" s="216">
        <v>0</v>
      </c>
      <c r="K48" s="216">
        <f t="shared" si="3"/>
        <v>3414995.97</v>
      </c>
      <c r="L48" s="246">
        <v>845135.5560000001</v>
      </c>
      <c r="M48" s="217">
        <f t="shared" si="0"/>
        <v>35090</v>
      </c>
      <c r="N48" s="234">
        <v>880225.5560000001</v>
      </c>
      <c r="O48" s="235"/>
      <c r="P48" s="235"/>
      <c r="Q48" s="220">
        <v>682999.39000000048</v>
      </c>
      <c r="R48" s="221"/>
      <c r="S48" s="222">
        <v>0.2</v>
      </c>
      <c r="T48" s="221">
        <f>IF(N48*S48&gt;Q48,Q48,N48*S48)</f>
        <v>176045.11120000004</v>
      </c>
      <c r="U48" s="218">
        <f t="shared" si="9"/>
        <v>506954.27880000044</v>
      </c>
      <c r="V48" s="223">
        <f t="shared" si="6"/>
        <v>88022.555600000022</v>
      </c>
      <c r="W48" s="224">
        <f t="shared" si="7"/>
        <v>1299157.2792000002</v>
      </c>
      <c r="X48" s="225" t="s">
        <v>362</v>
      </c>
      <c r="Y48" s="226" t="s">
        <v>370</v>
      </c>
    </row>
    <row r="49" spans="2:25" s="227" customFormat="1" ht="18.649999999999999" customHeight="1">
      <c r="B49" s="247" t="s">
        <v>373</v>
      </c>
      <c r="C49" s="991">
        <v>33</v>
      </c>
      <c r="D49" s="236" t="s">
        <v>93</v>
      </c>
      <c r="E49" s="789" t="s">
        <v>57</v>
      </c>
      <c r="F49" s="813" t="s">
        <v>58</v>
      </c>
      <c r="G49" s="804">
        <v>581910.66401792224</v>
      </c>
      <c r="H49" s="814"/>
      <c r="I49" s="806">
        <f t="shared" si="2"/>
        <v>581910.66401792224</v>
      </c>
      <c r="J49" s="806">
        <v>0</v>
      </c>
      <c r="K49" s="806">
        <f t="shared" si="3"/>
        <v>581910.66401792224</v>
      </c>
      <c r="L49" s="815">
        <v>215498.95491102332</v>
      </c>
      <c r="M49" s="808">
        <f t="shared" si="0"/>
        <v>19155.462658757548</v>
      </c>
      <c r="N49" s="809">
        <v>234654.41756978087</v>
      </c>
      <c r="O49" s="810"/>
      <c r="P49" s="810"/>
      <c r="Q49" s="811">
        <v>116382.20000000001</v>
      </c>
      <c r="R49" s="808"/>
      <c r="S49" s="812">
        <v>0.22500000000000001</v>
      </c>
      <c r="T49" s="808">
        <f t="shared" ref="T49:T53" si="10">IF(N49*S49&gt;Q49,Q49,N49*S49)</f>
        <v>52797.243953200697</v>
      </c>
      <c r="U49" s="809">
        <f t="shared" si="9"/>
        <v>63584.956046799314</v>
      </c>
      <c r="V49" s="790">
        <f t="shared" si="6"/>
        <v>23465.441756978089</v>
      </c>
      <c r="W49" s="224">
        <f t="shared" si="7"/>
        <v>274773.9318596021</v>
      </c>
      <c r="X49" s="225" t="s">
        <v>362</v>
      </c>
      <c r="Y49" s="226" t="s">
        <v>374</v>
      </c>
    </row>
    <row r="50" spans="2:25" s="227" customFormat="1" ht="18.649999999999999" customHeight="1">
      <c r="B50" s="247" t="s">
        <v>375</v>
      </c>
      <c r="C50" s="992"/>
      <c r="D50" s="236" t="s">
        <v>94</v>
      </c>
      <c r="E50" s="789" t="s">
        <v>57</v>
      </c>
      <c r="F50" s="813" t="s">
        <v>58</v>
      </c>
      <c r="G50" s="804">
        <v>363022.12422789977</v>
      </c>
      <c r="H50" s="814"/>
      <c r="I50" s="806">
        <f t="shared" si="2"/>
        <v>363022.12422789977</v>
      </c>
      <c r="J50" s="806">
        <v>0</v>
      </c>
      <c r="K50" s="806">
        <f t="shared" si="3"/>
        <v>363022.12422789977</v>
      </c>
      <c r="L50" s="815">
        <v>18151.099999999999</v>
      </c>
      <c r="M50" s="808">
        <f t="shared" si="0"/>
        <v>0</v>
      </c>
      <c r="N50" s="809">
        <v>18151.099999999999</v>
      </c>
      <c r="O50" s="810"/>
      <c r="P50" s="810"/>
      <c r="Q50" s="811">
        <v>72604.400000000009</v>
      </c>
      <c r="R50" s="808"/>
      <c r="S50" s="812">
        <v>0.22500000000000001</v>
      </c>
      <c r="T50" s="808">
        <f t="shared" si="10"/>
        <v>4083.9974999999999</v>
      </c>
      <c r="U50" s="809">
        <f t="shared" si="9"/>
        <v>68520.402500000011</v>
      </c>
      <c r="V50" s="790">
        <f t="shared" si="6"/>
        <v>1815.11</v>
      </c>
      <c r="W50" s="224">
        <f t="shared" si="7"/>
        <v>84856.392500000002</v>
      </c>
      <c r="X50" s="225" t="s">
        <v>347</v>
      </c>
      <c r="Y50" s="226" t="s">
        <v>374</v>
      </c>
    </row>
    <row r="51" spans="2:25" s="227" customFormat="1" ht="18.649999999999999" customHeight="1">
      <c r="B51" s="247" t="s">
        <v>376</v>
      </c>
      <c r="C51" s="992"/>
      <c r="D51" s="248" t="s">
        <v>95</v>
      </c>
      <c r="E51" s="789" t="s">
        <v>57</v>
      </c>
      <c r="F51" s="813" t="s">
        <v>58</v>
      </c>
      <c r="G51" s="804">
        <v>74015.348667882688</v>
      </c>
      <c r="H51" s="814"/>
      <c r="I51" s="806">
        <f t="shared" si="2"/>
        <v>74015.348667882688</v>
      </c>
      <c r="J51" s="806">
        <v>0</v>
      </c>
      <c r="K51" s="806">
        <f t="shared" si="3"/>
        <v>74015.348667882688</v>
      </c>
      <c r="L51" s="815">
        <v>74015.348667882688</v>
      </c>
      <c r="M51" s="808">
        <f t="shared" si="0"/>
        <v>0</v>
      </c>
      <c r="N51" s="809">
        <v>74015.348667882688</v>
      </c>
      <c r="O51" s="810"/>
      <c r="P51" s="810"/>
      <c r="Q51" s="811">
        <v>14803</v>
      </c>
      <c r="R51" s="808"/>
      <c r="S51" s="812">
        <v>0.22500000000000001</v>
      </c>
      <c r="T51" s="808">
        <f t="shared" si="10"/>
        <v>14803</v>
      </c>
      <c r="U51" s="809">
        <f t="shared" si="9"/>
        <v>0</v>
      </c>
      <c r="V51" s="790">
        <f t="shared" si="6"/>
        <v>7401.534866788269</v>
      </c>
      <c r="W51" s="224">
        <f t="shared" si="7"/>
        <v>66613.813801094424</v>
      </c>
      <c r="X51" s="225" t="s">
        <v>347</v>
      </c>
      <c r="Y51" s="226" t="s">
        <v>374</v>
      </c>
    </row>
    <row r="52" spans="2:25" s="227" customFormat="1" ht="41.4" customHeight="1">
      <c r="B52" s="247" t="s">
        <v>377</v>
      </c>
      <c r="C52" s="992"/>
      <c r="D52" s="244" t="s">
        <v>96</v>
      </c>
      <c r="E52" s="789" t="s">
        <v>57</v>
      </c>
      <c r="F52" s="813" t="s">
        <v>58</v>
      </c>
      <c r="G52" s="804">
        <v>485306.75997994537</v>
      </c>
      <c r="H52" s="814"/>
      <c r="I52" s="806">
        <f t="shared" si="2"/>
        <v>485306.75997994537</v>
      </c>
      <c r="J52" s="806">
        <v>0</v>
      </c>
      <c r="K52" s="806">
        <f t="shared" si="3"/>
        <v>485306.75997994537</v>
      </c>
      <c r="L52" s="815">
        <v>24265.35</v>
      </c>
      <c r="M52" s="808">
        <f t="shared" si="0"/>
        <v>0</v>
      </c>
      <c r="N52" s="809">
        <v>24265.35</v>
      </c>
      <c r="O52" s="810"/>
      <c r="P52" s="810"/>
      <c r="Q52" s="811">
        <v>97061.4</v>
      </c>
      <c r="R52" s="808"/>
      <c r="S52" s="812">
        <v>0.22500000000000001</v>
      </c>
      <c r="T52" s="808">
        <f t="shared" si="10"/>
        <v>5459.7037499999997</v>
      </c>
      <c r="U52" s="809">
        <f t="shared" si="9"/>
        <v>91601.696249999994</v>
      </c>
      <c r="V52" s="790">
        <f t="shared" si="6"/>
        <v>2426.5349999999999</v>
      </c>
      <c r="W52" s="224">
        <f t="shared" si="7"/>
        <v>113440.51125</v>
      </c>
      <c r="X52" s="225" t="s">
        <v>347</v>
      </c>
      <c r="Y52" s="226" t="s">
        <v>374</v>
      </c>
    </row>
    <row r="53" spans="2:25" s="227" customFormat="1" ht="30" customHeight="1">
      <c r="B53" s="247" t="s">
        <v>378</v>
      </c>
      <c r="C53" s="993"/>
      <c r="D53" s="244" t="s">
        <v>97</v>
      </c>
      <c r="E53" s="789" t="s">
        <v>57</v>
      </c>
      <c r="F53" s="813" t="s">
        <v>58</v>
      </c>
      <c r="G53" s="804">
        <v>95745.103106349226</v>
      </c>
      <c r="H53" s="814"/>
      <c r="I53" s="806">
        <f t="shared" si="2"/>
        <v>95745.103106349226</v>
      </c>
      <c r="J53" s="806">
        <v>0</v>
      </c>
      <c r="K53" s="806">
        <f t="shared" si="3"/>
        <v>95745.103106349226</v>
      </c>
      <c r="L53" s="815">
        <v>45162.277595695239</v>
      </c>
      <c r="M53" s="808">
        <f t="shared" si="0"/>
        <v>0</v>
      </c>
      <c r="N53" s="809">
        <v>45162.277595695239</v>
      </c>
      <c r="O53" s="810"/>
      <c r="P53" s="810"/>
      <c r="Q53" s="811">
        <v>19149</v>
      </c>
      <c r="R53" s="808"/>
      <c r="S53" s="812">
        <v>0.22500000000000001</v>
      </c>
      <c r="T53" s="808">
        <f t="shared" si="10"/>
        <v>10161.51245903143</v>
      </c>
      <c r="U53" s="809">
        <f t="shared" si="9"/>
        <v>8987.4875409685701</v>
      </c>
      <c r="V53" s="790">
        <f t="shared" si="6"/>
        <v>4516.2277595695241</v>
      </c>
      <c r="W53" s="224">
        <f t="shared" si="7"/>
        <v>49633.537377094282</v>
      </c>
      <c r="X53" s="225" t="s">
        <v>347</v>
      </c>
      <c r="Y53" s="226" t="s">
        <v>374</v>
      </c>
    </row>
    <row r="54" spans="2:25" s="227" customFormat="1" ht="29" customHeight="1">
      <c r="B54" s="249">
        <v>15</v>
      </c>
      <c r="C54" s="988">
        <v>34</v>
      </c>
      <c r="D54" s="244" t="s">
        <v>98</v>
      </c>
      <c r="E54" s="990" t="s">
        <v>17</v>
      </c>
      <c r="F54" s="239" t="s">
        <v>317</v>
      </c>
      <c r="G54" s="215">
        <v>850000</v>
      </c>
      <c r="H54" s="757"/>
      <c r="I54" s="216">
        <f t="shared" si="2"/>
        <v>850000</v>
      </c>
      <c r="J54" s="216">
        <v>0</v>
      </c>
      <c r="K54" s="216">
        <f t="shared" si="3"/>
        <v>850000</v>
      </c>
      <c r="L54" s="246"/>
      <c r="M54" s="217">
        <f t="shared" si="0"/>
        <v>0</v>
      </c>
      <c r="N54" s="234">
        <v>0</v>
      </c>
      <c r="O54" s="235"/>
      <c r="P54" s="235"/>
      <c r="Q54" s="220">
        <v>170000</v>
      </c>
      <c r="R54" s="221"/>
      <c r="S54" s="222"/>
      <c r="T54" s="221"/>
      <c r="U54" s="218">
        <f t="shared" si="9"/>
        <v>170000</v>
      </c>
      <c r="V54" s="223">
        <f t="shared" si="6"/>
        <v>0</v>
      </c>
      <c r="W54" s="224">
        <f t="shared" si="7"/>
        <v>170000</v>
      </c>
      <c r="X54" s="225" t="s">
        <v>347</v>
      </c>
      <c r="Y54" s="226" t="s">
        <v>374</v>
      </c>
    </row>
    <row r="55" spans="2:25" s="227" customFormat="1" ht="18.649999999999999" customHeight="1">
      <c r="B55" s="237">
        <v>16</v>
      </c>
      <c r="C55" s="989"/>
      <c r="D55" s="244" t="s">
        <v>99</v>
      </c>
      <c r="E55" s="990"/>
      <c r="F55" s="250"/>
      <c r="G55" s="215">
        <v>0</v>
      </c>
      <c r="H55" s="757"/>
      <c r="I55" s="216">
        <f t="shared" si="2"/>
        <v>0</v>
      </c>
      <c r="J55" s="216">
        <v>0</v>
      </c>
      <c r="K55" s="216">
        <f t="shared" si="3"/>
        <v>0</v>
      </c>
      <c r="L55" s="246"/>
      <c r="M55" s="217">
        <f t="shared" si="0"/>
        <v>0</v>
      </c>
      <c r="N55" s="218"/>
      <c r="O55" s="219"/>
      <c r="P55" s="219"/>
      <c r="Q55" s="220"/>
      <c r="R55" s="221"/>
      <c r="S55" s="222"/>
      <c r="T55" s="221"/>
      <c r="U55" s="218">
        <f t="shared" si="9"/>
        <v>0</v>
      </c>
      <c r="V55" s="223">
        <f t="shared" si="6"/>
        <v>0</v>
      </c>
      <c r="W55" s="224">
        <f t="shared" si="7"/>
        <v>0</v>
      </c>
      <c r="X55" s="225" t="s">
        <v>379</v>
      </c>
      <c r="Y55" s="226"/>
    </row>
    <row r="56" spans="2:25" s="227" customFormat="1" ht="18.649999999999999" customHeight="1">
      <c r="B56" s="249">
        <v>28</v>
      </c>
      <c r="C56" s="213">
        <v>35</v>
      </c>
      <c r="D56" s="236" t="s">
        <v>100</v>
      </c>
      <c r="E56" s="238" t="s">
        <v>17</v>
      </c>
      <c r="F56" s="239" t="s">
        <v>23</v>
      </c>
      <c r="G56" s="215">
        <v>103965</v>
      </c>
      <c r="H56" s="757"/>
      <c r="I56" s="216">
        <f t="shared" si="2"/>
        <v>103965</v>
      </c>
      <c r="J56" s="216">
        <v>0</v>
      </c>
      <c r="K56" s="216">
        <f t="shared" si="3"/>
        <v>103965</v>
      </c>
      <c r="L56" s="246"/>
      <c r="M56" s="217">
        <f t="shared" si="0"/>
        <v>0</v>
      </c>
      <c r="N56" s="234">
        <v>0</v>
      </c>
      <c r="O56" s="235"/>
      <c r="P56" s="235"/>
      <c r="Q56" s="220">
        <f>150000*20%</f>
        <v>30000</v>
      </c>
      <c r="R56" s="221"/>
      <c r="S56" s="222"/>
      <c r="T56" s="221"/>
      <c r="U56" s="218">
        <f t="shared" si="9"/>
        <v>30000</v>
      </c>
      <c r="V56" s="223">
        <f t="shared" si="6"/>
        <v>0</v>
      </c>
      <c r="W56" s="224">
        <f t="shared" si="7"/>
        <v>30000</v>
      </c>
      <c r="X56" s="225" t="s">
        <v>379</v>
      </c>
      <c r="Y56" s="226" t="s">
        <v>374</v>
      </c>
    </row>
    <row r="57" spans="2:25" s="227" customFormat="1" ht="18.649999999999999" customHeight="1">
      <c r="B57" s="249">
        <v>22</v>
      </c>
      <c r="C57" s="988">
        <v>36</v>
      </c>
      <c r="D57" s="241" t="s">
        <v>101</v>
      </c>
      <c r="E57" s="238" t="s">
        <v>17</v>
      </c>
      <c r="F57" s="239" t="s">
        <v>317</v>
      </c>
      <c r="G57" s="215">
        <v>85856.82</v>
      </c>
      <c r="H57" s="757"/>
      <c r="I57" s="216">
        <f t="shared" si="2"/>
        <v>85856.82</v>
      </c>
      <c r="J57" s="216">
        <v>0</v>
      </c>
      <c r="K57" s="216">
        <f t="shared" si="3"/>
        <v>85856.82</v>
      </c>
      <c r="L57" s="246"/>
      <c r="M57" s="217">
        <f t="shared" si="0"/>
        <v>0</v>
      </c>
      <c r="N57" s="234">
        <v>0</v>
      </c>
      <c r="O57" s="235"/>
      <c r="P57" s="235"/>
      <c r="Q57" s="220">
        <v>17171.364000000001</v>
      </c>
      <c r="R57" s="221"/>
      <c r="S57" s="222"/>
      <c r="T57" s="221"/>
      <c r="U57" s="218">
        <f t="shared" si="9"/>
        <v>17171.364000000001</v>
      </c>
      <c r="V57" s="223">
        <f t="shared" si="6"/>
        <v>0</v>
      </c>
      <c r="W57" s="224">
        <f t="shared" si="7"/>
        <v>17171.364000000001</v>
      </c>
      <c r="X57" s="225" t="s">
        <v>380</v>
      </c>
      <c r="Y57" s="226" t="s">
        <v>374</v>
      </c>
    </row>
    <row r="58" spans="2:25" s="227" customFormat="1" ht="18.649999999999999" customHeight="1">
      <c r="B58" s="229">
        <v>4</v>
      </c>
      <c r="C58" s="989"/>
      <c r="D58" s="236" t="s">
        <v>102</v>
      </c>
      <c r="E58" s="238" t="s">
        <v>381</v>
      </c>
      <c r="F58" s="214" t="s">
        <v>23</v>
      </c>
      <c r="G58" s="215">
        <v>498657</v>
      </c>
      <c r="H58" s="757"/>
      <c r="I58" s="216">
        <f t="shared" si="2"/>
        <v>498657</v>
      </c>
      <c r="J58" s="216">
        <v>0</v>
      </c>
      <c r="K58" s="216">
        <f t="shared" si="3"/>
        <v>498657</v>
      </c>
      <c r="L58" s="246"/>
      <c r="M58" s="217">
        <f t="shared" si="0"/>
        <v>428632</v>
      </c>
      <c r="N58" s="234">
        <v>428632</v>
      </c>
      <c r="O58" s="235"/>
      <c r="P58" s="235"/>
      <c r="Q58" s="220">
        <v>249328.5</v>
      </c>
      <c r="R58" s="221"/>
      <c r="S58" s="222"/>
      <c r="T58" s="221"/>
      <c r="U58" s="218">
        <f t="shared" si="9"/>
        <v>249328.5</v>
      </c>
      <c r="V58" s="223">
        <f t="shared" si="6"/>
        <v>42863.200000000004</v>
      </c>
      <c r="W58" s="224">
        <f t="shared" si="7"/>
        <v>635097.30000000005</v>
      </c>
      <c r="X58" s="225" t="s">
        <v>382</v>
      </c>
      <c r="Y58" s="226" t="s">
        <v>383</v>
      </c>
    </row>
    <row r="59" spans="2:25" s="227" customFormat="1" ht="29" customHeight="1">
      <c r="B59" s="229">
        <v>5</v>
      </c>
      <c r="C59" s="213">
        <v>37</v>
      </c>
      <c r="D59" s="244" t="s">
        <v>103</v>
      </c>
      <c r="E59" s="238" t="s">
        <v>381</v>
      </c>
      <c r="F59" s="214" t="s">
        <v>23</v>
      </c>
      <c r="G59" s="215">
        <v>779967</v>
      </c>
      <c r="H59" s="757"/>
      <c r="I59" s="216">
        <f t="shared" si="2"/>
        <v>779967</v>
      </c>
      <c r="J59" s="216">
        <v>0</v>
      </c>
      <c r="K59" s="216">
        <f t="shared" si="3"/>
        <v>779967</v>
      </c>
      <c r="L59" s="246"/>
      <c r="M59" s="217">
        <f t="shared" si="0"/>
        <v>76368.800000000003</v>
      </c>
      <c r="N59" s="234">
        <v>76368.800000000003</v>
      </c>
      <c r="O59" s="235"/>
      <c r="P59" s="235"/>
      <c r="Q59" s="220">
        <v>389983.25</v>
      </c>
      <c r="R59" s="221"/>
      <c r="S59" s="222"/>
      <c r="T59" s="221"/>
      <c r="U59" s="218">
        <f t="shared" si="9"/>
        <v>389983.25</v>
      </c>
      <c r="V59" s="223">
        <f t="shared" si="6"/>
        <v>7636.880000000001</v>
      </c>
      <c r="W59" s="224">
        <f t="shared" si="7"/>
        <v>458715.17</v>
      </c>
      <c r="X59" s="225" t="s">
        <v>325</v>
      </c>
      <c r="Y59" s="226" t="s">
        <v>383</v>
      </c>
    </row>
    <row r="60" spans="2:25" s="227" customFormat="1" ht="37.25" customHeight="1">
      <c r="B60" s="229">
        <v>6</v>
      </c>
      <c r="C60" s="213">
        <v>38</v>
      </c>
      <c r="D60" s="236" t="s">
        <v>104</v>
      </c>
      <c r="E60" s="238" t="s">
        <v>381</v>
      </c>
      <c r="F60" s="214" t="s">
        <v>23</v>
      </c>
      <c r="G60" s="215">
        <v>394865.2</v>
      </c>
      <c r="H60" s="757"/>
      <c r="I60" s="216">
        <f t="shared" si="2"/>
        <v>394865.2</v>
      </c>
      <c r="J60" s="216">
        <v>0</v>
      </c>
      <c r="K60" s="216">
        <f t="shared" si="3"/>
        <v>394865.2</v>
      </c>
      <c r="L60" s="246"/>
      <c r="M60" s="217">
        <f t="shared" si="0"/>
        <v>171952.40199999997</v>
      </c>
      <c r="N60" s="234">
        <v>171952.40199999997</v>
      </c>
      <c r="O60" s="235"/>
      <c r="P60" s="235"/>
      <c r="Q60" s="220">
        <v>197432.6</v>
      </c>
      <c r="R60" s="221"/>
      <c r="S60" s="222"/>
      <c r="T60" s="221"/>
      <c r="U60" s="218">
        <f t="shared" si="9"/>
        <v>197432.6</v>
      </c>
      <c r="V60" s="223">
        <f t="shared" si="6"/>
        <v>17195.240199999997</v>
      </c>
      <c r="W60" s="224">
        <f t="shared" si="7"/>
        <v>352189.76179999998</v>
      </c>
      <c r="X60" s="225" t="s">
        <v>325</v>
      </c>
      <c r="Y60" s="226" t="s">
        <v>383</v>
      </c>
    </row>
    <row r="61" spans="2:25" s="227" customFormat="1" ht="32" customHeight="1">
      <c r="B61" s="229">
        <v>7</v>
      </c>
      <c r="C61" s="213">
        <v>39</v>
      </c>
      <c r="D61" s="236" t="s">
        <v>105</v>
      </c>
      <c r="E61" s="238" t="s">
        <v>381</v>
      </c>
      <c r="F61" s="214" t="s">
        <v>23</v>
      </c>
      <c r="G61" s="215">
        <v>644724</v>
      </c>
      <c r="H61" s="757"/>
      <c r="I61" s="216">
        <f t="shared" si="2"/>
        <v>644724</v>
      </c>
      <c r="J61" s="216">
        <v>0</v>
      </c>
      <c r="K61" s="216">
        <f t="shared" si="3"/>
        <v>644724</v>
      </c>
      <c r="L61" s="246"/>
      <c r="M61" s="217">
        <f t="shared" si="0"/>
        <v>639180</v>
      </c>
      <c r="N61" s="234">
        <v>639180</v>
      </c>
      <c r="O61" s="235"/>
      <c r="P61" s="235"/>
      <c r="Q61" s="220">
        <v>322362</v>
      </c>
      <c r="R61" s="221"/>
      <c r="S61" s="222"/>
      <c r="T61" s="221"/>
      <c r="U61" s="218">
        <f t="shared" si="9"/>
        <v>322362</v>
      </c>
      <c r="V61" s="223">
        <f t="shared" si="6"/>
        <v>63918</v>
      </c>
      <c r="W61" s="224">
        <f t="shared" si="7"/>
        <v>897624</v>
      </c>
      <c r="X61" s="225" t="s">
        <v>325</v>
      </c>
      <c r="Y61" s="226" t="s">
        <v>383</v>
      </c>
    </row>
    <row r="62" spans="2:25" s="227" customFormat="1" ht="32.4" customHeight="1">
      <c r="B62" s="229">
        <v>11</v>
      </c>
      <c r="C62" s="213">
        <v>40</v>
      </c>
      <c r="D62" s="236" t="s">
        <v>106</v>
      </c>
      <c r="E62" s="238" t="s">
        <v>381</v>
      </c>
      <c r="F62" s="214" t="s">
        <v>23</v>
      </c>
      <c r="G62" s="215">
        <v>588000</v>
      </c>
      <c r="H62" s="757"/>
      <c r="I62" s="216">
        <f t="shared" si="2"/>
        <v>588000</v>
      </c>
      <c r="J62" s="216">
        <v>0</v>
      </c>
      <c r="K62" s="216">
        <f t="shared" si="3"/>
        <v>588000</v>
      </c>
      <c r="L62" s="246"/>
      <c r="M62" s="217">
        <f t="shared" si="0"/>
        <v>56292.900000000009</v>
      </c>
      <c r="N62" s="234">
        <v>56292.900000000009</v>
      </c>
      <c r="O62" s="235"/>
      <c r="P62" s="235"/>
      <c r="Q62" s="220">
        <v>294000</v>
      </c>
      <c r="R62" s="221"/>
      <c r="S62" s="222"/>
      <c r="T62" s="221"/>
      <c r="U62" s="218">
        <f t="shared" si="9"/>
        <v>294000</v>
      </c>
      <c r="V62" s="223">
        <f t="shared" si="6"/>
        <v>5629.2900000000009</v>
      </c>
      <c r="W62" s="224">
        <f t="shared" si="7"/>
        <v>344663.61000000004</v>
      </c>
      <c r="X62" s="225" t="s">
        <v>325</v>
      </c>
      <c r="Y62" s="226" t="s">
        <v>383</v>
      </c>
    </row>
    <row r="63" spans="2:25" s="227" customFormat="1" ht="18.649999999999999" customHeight="1">
      <c r="B63" s="212">
        <v>29</v>
      </c>
      <c r="C63" s="213">
        <v>41</v>
      </c>
      <c r="D63" s="236" t="s">
        <v>107</v>
      </c>
      <c r="E63" s="238" t="s">
        <v>108</v>
      </c>
      <c r="F63" s="214" t="s">
        <v>23</v>
      </c>
      <c r="G63" s="215">
        <v>2008965.2211584479</v>
      </c>
      <c r="H63" s="758"/>
      <c r="I63" s="216">
        <f t="shared" si="2"/>
        <v>2008965.2211584479</v>
      </c>
      <c r="J63" s="216">
        <v>0</v>
      </c>
      <c r="K63" s="216">
        <f t="shared" si="3"/>
        <v>2008965.2211584479</v>
      </c>
      <c r="L63" s="251">
        <v>2001386.1702278401</v>
      </c>
      <c r="M63" s="217">
        <f t="shared" si="0"/>
        <v>0</v>
      </c>
      <c r="N63" s="234">
        <v>2001386.1702278401</v>
      </c>
      <c r="O63" s="235"/>
      <c r="P63" s="235"/>
      <c r="Q63" s="220"/>
      <c r="R63" s="221"/>
      <c r="S63" s="222"/>
      <c r="T63" s="221"/>
      <c r="U63" s="218">
        <f t="shared" si="9"/>
        <v>0</v>
      </c>
      <c r="V63" s="223">
        <f t="shared" si="6"/>
        <v>200138.61702278402</v>
      </c>
      <c r="W63" s="224">
        <f t="shared" si="7"/>
        <v>1801247.5532050561</v>
      </c>
      <c r="X63" s="225" t="s">
        <v>325</v>
      </c>
      <c r="Y63" s="226"/>
    </row>
    <row r="64" spans="2:25" s="227" customFormat="1" ht="18.649999999999999" customHeight="1">
      <c r="B64" s="212">
        <v>30</v>
      </c>
      <c r="C64" s="213">
        <v>42</v>
      </c>
      <c r="D64" s="236" t="s">
        <v>109</v>
      </c>
      <c r="E64" s="238" t="s">
        <v>108</v>
      </c>
      <c r="F64" s="214" t="s">
        <v>23</v>
      </c>
      <c r="G64" s="215">
        <v>497164.17</v>
      </c>
      <c r="H64" s="758"/>
      <c r="I64" s="216">
        <f t="shared" si="2"/>
        <v>497164.17</v>
      </c>
      <c r="J64" s="216">
        <v>0</v>
      </c>
      <c r="K64" s="216">
        <f t="shared" si="3"/>
        <v>497164.17</v>
      </c>
      <c r="L64" s="251">
        <v>497164.17173581029</v>
      </c>
      <c r="M64" s="217">
        <f t="shared" si="0"/>
        <v>0</v>
      </c>
      <c r="N64" s="234">
        <v>497164.17173581029</v>
      </c>
      <c r="O64" s="235"/>
      <c r="P64" s="235"/>
      <c r="Q64" s="220"/>
      <c r="R64" s="221"/>
      <c r="S64" s="222"/>
      <c r="T64" s="221"/>
      <c r="U64" s="218">
        <f t="shared" si="9"/>
        <v>0</v>
      </c>
      <c r="V64" s="223">
        <f t="shared" si="6"/>
        <v>49716.417173581031</v>
      </c>
      <c r="W64" s="224">
        <f t="shared" si="7"/>
        <v>447447.75456222927</v>
      </c>
      <c r="X64" s="225" t="s">
        <v>320</v>
      </c>
      <c r="Y64" s="226"/>
    </row>
    <row r="65" spans="2:26" s="227" customFormat="1" ht="18.649999999999999" customHeight="1">
      <c r="B65" s="212">
        <v>31</v>
      </c>
      <c r="C65" s="213">
        <v>43</v>
      </c>
      <c r="D65" s="236" t="s">
        <v>110</v>
      </c>
      <c r="E65" s="238" t="s">
        <v>108</v>
      </c>
      <c r="F65" s="214" t="s">
        <v>23</v>
      </c>
      <c r="G65" s="215">
        <v>3876246.9258182701</v>
      </c>
      <c r="H65" s="758"/>
      <c r="I65" s="216">
        <f t="shared" si="2"/>
        <v>3876246.9258182701</v>
      </c>
      <c r="J65" s="216">
        <v>0</v>
      </c>
      <c r="K65" s="216">
        <f t="shared" si="3"/>
        <v>3876246.9258182701</v>
      </c>
      <c r="L65" s="251">
        <v>3839265.359590149</v>
      </c>
      <c r="M65" s="217">
        <f t="shared" si="0"/>
        <v>0</v>
      </c>
      <c r="N65" s="234">
        <v>3839265.359590149</v>
      </c>
      <c r="O65" s="235"/>
      <c r="P65" s="235"/>
      <c r="Q65" s="220"/>
      <c r="R65" s="221"/>
      <c r="S65" s="222"/>
      <c r="T65" s="221"/>
      <c r="U65" s="218">
        <f t="shared" si="9"/>
        <v>0</v>
      </c>
      <c r="V65" s="223">
        <f t="shared" si="6"/>
        <v>383926.5359590149</v>
      </c>
      <c r="W65" s="224">
        <f t="shared" si="7"/>
        <v>3455338.8236311339</v>
      </c>
      <c r="X65" s="225" t="s">
        <v>384</v>
      </c>
      <c r="Y65" s="226"/>
    </row>
    <row r="66" spans="2:26" s="227" customFormat="1" ht="29" customHeight="1">
      <c r="B66" s="240">
        <v>32</v>
      </c>
      <c r="C66" s="213">
        <v>44</v>
      </c>
      <c r="D66" s="236" t="s">
        <v>111</v>
      </c>
      <c r="E66" s="238" t="s">
        <v>17</v>
      </c>
      <c r="F66" s="214" t="s">
        <v>23</v>
      </c>
      <c r="G66" s="215">
        <v>353378.60506666661</v>
      </c>
      <c r="H66" s="758"/>
      <c r="I66" s="216">
        <f t="shared" si="2"/>
        <v>353378.60506666661</v>
      </c>
      <c r="J66" s="216">
        <v>0</v>
      </c>
      <c r="K66" s="216">
        <f t="shared" si="3"/>
        <v>353378.60506666661</v>
      </c>
      <c r="L66" s="251">
        <v>249817.30836516668</v>
      </c>
      <c r="M66" s="217">
        <f t="shared" si="0"/>
        <v>21767.439480599976</v>
      </c>
      <c r="N66" s="218">
        <v>271584.74784576666</v>
      </c>
      <c r="O66" s="219"/>
      <c r="P66" s="219"/>
      <c r="Q66" s="220"/>
      <c r="R66" s="221"/>
      <c r="S66" s="222"/>
      <c r="T66" s="221"/>
      <c r="U66" s="218">
        <f t="shared" si="9"/>
        <v>0</v>
      </c>
      <c r="V66" s="223">
        <f t="shared" si="6"/>
        <v>27158.474784576669</v>
      </c>
      <c r="W66" s="224">
        <f t="shared" si="7"/>
        <v>244426.27306118998</v>
      </c>
      <c r="X66" s="225" t="s">
        <v>320</v>
      </c>
      <c r="Y66" s="226"/>
    </row>
    <row r="67" spans="2:26" s="227" customFormat="1" ht="18.649999999999999" customHeight="1">
      <c r="B67" s="229">
        <v>2</v>
      </c>
      <c r="C67" s="213">
        <v>45</v>
      </c>
      <c r="D67" s="244" t="s">
        <v>112</v>
      </c>
      <c r="E67" s="238" t="s">
        <v>17</v>
      </c>
      <c r="F67" s="214" t="s">
        <v>23</v>
      </c>
      <c r="G67" s="215">
        <v>300000</v>
      </c>
      <c r="H67" s="757"/>
      <c r="I67" s="216">
        <f t="shared" si="2"/>
        <v>300000</v>
      </c>
      <c r="J67" s="216">
        <v>0</v>
      </c>
      <c r="K67" s="216">
        <f t="shared" si="3"/>
        <v>300000</v>
      </c>
      <c r="L67" s="246">
        <v>197130</v>
      </c>
      <c r="M67" s="217">
        <f t="shared" si="0"/>
        <v>0</v>
      </c>
      <c r="N67" s="218">
        <v>197130</v>
      </c>
      <c r="O67" s="219"/>
      <c r="P67" s="219"/>
      <c r="Q67" s="220">
        <v>60000</v>
      </c>
      <c r="R67" s="221"/>
      <c r="S67" s="222">
        <v>0.2</v>
      </c>
      <c r="T67" s="221">
        <f>IF(N67*S67&gt;Q67,Q67,N67*S67)</f>
        <v>39426</v>
      </c>
      <c r="U67" s="218">
        <f t="shared" si="9"/>
        <v>20574</v>
      </c>
      <c r="V67" s="223">
        <f t="shared" si="6"/>
        <v>19713</v>
      </c>
      <c r="W67" s="224">
        <f t="shared" si="7"/>
        <v>197991</v>
      </c>
      <c r="X67" s="225" t="s">
        <v>325</v>
      </c>
      <c r="Y67" s="226" t="s">
        <v>385</v>
      </c>
    </row>
    <row r="68" spans="2:26" s="227" customFormat="1" ht="18.649999999999999" customHeight="1">
      <c r="B68" s="229">
        <v>10</v>
      </c>
      <c r="C68" s="213">
        <v>46</v>
      </c>
      <c r="D68" s="244" t="s">
        <v>113</v>
      </c>
      <c r="E68" s="252" t="s">
        <v>381</v>
      </c>
      <c r="F68" s="214" t="s">
        <v>23</v>
      </c>
      <c r="G68" s="215">
        <v>236349</v>
      </c>
      <c r="H68" s="757"/>
      <c r="I68" s="216">
        <f t="shared" si="2"/>
        <v>236349</v>
      </c>
      <c r="J68" s="216">
        <v>0</v>
      </c>
      <c r="K68" s="216">
        <f t="shared" si="3"/>
        <v>236349</v>
      </c>
      <c r="L68" s="246"/>
      <c r="M68" s="217">
        <f t="shared" si="0"/>
        <v>30166.04</v>
      </c>
      <c r="N68" s="218">
        <v>30166.04</v>
      </c>
      <c r="O68" s="219"/>
      <c r="P68" s="219"/>
      <c r="Q68" s="220">
        <v>118174.55</v>
      </c>
      <c r="R68" s="221"/>
      <c r="S68" s="222"/>
      <c r="T68" s="221"/>
      <c r="U68" s="218">
        <f t="shared" si="9"/>
        <v>118174.55</v>
      </c>
      <c r="V68" s="223">
        <f t="shared" si="6"/>
        <v>3016.6040000000003</v>
      </c>
      <c r="W68" s="224">
        <f t="shared" si="7"/>
        <v>145323.986</v>
      </c>
      <c r="X68" s="225" t="s">
        <v>320</v>
      </c>
      <c r="Y68" s="226" t="s">
        <v>383</v>
      </c>
    </row>
    <row r="69" spans="2:26" s="227" customFormat="1" ht="30.65" customHeight="1">
      <c r="B69" s="253">
        <v>8</v>
      </c>
      <c r="C69" s="232" t="s">
        <v>114</v>
      </c>
      <c r="D69" s="236" t="s">
        <v>115</v>
      </c>
      <c r="E69" s="252" t="s">
        <v>381</v>
      </c>
      <c r="F69" s="214" t="s">
        <v>23</v>
      </c>
      <c r="G69" s="215">
        <v>2528753</v>
      </c>
      <c r="H69" s="757"/>
      <c r="I69" s="216">
        <f t="shared" si="2"/>
        <v>2528753</v>
      </c>
      <c r="J69" s="216">
        <v>0</v>
      </c>
      <c r="K69" s="216">
        <f t="shared" si="3"/>
        <v>2528753</v>
      </c>
      <c r="L69" s="246"/>
      <c r="M69" s="217">
        <f t="shared" si="0"/>
        <v>0</v>
      </c>
      <c r="N69" s="218">
        <v>0</v>
      </c>
      <c r="O69" s="219"/>
      <c r="P69" s="219"/>
      <c r="Q69" s="220">
        <v>1264376.5</v>
      </c>
      <c r="R69" s="221"/>
      <c r="S69" s="222"/>
      <c r="T69" s="221"/>
      <c r="U69" s="218">
        <f t="shared" si="9"/>
        <v>1264376.5</v>
      </c>
      <c r="V69" s="223">
        <f t="shared" si="6"/>
        <v>0</v>
      </c>
      <c r="W69" s="224">
        <f t="shared" si="7"/>
        <v>1264376.5</v>
      </c>
      <c r="X69" s="225" t="s">
        <v>325</v>
      </c>
      <c r="Y69" s="226" t="s">
        <v>383</v>
      </c>
    </row>
    <row r="70" spans="2:26" s="227" customFormat="1" ht="18.649999999999999" customHeight="1">
      <c r="B70" s="249">
        <v>9</v>
      </c>
      <c r="C70" s="213">
        <v>49</v>
      </c>
      <c r="D70" s="244" t="s">
        <v>116</v>
      </c>
      <c r="E70" s="238" t="s">
        <v>17</v>
      </c>
      <c r="F70" s="214" t="s">
        <v>23</v>
      </c>
      <c r="G70" s="215">
        <v>21500</v>
      </c>
      <c r="H70" s="757"/>
      <c r="I70" s="216">
        <f t="shared" si="2"/>
        <v>21500</v>
      </c>
      <c r="J70" s="216">
        <v>0</v>
      </c>
      <c r="K70" s="216">
        <f t="shared" si="3"/>
        <v>21500</v>
      </c>
      <c r="L70" s="246">
        <v>16608.75</v>
      </c>
      <c r="M70" s="217">
        <f t="shared" si="0"/>
        <v>0</v>
      </c>
      <c r="N70" s="218">
        <v>16608.75</v>
      </c>
      <c r="O70" s="219"/>
      <c r="P70" s="219"/>
      <c r="Q70" s="220">
        <f>7800*20%</f>
        <v>1560</v>
      </c>
      <c r="R70" s="221"/>
      <c r="S70" s="222">
        <v>0.2</v>
      </c>
      <c r="T70" s="221">
        <f>IF(N70*S70&gt;Q70,Q70,N70*S70)</f>
        <v>1560</v>
      </c>
      <c r="U70" s="218">
        <f t="shared" si="9"/>
        <v>0</v>
      </c>
      <c r="V70" s="223">
        <f t="shared" si="6"/>
        <v>1660.875</v>
      </c>
      <c r="W70" s="224">
        <f t="shared" si="7"/>
        <v>14947.875</v>
      </c>
      <c r="X70" s="225" t="s">
        <v>325</v>
      </c>
      <c r="Y70" s="226" t="s">
        <v>374</v>
      </c>
    </row>
    <row r="71" spans="2:26" s="227" customFormat="1" ht="18.649999999999999" customHeight="1">
      <c r="B71" s="249">
        <v>23</v>
      </c>
      <c r="C71" s="213">
        <v>50</v>
      </c>
      <c r="D71" s="241" t="s">
        <v>117</v>
      </c>
      <c r="E71" s="238"/>
      <c r="F71" s="239" t="s">
        <v>317</v>
      </c>
      <c r="G71" s="215">
        <v>620000</v>
      </c>
      <c r="H71" s="758"/>
      <c r="I71" s="216">
        <f t="shared" si="2"/>
        <v>620000</v>
      </c>
      <c r="J71" s="216">
        <v>0</v>
      </c>
      <c r="K71" s="216">
        <f t="shared" si="3"/>
        <v>620000</v>
      </c>
      <c r="L71" s="251">
        <v>22512</v>
      </c>
      <c r="M71" s="217">
        <f t="shared" ref="M71:M75" si="11">N71-L71</f>
        <v>0</v>
      </c>
      <c r="N71" s="218">
        <v>22512</v>
      </c>
      <c r="O71" s="219"/>
      <c r="P71" s="219"/>
      <c r="Q71" s="220">
        <f>614144*20%</f>
        <v>122828.8</v>
      </c>
      <c r="R71" s="221"/>
      <c r="S71" s="222">
        <v>0.2</v>
      </c>
      <c r="T71" s="221">
        <f>IF(N71*S71&gt;Q71,Q71,N71*S71)</f>
        <v>4502.4000000000005</v>
      </c>
      <c r="U71" s="218">
        <f t="shared" si="9"/>
        <v>118326.40000000001</v>
      </c>
      <c r="V71" s="223">
        <f t="shared" si="6"/>
        <v>2251.2000000000003</v>
      </c>
      <c r="W71" s="224">
        <f t="shared" si="7"/>
        <v>138587.19999999998</v>
      </c>
      <c r="X71" s="225" t="s">
        <v>325</v>
      </c>
      <c r="Y71" s="226" t="s">
        <v>374</v>
      </c>
    </row>
    <row r="72" spans="2:26" s="227" customFormat="1" ht="18.649999999999999" customHeight="1">
      <c r="B72" s="249">
        <v>24</v>
      </c>
      <c r="C72" s="213">
        <v>51</v>
      </c>
      <c r="D72" s="241" t="s">
        <v>118</v>
      </c>
      <c r="E72" s="238" t="s">
        <v>17</v>
      </c>
      <c r="F72" s="214" t="s">
        <v>23</v>
      </c>
      <c r="G72" s="215">
        <v>216996.19</v>
      </c>
      <c r="H72" s="757"/>
      <c r="I72" s="216">
        <f t="shared" ref="I72:I73" si="12">SUM(G72:H72)</f>
        <v>216996.19</v>
      </c>
      <c r="J72" s="216">
        <v>0</v>
      </c>
      <c r="K72" s="216">
        <f t="shared" ref="K72:K73" si="13">SUM(I72:J72)</f>
        <v>216996.19</v>
      </c>
      <c r="L72" s="246">
        <v>156625.20000000001</v>
      </c>
      <c r="M72" s="217">
        <f t="shared" si="11"/>
        <v>0</v>
      </c>
      <c r="N72" s="218">
        <v>156625.20000000001</v>
      </c>
      <c r="O72" s="219"/>
      <c r="P72" s="219"/>
      <c r="Q72" s="220">
        <f>G72*20%</f>
        <v>43399.238000000005</v>
      </c>
      <c r="R72" s="221"/>
      <c r="S72" s="222">
        <v>0.2</v>
      </c>
      <c r="T72" s="221">
        <f>IF(N72*S72&gt;Q72,Q72,N72*S72)</f>
        <v>31325.040000000005</v>
      </c>
      <c r="U72" s="218">
        <f t="shared" si="9"/>
        <v>12074.198</v>
      </c>
      <c r="V72" s="223">
        <f t="shared" si="6"/>
        <v>15662.520000000002</v>
      </c>
      <c r="W72" s="224">
        <f t="shared" si="7"/>
        <v>153036.87800000003</v>
      </c>
      <c r="X72" s="225" t="s">
        <v>367</v>
      </c>
      <c r="Y72" s="226" t="s">
        <v>374</v>
      </c>
    </row>
    <row r="73" spans="2:26" s="227" customFormat="1" ht="28.25" customHeight="1">
      <c r="B73" s="254"/>
      <c r="C73" s="255">
        <v>52</v>
      </c>
      <c r="D73" s="256" t="s">
        <v>119</v>
      </c>
      <c r="E73" s="257"/>
      <c r="F73" s="258" t="s">
        <v>317</v>
      </c>
      <c r="G73" s="215">
        <v>-222939</v>
      </c>
      <c r="H73" s="759"/>
      <c r="I73" s="216">
        <f t="shared" si="12"/>
        <v>-222939</v>
      </c>
      <c r="J73" s="216">
        <v>0</v>
      </c>
      <c r="K73" s="216">
        <f t="shared" si="13"/>
        <v>-222939</v>
      </c>
      <c r="L73" s="260">
        <v>0</v>
      </c>
      <c r="M73" s="217">
        <f t="shared" si="11"/>
        <v>-179637.59590492901</v>
      </c>
      <c r="N73" s="218">
        <v>-179637.59590492901</v>
      </c>
      <c r="O73" s="219"/>
      <c r="P73" s="219"/>
      <c r="Q73" s="220"/>
      <c r="R73" s="221"/>
      <c r="S73" s="222"/>
      <c r="T73" s="221"/>
      <c r="U73" s="218"/>
      <c r="V73" s="223">
        <f t="shared" si="6"/>
        <v>-17963.7595904929</v>
      </c>
      <c r="W73" s="224">
        <f t="shared" si="7"/>
        <v>-161673.83631443611</v>
      </c>
      <c r="X73" s="225" t="s">
        <v>329</v>
      </c>
      <c r="Y73" s="226"/>
    </row>
    <row r="74" spans="2:26" s="227" customFormat="1" ht="18.649999999999999" customHeight="1">
      <c r="B74" s="187"/>
      <c r="C74" s="255"/>
      <c r="D74" s="257"/>
      <c r="E74" s="257"/>
      <c r="F74" s="258"/>
      <c r="G74" s="259"/>
      <c r="H74" s="759"/>
      <c r="I74" s="260"/>
      <c r="J74" s="260"/>
      <c r="K74" s="260"/>
      <c r="L74" s="260"/>
      <c r="M74" s="217"/>
      <c r="N74" s="218"/>
      <c r="O74" s="219"/>
      <c r="P74" s="219"/>
      <c r="Q74" s="220"/>
      <c r="R74" s="221"/>
      <c r="S74" s="222"/>
      <c r="T74" s="221"/>
      <c r="U74" s="218"/>
      <c r="V74" s="223">
        <f t="shared" ref="V74:V108" si="14">(N74+O74+P74)*$V$6</f>
        <v>0</v>
      </c>
      <c r="W74" s="224">
        <f t="shared" ref="W74:W108" si="15">N74+O74+P74+Q74+R74-T74-V74</f>
        <v>0</v>
      </c>
      <c r="X74" s="225"/>
      <c r="Y74" s="226"/>
    </row>
    <row r="75" spans="2:26" ht="18.649999999999999" customHeight="1">
      <c r="C75" s="261" t="s">
        <v>332</v>
      </c>
      <c r="D75" s="262"/>
      <c r="E75" s="262" t="s">
        <v>386</v>
      </c>
      <c r="F75" s="263"/>
      <c r="G75" s="264">
        <f t="shared" ref="G75:L75" si="16">SUM(G7:G73)</f>
        <v>230864577.72204334</v>
      </c>
      <c r="H75" s="289">
        <f t="shared" si="16"/>
        <v>0</v>
      </c>
      <c r="I75" s="289">
        <f t="shared" si="16"/>
        <v>230864577.72204334</v>
      </c>
      <c r="J75" s="289">
        <f t="shared" si="16"/>
        <v>5529988.8226415096</v>
      </c>
      <c r="K75" s="289">
        <f t="shared" si="16"/>
        <v>236394566.54468486</v>
      </c>
      <c r="L75" s="266">
        <f t="shared" si="16"/>
        <v>156605915.81551772</v>
      </c>
      <c r="M75" s="267">
        <f t="shared" si="11"/>
        <v>4603671.3310387135</v>
      </c>
      <c r="N75" s="268">
        <f t="shared" ref="N75:R75" si="17">SUM(N7:N73)</f>
        <v>161209587.14655644</v>
      </c>
      <c r="O75" s="269">
        <f t="shared" si="17"/>
        <v>1493173.9032189597</v>
      </c>
      <c r="P75" s="269">
        <f t="shared" si="17"/>
        <v>4443751.5991011877</v>
      </c>
      <c r="Q75" s="270">
        <f t="shared" si="17"/>
        <v>33683298.266999997</v>
      </c>
      <c r="R75" s="267">
        <f t="shared" si="17"/>
        <v>2441586.48</v>
      </c>
      <c r="S75" s="271"/>
      <c r="T75" s="267">
        <f t="shared" ref="T75:W75" si="18">SUM(T7:T73)</f>
        <v>21462668.206066135</v>
      </c>
      <c r="U75" s="268">
        <f t="shared" si="18"/>
        <v>14662216.540933862</v>
      </c>
      <c r="V75" s="268">
        <f t="shared" si="18"/>
        <v>16714651.264887651</v>
      </c>
      <c r="W75" s="268">
        <f t="shared" si="18"/>
        <v>165094077.92492267</v>
      </c>
      <c r="X75" s="272"/>
      <c r="Y75" s="273"/>
    </row>
    <row r="76" spans="2:26" ht="18.649999999999999" customHeight="1">
      <c r="B76" s="274">
        <v>19</v>
      </c>
      <c r="C76" s="275">
        <v>19</v>
      </c>
      <c r="D76" s="276" t="s">
        <v>120</v>
      </c>
      <c r="E76" s="277"/>
      <c r="F76" s="278" t="s">
        <v>317</v>
      </c>
      <c r="G76" s="215">
        <v>2000000</v>
      </c>
      <c r="H76" s="760"/>
      <c r="I76" s="216">
        <f t="shared" ref="I76:I78" si="19">SUM(G76:H76)</f>
        <v>2000000</v>
      </c>
      <c r="J76" s="216">
        <v>0</v>
      </c>
      <c r="K76" s="216">
        <f t="shared" ref="K76:K78" si="20">SUM(I76:J76)</f>
        <v>2000000</v>
      </c>
      <c r="L76" s="279"/>
      <c r="M76" s="280"/>
      <c r="N76" s="281">
        <v>0</v>
      </c>
      <c r="O76" s="282"/>
      <c r="P76" s="282"/>
      <c r="Q76" s="283">
        <f>G76*20%</f>
        <v>400000</v>
      </c>
      <c r="R76" s="284"/>
      <c r="S76" s="285"/>
      <c r="T76" s="284"/>
      <c r="U76" s="218">
        <f>Q76-T76</f>
        <v>400000</v>
      </c>
      <c r="V76" s="223">
        <f t="shared" si="14"/>
        <v>0</v>
      </c>
      <c r="W76" s="224">
        <f t="shared" si="15"/>
        <v>400000</v>
      </c>
      <c r="X76" s="225" t="s">
        <v>318</v>
      </c>
      <c r="Y76" s="226" t="s">
        <v>374</v>
      </c>
      <c r="Z76" s="108" t="s">
        <v>387</v>
      </c>
    </row>
    <row r="77" spans="2:26" ht="18.649999999999999" customHeight="1">
      <c r="B77" s="286">
        <v>21</v>
      </c>
      <c r="C77" s="275">
        <v>21</v>
      </c>
      <c r="D77" s="276" t="s">
        <v>121</v>
      </c>
      <c r="E77" s="277"/>
      <c r="F77" s="278" t="s">
        <v>23</v>
      </c>
      <c r="G77" s="215">
        <v>75000</v>
      </c>
      <c r="H77" s="760"/>
      <c r="I77" s="216">
        <f t="shared" si="19"/>
        <v>75000</v>
      </c>
      <c r="J77" s="216">
        <v>0</v>
      </c>
      <c r="K77" s="216">
        <f t="shared" si="20"/>
        <v>75000</v>
      </c>
      <c r="L77" s="279"/>
      <c r="M77" s="280"/>
      <c r="N77" s="281">
        <v>0</v>
      </c>
      <c r="O77" s="282"/>
      <c r="P77" s="282"/>
      <c r="Q77" s="283"/>
      <c r="R77" s="284"/>
      <c r="S77" s="285"/>
      <c r="T77" s="284"/>
      <c r="U77" s="218">
        <f t="shared" ref="U77:U78" si="21">Q77-T77</f>
        <v>0</v>
      </c>
      <c r="V77" s="223">
        <f t="shared" si="14"/>
        <v>0</v>
      </c>
      <c r="W77" s="224">
        <f t="shared" si="15"/>
        <v>0</v>
      </c>
      <c r="X77" s="225" t="s">
        <v>329</v>
      </c>
      <c r="Y77" s="226"/>
    </row>
    <row r="78" spans="2:26" ht="18.649999999999999" customHeight="1">
      <c r="B78" s="274">
        <v>25</v>
      </c>
      <c r="C78" s="275">
        <v>25</v>
      </c>
      <c r="D78" s="276" t="s">
        <v>122</v>
      </c>
      <c r="E78" s="277"/>
      <c r="F78" s="278" t="s">
        <v>317</v>
      </c>
      <c r="G78" s="215">
        <v>200000</v>
      </c>
      <c r="H78" s="760"/>
      <c r="I78" s="216">
        <f t="shared" si="19"/>
        <v>200000</v>
      </c>
      <c r="J78" s="216">
        <v>0</v>
      </c>
      <c r="K78" s="216">
        <f t="shared" si="20"/>
        <v>200000</v>
      </c>
      <c r="L78" s="279"/>
      <c r="M78" s="280"/>
      <c r="N78" s="281">
        <v>0</v>
      </c>
      <c r="O78" s="282"/>
      <c r="P78" s="282"/>
      <c r="Q78" s="283">
        <f>G78*20%</f>
        <v>40000</v>
      </c>
      <c r="R78" s="284"/>
      <c r="S78" s="285"/>
      <c r="T78" s="284"/>
      <c r="U78" s="218">
        <f t="shared" si="21"/>
        <v>40000</v>
      </c>
      <c r="V78" s="223">
        <f t="shared" si="14"/>
        <v>0</v>
      </c>
      <c r="W78" s="224">
        <f t="shared" si="15"/>
        <v>40000</v>
      </c>
      <c r="X78" s="225" t="s">
        <v>388</v>
      </c>
      <c r="Y78" s="226" t="s">
        <v>374</v>
      </c>
      <c r="Z78" s="108" t="s">
        <v>389</v>
      </c>
    </row>
    <row r="79" spans="2:26" ht="16.25" customHeight="1">
      <c r="B79" s="287" t="s">
        <v>325</v>
      </c>
      <c r="C79" s="261"/>
      <c r="D79" s="262"/>
      <c r="E79" s="262" t="s">
        <v>390</v>
      </c>
      <c r="F79" s="262"/>
      <c r="G79" s="288">
        <f t="shared" ref="G79:L79" si="22">SUM(G76:G78)</f>
        <v>2275000</v>
      </c>
      <c r="H79" s="761">
        <f t="shared" si="22"/>
        <v>0</v>
      </c>
      <c r="I79" s="761">
        <f t="shared" si="22"/>
        <v>2275000</v>
      </c>
      <c r="J79" s="761">
        <f t="shared" si="22"/>
        <v>0</v>
      </c>
      <c r="K79" s="761">
        <f t="shared" si="22"/>
        <v>2275000</v>
      </c>
      <c r="L79" s="266">
        <f t="shared" si="22"/>
        <v>0</v>
      </c>
      <c r="M79" s="267">
        <f>N79-L79</f>
        <v>0</v>
      </c>
      <c r="N79" s="268">
        <f>SUM(N76:N78)</f>
        <v>0</v>
      </c>
      <c r="O79" s="289">
        <f>SUM(O76:O78)</f>
        <v>0</v>
      </c>
      <c r="P79" s="289">
        <f>SUM(P76:P78)</f>
        <v>0</v>
      </c>
      <c r="Q79" s="290">
        <f>SUM(Q76:Q78)</f>
        <v>440000</v>
      </c>
      <c r="R79" s="291">
        <f>SUM(R76:R78)</f>
        <v>0</v>
      </c>
      <c r="S79" s="292"/>
      <c r="T79" s="291">
        <f>SUM(T76:T78)</f>
        <v>0</v>
      </c>
      <c r="U79" s="293">
        <f>SUM(U76:U78)</f>
        <v>440000</v>
      </c>
      <c r="V79" s="293">
        <f>SUM(V76:V78)</f>
        <v>0</v>
      </c>
      <c r="W79" s="293">
        <f>SUM(W76:W78)</f>
        <v>440000</v>
      </c>
      <c r="X79" s="294"/>
      <c r="Y79" s="295"/>
      <c r="Z79" s="296"/>
    </row>
    <row r="80" spans="2:26" s="174" customFormat="1" ht="15.5">
      <c r="B80" s="297"/>
      <c r="C80" s="298"/>
      <c r="D80" s="299" t="s">
        <v>123</v>
      </c>
      <c r="E80" s="262"/>
      <c r="F80" s="300"/>
      <c r="G80" s="301"/>
      <c r="H80" s="762"/>
      <c r="I80" s="216">
        <f t="shared" ref="I80:I83" si="23">SUM(G80:H80)</f>
        <v>0</v>
      </c>
      <c r="J80" s="216">
        <v>0</v>
      </c>
      <c r="K80" s="216">
        <f t="shared" ref="K80:K83" si="24">SUM(I80:J80)</f>
        <v>0</v>
      </c>
      <c r="L80" s="302"/>
      <c r="M80" s="303"/>
      <c r="N80" s="304"/>
      <c r="O80" s="305"/>
      <c r="P80" s="305"/>
      <c r="Q80" s="306"/>
      <c r="R80" s="303"/>
      <c r="S80" s="307"/>
      <c r="T80" s="303"/>
      <c r="U80" s="304"/>
      <c r="V80" s="223">
        <f t="shared" si="14"/>
        <v>0</v>
      </c>
      <c r="W80" s="224">
        <f t="shared" si="15"/>
        <v>0</v>
      </c>
      <c r="X80" s="308"/>
      <c r="Y80" s="309"/>
      <c r="Z80" s="310"/>
    </row>
    <row r="81" spans="2:25" s="227" customFormat="1" ht="18.649999999999999" customHeight="1">
      <c r="B81" s="311"/>
      <c r="C81" s="213">
        <v>1</v>
      </c>
      <c r="D81" s="241" t="s">
        <v>124</v>
      </c>
      <c r="E81" s="836" t="s">
        <v>125</v>
      </c>
      <c r="F81" s="837" t="s">
        <v>317</v>
      </c>
      <c r="G81" s="838">
        <v>4000000</v>
      </c>
      <c r="H81" s="839"/>
      <c r="I81" s="840">
        <f t="shared" si="23"/>
        <v>4000000</v>
      </c>
      <c r="J81" s="840">
        <v>0</v>
      </c>
      <c r="K81" s="840">
        <f t="shared" si="24"/>
        <v>4000000</v>
      </c>
      <c r="L81" s="841">
        <v>2350230.4000000004</v>
      </c>
      <c r="M81" s="842">
        <f>N81-L81</f>
        <v>37158.400000000373</v>
      </c>
      <c r="N81" s="843">
        <v>2387388.8000000007</v>
      </c>
      <c r="O81" s="844"/>
      <c r="P81" s="844"/>
      <c r="Q81" s="845">
        <v>600000</v>
      </c>
      <c r="R81" s="842"/>
      <c r="S81" s="846">
        <v>0.15</v>
      </c>
      <c r="T81" s="842">
        <f>IF(N81*S81&gt;Q81,Q81,N81*S81)</f>
        <v>358108.32000000012</v>
      </c>
      <c r="U81" s="843">
        <f>Q81-T81</f>
        <v>241891.67999999988</v>
      </c>
      <c r="V81" s="847">
        <f t="shared" si="14"/>
        <v>238738.88000000009</v>
      </c>
      <c r="W81" s="224">
        <f t="shared" si="15"/>
        <v>2390541.6000000006</v>
      </c>
      <c r="X81" s="225" t="s">
        <v>357</v>
      </c>
      <c r="Y81" s="226" t="s">
        <v>391</v>
      </c>
    </row>
    <row r="82" spans="2:25" s="227" customFormat="1" ht="18.649999999999999" customHeight="1">
      <c r="B82" s="311"/>
      <c r="C82" s="213">
        <v>2</v>
      </c>
      <c r="D82" s="241" t="s">
        <v>126</v>
      </c>
      <c r="E82" s="238" t="s">
        <v>17</v>
      </c>
      <c r="F82" s="278" t="s">
        <v>23</v>
      </c>
      <c r="G82" s="215">
        <v>371516</v>
      </c>
      <c r="H82" s="757"/>
      <c r="I82" s="216">
        <f t="shared" si="23"/>
        <v>371516</v>
      </c>
      <c r="J82" s="216">
        <v>0</v>
      </c>
      <c r="K82" s="216">
        <f t="shared" si="24"/>
        <v>371516</v>
      </c>
      <c r="L82" s="312">
        <v>88842.741200000004</v>
      </c>
      <c r="M82" s="221">
        <f>N82-L82</f>
        <v>0</v>
      </c>
      <c r="N82" s="234">
        <v>88842.741200000004</v>
      </c>
      <c r="O82" s="235"/>
      <c r="P82" s="235"/>
      <c r="Q82" s="220"/>
      <c r="R82" s="221"/>
      <c r="S82" s="222"/>
      <c r="T82" s="221">
        <f t="shared" ref="T82:T83" si="25">IF(N82*S82&gt;Q82,Q82,N82*S82)</f>
        <v>0</v>
      </c>
      <c r="U82" s="218">
        <f t="shared" ref="U82:U83" si="26">Q82-T82</f>
        <v>0</v>
      </c>
      <c r="V82" s="223">
        <f t="shared" si="14"/>
        <v>8884.27412</v>
      </c>
      <c r="W82" s="224">
        <f t="shared" si="15"/>
        <v>79958.467080000002</v>
      </c>
      <c r="X82" s="225" t="s">
        <v>384</v>
      </c>
      <c r="Y82" s="226"/>
    </row>
    <row r="83" spans="2:25" s="227" customFormat="1" ht="18.649999999999999" customHeight="1">
      <c r="B83" s="311"/>
      <c r="C83" s="213">
        <v>3</v>
      </c>
      <c r="D83" s="241" t="s">
        <v>127</v>
      </c>
      <c r="E83" s="238" t="s">
        <v>128</v>
      </c>
      <c r="F83" s="278" t="s">
        <v>23</v>
      </c>
      <c r="G83" s="215">
        <v>322543</v>
      </c>
      <c r="H83" s="757"/>
      <c r="I83" s="216">
        <f t="shared" si="23"/>
        <v>322543</v>
      </c>
      <c r="J83" s="216">
        <v>0</v>
      </c>
      <c r="K83" s="216">
        <f t="shared" si="24"/>
        <v>322543</v>
      </c>
      <c r="L83" s="312">
        <v>286321.42109999998</v>
      </c>
      <c r="M83" s="221">
        <f>N83-L83</f>
        <v>0</v>
      </c>
      <c r="N83" s="234">
        <v>286321.42109999998</v>
      </c>
      <c r="O83" s="235"/>
      <c r="P83" s="235"/>
      <c r="Q83" s="220">
        <v>64508.6</v>
      </c>
      <c r="R83" s="221"/>
      <c r="S83" s="222">
        <v>0.2</v>
      </c>
      <c r="T83" s="221">
        <f t="shared" si="25"/>
        <v>57264.284220000001</v>
      </c>
      <c r="U83" s="218">
        <f t="shared" si="26"/>
        <v>7244.3157799999972</v>
      </c>
      <c r="V83" s="223">
        <f t="shared" si="14"/>
        <v>28632.142110000001</v>
      </c>
      <c r="W83" s="224">
        <f t="shared" si="15"/>
        <v>264933.59476999997</v>
      </c>
      <c r="X83" s="225" t="s">
        <v>384</v>
      </c>
      <c r="Y83" s="226" t="s">
        <v>392</v>
      </c>
    </row>
    <row r="84" spans="2:25" ht="18.649999999999999" customHeight="1">
      <c r="C84" s="261" t="s">
        <v>323</v>
      </c>
      <c r="D84" s="262"/>
      <c r="E84" s="262" t="s">
        <v>393</v>
      </c>
      <c r="F84" s="263"/>
      <c r="G84" s="289">
        <f t="shared" ref="G84:L84" si="27">SUM(G81:G83)</f>
        <v>4694059</v>
      </c>
      <c r="H84" s="289">
        <f t="shared" si="27"/>
        <v>0</v>
      </c>
      <c r="I84" s="289">
        <f t="shared" si="27"/>
        <v>4694059</v>
      </c>
      <c r="J84" s="289">
        <f t="shared" si="27"/>
        <v>0</v>
      </c>
      <c r="K84" s="289">
        <f t="shared" si="27"/>
        <v>4694059</v>
      </c>
      <c r="L84" s="266">
        <f t="shared" si="27"/>
        <v>2725394.5623000003</v>
      </c>
      <c r="M84" s="267">
        <f>N84-L84</f>
        <v>37158.400000000373</v>
      </c>
      <c r="N84" s="268">
        <f>SUM(N81:N83)</f>
        <v>2762552.9623000007</v>
      </c>
      <c r="O84" s="289">
        <f>SUM(O81:O83)</f>
        <v>0</v>
      </c>
      <c r="P84" s="289">
        <f>SUM(P81:P83)</f>
        <v>0</v>
      </c>
      <c r="Q84" s="270">
        <f>SUM(Q81:Q83)</f>
        <v>664508.6</v>
      </c>
      <c r="R84" s="267">
        <f>SUM(R81:R83)</f>
        <v>0</v>
      </c>
      <c r="S84" s="271"/>
      <c r="T84" s="267">
        <f>SUM(T81:T83)</f>
        <v>415372.6042200001</v>
      </c>
      <c r="U84" s="268">
        <f>SUM(U81:U83)</f>
        <v>249135.99577999988</v>
      </c>
      <c r="V84" s="268">
        <f>SUM(V81:V83)</f>
        <v>276255.29623000009</v>
      </c>
      <c r="W84" s="268">
        <f>SUM(W81:W83)</f>
        <v>2735433.6618500003</v>
      </c>
      <c r="X84" s="294"/>
      <c r="Y84" s="273"/>
    </row>
    <row r="85" spans="2:25" ht="18.649999999999999" customHeight="1">
      <c r="C85" s="313"/>
      <c r="D85" s="314" t="s">
        <v>129</v>
      </c>
      <c r="E85" s="262"/>
      <c r="F85" s="263"/>
      <c r="G85" s="315"/>
      <c r="H85" s="763"/>
      <c r="I85" s="216">
        <f t="shared" ref="I85:I90" si="28">SUM(G85:H85)</f>
        <v>0</v>
      </c>
      <c r="J85" s="216">
        <v>0</v>
      </c>
      <c r="K85" s="216">
        <f t="shared" ref="K85:K90" si="29">SUM(I85:J85)</f>
        <v>0</v>
      </c>
      <c r="L85" s="316"/>
      <c r="M85" s="317"/>
      <c r="N85" s="318"/>
      <c r="O85" s="319"/>
      <c r="P85" s="319"/>
      <c r="Q85" s="320"/>
      <c r="R85" s="317"/>
      <c r="S85" s="321"/>
      <c r="T85" s="317"/>
      <c r="U85" s="318"/>
      <c r="V85" s="223">
        <f t="shared" si="14"/>
        <v>0</v>
      </c>
      <c r="W85" s="224">
        <f t="shared" si="15"/>
        <v>0</v>
      </c>
      <c r="X85" s="225"/>
      <c r="Y85" s="322"/>
    </row>
    <row r="86" spans="2:25" ht="18.649999999999999" customHeight="1">
      <c r="C86" s="213">
        <v>1</v>
      </c>
      <c r="D86" s="241" t="s">
        <v>130</v>
      </c>
      <c r="E86" s="262"/>
      <c r="F86" s="263" t="s">
        <v>317</v>
      </c>
      <c r="G86" s="215">
        <v>712815</v>
      </c>
      <c r="H86" s="757"/>
      <c r="I86" s="216">
        <f t="shared" si="28"/>
        <v>712815</v>
      </c>
      <c r="J86" s="216">
        <v>0</v>
      </c>
      <c r="K86" s="216">
        <f t="shared" si="29"/>
        <v>712815</v>
      </c>
      <c r="L86" s="316"/>
      <c r="M86" s="317"/>
      <c r="N86" s="318">
        <v>0</v>
      </c>
      <c r="O86" s="319"/>
      <c r="P86" s="319"/>
      <c r="Q86" s="220">
        <f>142563+27396.2</f>
        <v>169959.2</v>
      </c>
      <c r="R86" s="221"/>
      <c r="S86" s="321"/>
      <c r="T86" s="317"/>
      <c r="U86" s="218">
        <f t="shared" ref="U86:U90" si="30">Q86-T86</f>
        <v>169959.2</v>
      </c>
      <c r="V86" s="223">
        <f t="shared" si="14"/>
        <v>0</v>
      </c>
      <c r="W86" s="224">
        <f t="shared" si="15"/>
        <v>169959.2</v>
      </c>
      <c r="X86" s="225" t="s">
        <v>318</v>
      </c>
      <c r="Y86" s="226" t="s">
        <v>374</v>
      </c>
    </row>
    <row r="87" spans="2:25" ht="18.649999999999999" customHeight="1">
      <c r="C87" s="213">
        <v>2</v>
      </c>
      <c r="D87" s="241" t="s">
        <v>131</v>
      </c>
      <c r="E87" s="262"/>
      <c r="F87" s="263"/>
      <c r="G87" s="215">
        <v>1735122</v>
      </c>
      <c r="H87" s="757">
        <v>487988</v>
      </c>
      <c r="I87" s="216">
        <f t="shared" si="28"/>
        <v>2223110</v>
      </c>
      <c r="J87" s="216">
        <v>0</v>
      </c>
      <c r="K87" s="216">
        <f t="shared" si="29"/>
        <v>2223110</v>
      </c>
      <c r="L87" s="316"/>
      <c r="M87" s="317"/>
      <c r="N87" s="318">
        <v>0</v>
      </c>
      <c r="O87" s="319"/>
      <c r="P87" s="319"/>
      <c r="Q87" s="220">
        <f>347024.4+323373.6</f>
        <v>670398</v>
      </c>
      <c r="R87" s="221"/>
      <c r="S87" s="321"/>
      <c r="T87" s="317"/>
      <c r="U87" s="218">
        <f t="shared" si="30"/>
        <v>670398</v>
      </c>
      <c r="V87" s="223">
        <f t="shared" si="14"/>
        <v>0</v>
      </c>
      <c r="W87" s="224">
        <f t="shared" si="15"/>
        <v>670398</v>
      </c>
      <c r="X87" s="225"/>
      <c r="Y87" s="226" t="s">
        <v>394</v>
      </c>
    </row>
    <row r="88" spans="2:25" ht="18.649999999999999" customHeight="1">
      <c r="C88" s="213">
        <v>3</v>
      </c>
      <c r="D88" s="241" t="s">
        <v>132</v>
      </c>
      <c r="E88" s="262"/>
      <c r="F88" s="263"/>
      <c r="G88" s="215">
        <v>580000</v>
      </c>
      <c r="H88" s="757"/>
      <c r="I88" s="216">
        <f t="shared" si="28"/>
        <v>580000</v>
      </c>
      <c r="J88" s="216">
        <v>0</v>
      </c>
      <c r="K88" s="216">
        <f t="shared" si="29"/>
        <v>580000</v>
      </c>
      <c r="L88" s="316"/>
      <c r="M88" s="317"/>
      <c r="N88" s="318">
        <v>0</v>
      </c>
      <c r="O88" s="319"/>
      <c r="P88" s="319"/>
      <c r="Q88" s="220">
        <v>116000</v>
      </c>
      <c r="R88" s="221"/>
      <c r="S88" s="321"/>
      <c r="T88" s="317"/>
      <c r="U88" s="218">
        <f t="shared" si="30"/>
        <v>116000</v>
      </c>
      <c r="V88" s="223">
        <f t="shared" si="14"/>
        <v>0</v>
      </c>
      <c r="W88" s="224">
        <f t="shared" si="15"/>
        <v>116000</v>
      </c>
      <c r="X88" s="225" t="s">
        <v>318</v>
      </c>
      <c r="Y88" s="226" t="s">
        <v>374</v>
      </c>
    </row>
    <row r="89" spans="2:25" ht="18.649999999999999" customHeight="1">
      <c r="C89" s="213">
        <v>4</v>
      </c>
      <c r="D89" s="241" t="s">
        <v>133</v>
      </c>
      <c r="E89" s="262"/>
      <c r="F89" s="214" t="s">
        <v>351</v>
      </c>
      <c r="G89" s="215">
        <v>300000</v>
      </c>
      <c r="H89" s="757"/>
      <c r="I89" s="216">
        <f t="shared" si="28"/>
        <v>300000</v>
      </c>
      <c r="J89" s="216">
        <v>0</v>
      </c>
      <c r="K89" s="216">
        <f t="shared" si="29"/>
        <v>300000</v>
      </c>
      <c r="L89" s="316"/>
      <c r="M89" s="317"/>
      <c r="N89" s="318">
        <v>0</v>
      </c>
      <c r="O89" s="319"/>
      <c r="P89" s="319"/>
      <c r="Q89" s="220">
        <v>60000</v>
      </c>
      <c r="R89" s="221"/>
      <c r="S89" s="321"/>
      <c r="T89" s="317"/>
      <c r="U89" s="218">
        <f t="shared" si="30"/>
        <v>60000</v>
      </c>
      <c r="V89" s="223">
        <f t="shared" si="14"/>
        <v>0</v>
      </c>
      <c r="W89" s="224">
        <f t="shared" si="15"/>
        <v>60000</v>
      </c>
      <c r="X89" s="225" t="s">
        <v>318</v>
      </c>
      <c r="Y89" s="226" t="s">
        <v>374</v>
      </c>
    </row>
    <row r="90" spans="2:25" ht="18.649999999999999" customHeight="1">
      <c r="C90" s="213">
        <v>5</v>
      </c>
      <c r="D90" s="241" t="s">
        <v>134</v>
      </c>
      <c r="E90" s="262"/>
      <c r="F90" s="263" t="s">
        <v>317</v>
      </c>
      <c r="G90" s="215">
        <v>2000000</v>
      </c>
      <c r="H90" s="757"/>
      <c r="I90" s="216">
        <f t="shared" si="28"/>
        <v>2000000</v>
      </c>
      <c r="J90" s="216">
        <v>0</v>
      </c>
      <c r="K90" s="216">
        <f t="shared" si="29"/>
        <v>2000000</v>
      </c>
      <c r="L90" s="316"/>
      <c r="M90" s="317"/>
      <c r="N90" s="318">
        <v>0</v>
      </c>
      <c r="O90" s="319"/>
      <c r="P90" s="319"/>
      <c r="Q90" s="220">
        <v>1188454.5950000002</v>
      </c>
      <c r="R90" s="221"/>
      <c r="S90" s="321"/>
      <c r="T90" s="317"/>
      <c r="U90" s="218">
        <f t="shared" si="30"/>
        <v>1188454.5950000002</v>
      </c>
      <c r="V90" s="223">
        <f t="shared" si="14"/>
        <v>0</v>
      </c>
      <c r="W90" s="224">
        <f t="shared" si="15"/>
        <v>1188454.5950000002</v>
      </c>
      <c r="X90" s="225" t="s">
        <v>318</v>
      </c>
      <c r="Y90" s="226" t="s">
        <v>395</v>
      </c>
    </row>
    <row r="91" spans="2:25" ht="18.649999999999999" customHeight="1">
      <c r="C91" s="261"/>
      <c r="D91" s="262"/>
      <c r="E91" s="262" t="s">
        <v>396</v>
      </c>
      <c r="F91" s="263"/>
      <c r="G91" s="289">
        <f>SUM(G86:G90)</f>
        <v>5327937</v>
      </c>
      <c r="H91" s="289">
        <f>SUM(H86:H90)</f>
        <v>487988</v>
      </c>
      <c r="I91" s="289">
        <f>SUM(I86:I90)</f>
        <v>5815925</v>
      </c>
      <c r="J91" s="289">
        <f>SUM(J86:J90)</f>
        <v>0</v>
      </c>
      <c r="K91" s="289">
        <f>SUM(K86:K90)</f>
        <v>5815925</v>
      </c>
      <c r="L91" s="266">
        <f t="shared" ref="L91:P91" si="31">SUM(L86:L90)</f>
        <v>0</v>
      </c>
      <c r="M91" s="267">
        <f>N91-L91</f>
        <v>0</v>
      </c>
      <c r="N91" s="268">
        <f t="shared" si="31"/>
        <v>0</v>
      </c>
      <c r="O91" s="289">
        <f t="shared" si="31"/>
        <v>0</v>
      </c>
      <c r="P91" s="289">
        <f t="shared" si="31"/>
        <v>0</v>
      </c>
      <c r="Q91" s="270">
        <f>SUM(Q86:Q90)</f>
        <v>2204811.7949999999</v>
      </c>
      <c r="R91" s="267"/>
      <c r="S91" s="271"/>
      <c r="T91" s="267">
        <f>SUM(T86:T90)</f>
        <v>0</v>
      </c>
      <c r="U91" s="268">
        <f>SUM(U86:U90)</f>
        <v>2204811.7949999999</v>
      </c>
      <c r="V91" s="268">
        <f>SUM(V86:V90)</f>
        <v>0</v>
      </c>
      <c r="W91" s="268">
        <f>SUM(W86:W90)</f>
        <v>2204811.7949999999</v>
      </c>
      <c r="X91" s="294"/>
      <c r="Y91" s="273"/>
    </row>
    <row r="92" spans="2:25" ht="18.649999999999999" customHeight="1">
      <c r="C92" s="323"/>
      <c r="D92" s="314" t="s">
        <v>135</v>
      </c>
      <c r="E92" s="262"/>
      <c r="F92" s="263"/>
      <c r="G92" s="315"/>
      <c r="H92" s="763"/>
      <c r="I92" s="216">
        <f t="shared" ref="I92:I106" si="32">SUM(G92:H92)</f>
        <v>0</v>
      </c>
      <c r="J92" s="216">
        <v>0</v>
      </c>
      <c r="K92" s="216">
        <f t="shared" ref="K92:K106" si="33">SUM(I92:J92)</f>
        <v>0</v>
      </c>
      <c r="L92" s="316"/>
      <c r="M92" s="317"/>
      <c r="N92" s="318"/>
      <c r="O92" s="319"/>
      <c r="P92" s="319"/>
      <c r="Q92" s="320"/>
      <c r="R92" s="317"/>
      <c r="S92" s="321"/>
      <c r="T92" s="317"/>
      <c r="U92" s="318"/>
      <c r="V92" s="223">
        <f t="shared" si="14"/>
        <v>0</v>
      </c>
      <c r="W92" s="224">
        <f t="shared" si="15"/>
        <v>0</v>
      </c>
      <c r="X92" s="225"/>
      <c r="Y92" s="322"/>
    </row>
    <row r="93" spans="2:25" ht="18.649999999999999" customHeight="1">
      <c r="C93" s="213" t="s">
        <v>136</v>
      </c>
      <c r="D93" s="241" t="s">
        <v>137</v>
      </c>
      <c r="E93" s="262"/>
      <c r="F93" s="263" t="s">
        <v>317</v>
      </c>
      <c r="G93" s="215">
        <v>5000000</v>
      </c>
      <c r="H93" s="757">
        <v>0</v>
      </c>
      <c r="I93" s="216">
        <f t="shared" si="32"/>
        <v>5000000</v>
      </c>
      <c r="J93" s="216">
        <v>0</v>
      </c>
      <c r="K93" s="216">
        <f t="shared" si="33"/>
        <v>5000000</v>
      </c>
      <c r="L93" s="324">
        <v>125000</v>
      </c>
      <c r="M93" s="325">
        <f>N93-L93</f>
        <v>132304.81209789004</v>
      </c>
      <c r="N93" s="234">
        <v>257304.81209789004</v>
      </c>
      <c r="O93" s="319"/>
      <c r="P93" s="319"/>
      <c r="Q93" s="326">
        <f>(6000000*20%)+(594439*20%)</f>
        <v>1318887.8</v>
      </c>
      <c r="R93" s="226"/>
      <c r="S93" s="327">
        <v>0.2</v>
      </c>
      <c r="T93" s="221">
        <f>IF((N93+N94)*S93&gt;Q93,Q93,(N93+N94)*S93)</f>
        <v>115922.38766451413</v>
      </c>
      <c r="U93" s="218">
        <f t="shared" ref="U93:U102" si="34">Q93-T93</f>
        <v>1202965.4123354859</v>
      </c>
      <c r="V93" s="223">
        <f t="shared" si="14"/>
        <v>25730.481209789006</v>
      </c>
      <c r="W93" s="224">
        <f t="shared" si="15"/>
        <v>1434539.7432235871</v>
      </c>
      <c r="X93" s="225" t="s">
        <v>318</v>
      </c>
      <c r="Y93" s="226" t="s">
        <v>374</v>
      </c>
    </row>
    <row r="94" spans="2:25" ht="18.649999999999999" customHeight="1">
      <c r="C94" s="232" t="s">
        <v>138</v>
      </c>
      <c r="D94" s="241" t="s">
        <v>139</v>
      </c>
      <c r="E94" s="262"/>
      <c r="F94" s="263" t="s">
        <v>23</v>
      </c>
      <c r="G94" s="215">
        <v>1000000</v>
      </c>
      <c r="H94" s="757">
        <v>594439</v>
      </c>
      <c r="I94" s="216">
        <f t="shared" si="32"/>
        <v>1594439</v>
      </c>
      <c r="J94" s="216">
        <v>0</v>
      </c>
      <c r="K94" s="216">
        <f t="shared" si="33"/>
        <v>1594439</v>
      </c>
      <c r="L94" s="316">
        <v>166374.19849197564</v>
      </c>
      <c r="M94" s="325">
        <f>N94-L94</f>
        <v>155932.92773270499</v>
      </c>
      <c r="N94" s="328">
        <v>322307.12622468063</v>
      </c>
      <c r="O94" s="319"/>
      <c r="P94" s="319"/>
      <c r="Q94" s="326"/>
      <c r="R94" s="226"/>
      <c r="S94" s="321"/>
      <c r="T94" s="317"/>
      <c r="U94" s="218">
        <f t="shared" si="34"/>
        <v>0</v>
      </c>
      <c r="V94" s="223">
        <f t="shared" si="14"/>
        <v>32230.712622468065</v>
      </c>
      <c r="W94" s="224">
        <f t="shared" si="15"/>
        <v>290076.41360221256</v>
      </c>
      <c r="X94" s="225"/>
      <c r="Y94" s="226" t="s">
        <v>374</v>
      </c>
    </row>
    <row r="95" spans="2:25" ht="18.649999999999999" customHeight="1">
      <c r="C95" s="232" t="s">
        <v>140</v>
      </c>
      <c r="D95" s="241" t="s">
        <v>141</v>
      </c>
      <c r="E95" s="329"/>
      <c r="F95" s="263" t="s">
        <v>23</v>
      </c>
      <c r="G95" s="215">
        <v>1718372.7909260064</v>
      </c>
      <c r="H95" s="757">
        <v>0</v>
      </c>
      <c r="I95" s="216">
        <f t="shared" si="32"/>
        <v>1718372.7909260064</v>
      </c>
      <c r="J95" s="216">
        <v>0</v>
      </c>
      <c r="K95" s="216">
        <f t="shared" si="33"/>
        <v>1718372.7909260064</v>
      </c>
      <c r="L95" s="330">
        <v>0</v>
      </c>
      <c r="M95" s="221">
        <f>N95-L95</f>
        <v>53836.321527160806</v>
      </c>
      <c r="N95" s="328">
        <v>53836.321527160806</v>
      </c>
      <c r="O95" s="331"/>
      <c r="P95" s="331"/>
      <c r="Q95" s="220">
        <v>343674.55818520131</v>
      </c>
      <c r="R95" s="221"/>
      <c r="S95" s="327">
        <v>0.2</v>
      </c>
      <c r="T95" s="221">
        <f>IF(N95*S95&gt;Q95,Q95,N95*S95)</f>
        <v>10767.264305432162</v>
      </c>
      <c r="U95" s="218">
        <f t="shared" si="34"/>
        <v>332907.29387976916</v>
      </c>
      <c r="V95" s="223">
        <f t="shared" si="14"/>
        <v>5383.6321527160808</v>
      </c>
      <c r="W95" s="224">
        <f t="shared" si="15"/>
        <v>381359.98325421388</v>
      </c>
      <c r="X95" s="225" t="s">
        <v>318</v>
      </c>
      <c r="Y95" s="226" t="s">
        <v>374</v>
      </c>
    </row>
    <row r="96" spans="2:25" ht="18.649999999999999" customHeight="1">
      <c r="C96" s="232" t="s">
        <v>142</v>
      </c>
      <c r="D96" s="241" t="s">
        <v>143</v>
      </c>
      <c r="E96" s="262"/>
      <c r="F96" s="263" t="s">
        <v>23</v>
      </c>
      <c r="G96" s="215">
        <v>1829208.4190739938</v>
      </c>
      <c r="H96" s="757">
        <v>0</v>
      </c>
      <c r="I96" s="216">
        <f t="shared" si="32"/>
        <v>1829208.4190739938</v>
      </c>
      <c r="J96" s="216">
        <v>0</v>
      </c>
      <c r="K96" s="216">
        <f t="shared" si="33"/>
        <v>1829208.4190739938</v>
      </c>
      <c r="L96" s="330">
        <v>0</v>
      </c>
      <c r="M96" s="221">
        <f>N96-L96</f>
        <v>63448.725072620291</v>
      </c>
      <c r="N96" s="328">
        <v>63448.725072620291</v>
      </c>
      <c r="O96" s="319"/>
      <c r="P96" s="331"/>
      <c r="Q96" s="220">
        <v>365841.68381479877</v>
      </c>
      <c r="R96" s="221"/>
      <c r="S96" s="222">
        <v>0.2</v>
      </c>
      <c r="T96" s="221">
        <f>IF(N96*S96&gt;Q96,Q96,N96*S96)</f>
        <v>12689.745014524058</v>
      </c>
      <c r="U96" s="332">
        <f t="shared" si="34"/>
        <v>353151.93880027474</v>
      </c>
      <c r="V96" s="333">
        <f t="shared" si="14"/>
        <v>6344.8725072620291</v>
      </c>
      <c r="W96" s="224">
        <f t="shared" si="15"/>
        <v>410255.7913656329</v>
      </c>
      <c r="X96" s="225" t="s">
        <v>318</v>
      </c>
      <c r="Y96" s="334" t="s">
        <v>374</v>
      </c>
    </row>
    <row r="97" spans="2:26" ht="18.649999999999999" customHeight="1">
      <c r="C97" s="232" t="s">
        <v>144</v>
      </c>
      <c r="D97" s="241" t="s">
        <v>145</v>
      </c>
      <c r="E97" s="262"/>
      <c r="F97" s="263" t="s">
        <v>23</v>
      </c>
      <c r="G97" s="215">
        <v>412877.79</v>
      </c>
      <c r="H97" s="757">
        <v>0</v>
      </c>
      <c r="I97" s="216">
        <f t="shared" si="32"/>
        <v>412877.79</v>
      </c>
      <c r="J97" s="216">
        <v>0</v>
      </c>
      <c r="K97" s="216">
        <f t="shared" si="33"/>
        <v>412877.79</v>
      </c>
      <c r="L97" s="330">
        <v>106216.9402554</v>
      </c>
      <c r="M97" s="221"/>
      <c r="N97" s="335">
        <v>148726.37810399209</v>
      </c>
      <c r="O97" s="336"/>
      <c r="P97" s="337"/>
      <c r="Q97" s="338">
        <v>82575.558000000005</v>
      </c>
      <c r="R97" s="221"/>
      <c r="S97" s="222">
        <v>0.2</v>
      </c>
      <c r="T97" s="221">
        <f>IF(N97*S97&gt;Q97,Q97,N97*S97)</f>
        <v>29745.27562079842</v>
      </c>
      <c r="U97" s="332">
        <f t="shared" si="34"/>
        <v>52830.282379201584</v>
      </c>
      <c r="V97" s="333">
        <f t="shared" si="14"/>
        <v>14872.63781039921</v>
      </c>
      <c r="W97" s="224">
        <f t="shared" si="15"/>
        <v>186684.0226727945</v>
      </c>
      <c r="X97" s="225" t="s">
        <v>320</v>
      </c>
      <c r="Y97" s="334" t="s">
        <v>374</v>
      </c>
    </row>
    <row r="98" spans="2:26" ht="18.649999999999999" customHeight="1">
      <c r="C98" s="232" t="s">
        <v>146</v>
      </c>
      <c r="D98" s="241" t="s">
        <v>147</v>
      </c>
      <c r="E98" s="262"/>
      <c r="F98" s="263" t="s">
        <v>317</v>
      </c>
      <c r="G98" s="215">
        <v>413000</v>
      </c>
      <c r="H98" s="757">
        <v>1466</v>
      </c>
      <c r="I98" s="216">
        <f t="shared" si="32"/>
        <v>414466</v>
      </c>
      <c r="J98" s="216">
        <v>0</v>
      </c>
      <c r="K98" s="216">
        <f t="shared" si="33"/>
        <v>414466</v>
      </c>
      <c r="L98" s="317"/>
      <c r="M98" s="317"/>
      <c r="N98" s="339">
        <v>30704.668704806943</v>
      </c>
      <c r="O98" s="336"/>
      <c r="P98" s="337"/>
      <c r="Q98" s="338">
        <v>82600</v>
      </c>
      <c r="R98" s="221"/>
      <c r="S98" s="321"/>
      <c r="T98" s="317"/>
      <c r="U98" s="332">
        <f t="shared" si="34"/>
        <v>82600</v>
      </c>
      <c r="V98" s="333">
        <f t="shared" si="14"/>
        <v>3070.4668704806945</v>
      </c>
      <c r="W98" s="224">
        <f t="shared" si="15"/>
        <v>110234.20183432625</v>
      </c>
      <c r="X98" s="225" t="s">
        <v>318</v>
      </c>
      <c r="Y98" s="334" t="s">
        <v>374</v>
      </c>
    </row>
    <row r="99" spans="2:26" ht="18.649999999999999" customHeight="1">
      <c r="C99" s="232" t="s">
        <v>148</v>
      </c>
      <c r="D99" s="241" t="s">
        <v>149</v>
      </c>
      <c r="E99" s="262"/>
      <c r="F99" s="263" t="s">
        <v>23</v>
      </c>
      <c r="G99" s="215">
        <v>150000</v>
      </c>
      <c r="H99" s="757">
        <v>0</v>
      </c>
      <c r="I99" s="216">
        <f t="shared" si="32"/>
        <v>150000</v>
      </c>
      <c r="J99" s="216">
        <v>0</v>
      </c>
      <c r="K99" s="216">
        <f t="shared" si="33"/>
        <v>150000</v>
      </c>
      <c r="L99" s="317">
        <v>30033.034233979997</v>
      </c>
      <c r="M99" s="221">
        <f>N99-L99</f>
        <v>7216.2599999999948</v>
      </c>
      <c r="N99" s="335">
        <v>37249.294233979992</v>
      </c>
      <c r="O99" s="336"/>
      <c r="P99" s="337"/>
      <c r="Q99" s="338">
        <v>30000</v>
      </c>
      <c r="R99" s="221"/>
      <c r="S99" s="327">
        <v>0.2</v>
      </c>
      <c r="T99" s="221">
        <f>IF(N99*S99&gt;Q99,Q99,N99*S99)</f>
        <v>7449.8588467959989</v>
      </c>
      <c r="U99" s="332">
        <f t="shared" si="34"/>
        <v>22550.141153204</v>
      </c>
      <c r="V99" s="333">
        <f t="shared" si="14"/>
        <v>3724.9294233979995</v>
      </c>
      <c r="W99" s="224">
        <f t="shared" si="15"/>
        <v>56074.505963785996</v>
      </c>
      <c r="X99" s="225" t="s">
        <v>320</v>
      </c>
      <c r="Y99" s="334" t="s">
        <v>374</v>
      </c>
    </row>
    <row r="100" spans="2:26" ht="18.649999999999999" customHeight="1">
      <c r="C100" s="213">
        <v>5</v>
      </c>
      <c r="D100" s="241" t="s">
        <v>150</v>
      </c>
      <c r="E100" s="262"/>
      <c r="F100" s="263" t="s">
        <v>317</v>
      </c>
      <c r="G100" s="215">
        <v>358982.55954977032</v>
      </c>
      <c r="H100" s="757">
        <v>392324.87045023002</v>
      </c>
      <c r="I100" s="216">
        <f t="shared" si="32"/>
        <v>751307.4300000004</v>
      </c>
      <c r="J100" s="216">
        <v>0</v>
      </c>
      <c r="K100" s="216">
        <f t="shared" si="33"/>
        <v>751307.4300000004</v>
      </c>
      <c r="L100" s="340"/>
      <c r="M100" s="340"/>
      <c r="N100" s="341">
        <v>0</v>
      </c>
      <c r="O100" s="336"/>
      <c r="P100" s="337"/>
      <c r="Q100" s="342">
        <v>150261.486</v>
      </c>
      <c r="R100" s="226"/>
      <c r="S100" s="327">
        <v>0.2</v>
      </c>
      <c r="T100" s="221">
        <f t="shared" ref="T100:T102" si="35">IF(N100*S100&gt;Q100,Q100,N100*S100)</f>
        <v>0</v>
      </c>
      <c r="U100" s="332">
        <f t="shared" si="34"/>
        <v>150261.486</v>
      </c>
      <c r="V100" s="333">
        <f t="shared" si="14"/>
        <v>0</v>
      </c>
      <c r="W100" s="224">
        <f t="shared" si="15"/>
        <v>150261.486</v>
      </c>
      <c r="X100" s="225" t="s">
        <v>318</v>
      </c>
      <c r="Y100" s="334" t="s">
        <v>374</v>
      </c>
    </row>
    <row r="101" spans="2:26" ht="18.649999999999999" customHeight="1">
      <c r="C101" s="213">
        <v>6</v>
      </c>
      <c r="D101" s="241" t="s">
        <v>151</v>
      </c>
      <c r="E101" s="262"/>
      <c r="F101" s="263" t="s">
        <v>317</v>
      </c>
      <c r="G101" s="215">
        <v>513931.25003921037</v>
      </c>
      <c r="H101" s="757">
        <v>561665.19996078964</v>
      </c>
      <c r="I101" s="216">
        <f t="shared" si="32"/>
        <v>1075596.45</v>
      </c>
      <c r="J101" s="216">
        <v>0</v>
      </c>
      <c r="K101" s="216">
        <f t="shared" si="33"/>
        <v>1075596.45</v>
      </c>
      <c r="L101" s="340"/>
      <c r="M101" s="340"/>
      <c r="N101" s="341">
        <v>0</v>
      </c>
      <c r="O101" s="336"/>
      <c r="P101" s="337"/>
      <c r="Q101" s="342">
        <v>215119.29</v>
      </c>
      <c r="R101" s="226"/>
      <c r="S101" s="327">
        <v>0.2</v>
      </c>
      <c r="T101" s="221">
        <f t="shared" si="35"/>
        <v>0</v>
      </c>
      <c r="U101" s="332">
        <f t="shared" si="34"/>
        <v>215119.29</v>
      </c>
      <c r="V101" s="333">
        <f t="shared" si="14"/>
        <v>0</v>
      </c>
      <c r="W101" s="224">
        <f t="shared" si="15"/>
        <v>215119.29</v>
      </c>
      <c r="X101" s="225" t="s">
        <v>318</v>
      </c>
      <c r="Y101" s="334" t="s">
        <v>374</v>
      </c>
    </row>
    <row r="102" spans="2:26" ht="18.649999999999999" customHeight="1">
      <c r="C102" s="232" t="s">
        <v>152</v>
      </c>
      <c r="D102" s="241" t="s">
        <v>153</v>
      </c>
      <c r="E102" s="262"/>
      <c r="F102" s="263" t="s">
        <v>23</v>
      </c>
      <c r="G102" s="215">
        <v>127086.19041101943</v>
      </c>
      <c r="H102" s="757">
        <v>138889.95958898059</v>
      </c>
      <c r="I102" s="216">
        <f t="shared" si="32"/>
        <v>265976.15000000002</v>
      </c>
      <c r="J102" s="216">
        <v>0</v>
      </c>
      <c r="K102" s="216">
        <f t="shared" si="33"/>
        <v>265976.15000000002</v>
      </c>
      <c r="L102" s="343">
        <v>54272.624498922465</v>
      </c>
      <c r="M102" s="221">
        <f>N102-L102</f>
        <v>2709.3818583399989</v>
      </c>
      <c r="N102" s="341">
        <v>56982.006357262464</v>
      </c>
      <c r="O102" s="336"/>
      <c r="P102" s="337"/>
      <c r="Q102" s="342">
        <v>0</v>
      </c>
      <c r="R102" s="226"/>
      <c r="S102" s="327">
        <v>0.2</v>
      </c>
      <c r="T102" s="221">
        <f t="shared" si="35"/>
        <v>0</v>
      </c>
      <c r="U102" s="332">
        <f t="shared" si="34"/>
        <v>0</v>
      </c>
      <c r="V102" s="333">
        <f t="shared" si="14"/>
        <v>5698.2006357262471</v>
      </c>
      <c r="W102" s="224">
        <f t="shared" si="15"/>
        <v>51283.805721536221</v>
      </c>
      <c r="X102" s="225" t="s">
        <v>318</v>
      </c>
      <c r="Y102" s="334"/>
    </row>
    <row r="103" spans="2:26" ht="18.649999999999999" customHeight="1">
      <c r="C103" s="213">
        <v>7</v>
      </c>
      <c r="D103" s="241" t="s">
        <v>154</v>
      </c>
      <c r="E103" s="262"/>
      <c r="F103" s="263"/>
      <c r="G103" s="215" t="s">
        <v>155</v>
      </c>
      <c r="H103" s="757">
        <v>0</v>
      </c>
      <c r="I103" s="216">
        <f t="shared" si="32"/>
        <v>0</v>
      </c>
      <c r="J103" s="216">
        <v>0</v>
      </c>
      <c r="K103" s="216">
        <f t="shared" si="33"/>
        <v>0</v>
      </c>
      <c r="L103" s="316"/>
      <c r="M103" s="317"/>
      <c r="N103" s="339"/>
      <c r="O103" s="336"/>
      <c r="P103" s="337"/>
      <c r="Q103" s="316"/>
      <c r="R103" s="317"/>
      <c r="S103" s="321"/>
      <c r="T103" s="317"/>
      <c r="U103" s="339"/>
      <c r="V103" s="333">
        <f t="shared" si="14"/>
        <v>0</v>
      </c>
      <c r="W103" s="224">
        <f t="shared" si="15"/>
        <v>0</v>
      </c>
      <c r="X103" s="225"/>
      <c r="Y103" s="344"/>
    </row>
    <row r="104" spans="2:26" ht="18.649999999999999" customHeight="1">
      <c r="C104" s="213">
        <v>8</v>
      </c>
      <c r="D104" s="241" t="s">
        <v>156</v>
      </c>
      <c r="E104" s="262"/>
      <c r="F104" s="263"/>
      <c r="G104" s="215" t="s">
        <v>155</v>
      </c>
      <c r="H104" s="757">
        <v>0</v>
      </c>
      <c r="I104" s="216">
        <f t="shared" si="32"/>
        <v>0</v>
      </c>
      <c r="J104" s="216">
        <v>0</v>
      </c>
      <c r="K104" s="216">
        <f t="shared" si="33"/>
        <v>0</v>
      </c>
      <c r="L104" s="316"/>
      <c r="M104" s="317"/>
      <c r="N104" s="339"/>
      <c r="O104" s="336"/>
      <c r="P104" s="337"/>
      <c r="Q104" s="316"/>
      <c r="R104" s="317"/>
      <c r="S104" s="321"/>
      <c r="T104" s="317"/>
      <c r="U104" s="339"/>
      <c r="V104" s="333">
        <f t="shared" si="14"/>
        <v>0</v>
      </c>
      <c r="W104" s="224">
        <f t="shared" si="15"/>
        <v>0</v>
      </c>
      <c r="X104" s="225"/>
      <c r="Y104" s="344"/>
    </row>
    <row r="105" spans="2:26" ht="18.649999999999999" customHeight="1">
      <c r="C105" s="213">
        <v>9</v>
      </c>
      <c r="D105" s="241" t="s">
        <v>157</v>
      </c>
      <c r="E105" s="262"/>
      <c r="F105" s="263"/>
      <c r="G105" s="215" t="s">
        <v>155</v>
      </c>
      <c r="H105" s="757">
        <v>0</v>
      </c>
      <c r="I105" s="216">
        <f t="shared" si="32"/>
        <v>0</v>
      </c>
      <c r="J105" s="216">
        <v>0</v>
      </c>
      <c r="K105" s="216">
        <f t="shared" si="33"/>
        <v>0</v>
      </c>
      <c r="L105" s="316"/>
      <c r="M105" s="317"/>
      <c r="N105" s="318"/>
      <c r="O105" s="319"/>
      <c r="P105" s="331"/>
      <c r="Q105" s="320"/>
      <c r="R105" s="317"/>
      <c r="S105" s="321"/>
      <c r="T105" s="317"/>
      <c r="U105" s="318"/>
      <c r="V105" s="223">
        <f t="shared" si="14"/>
        <v>0</v>
      </c>
      <c r="W105" s="224">
        <f t="shared" si="15"/>
        <v>0</v>
      </c>
      <c r="X105" s="225"/>
      <c r="Y105" s="322"/>
    </row>
    <row r="106" spans="2:26" ht="18.649999999999999" customHeight="1">
      <c r="C106" s="213">
        <v>10</v>
      </c>
      <c r="D106" s="241" t="s">
        <v>158</v>
      </c>
      <c r="E106" s="262"/>
      <c r="F106" s="263"/>
      <c r="G106" s="215" t="s">
        <v>155</v>
      </c>
      <c r="H106" s="757">
        <v>0</v>
      </c>
      <c r="I106" s="216">
        <f t="shared" si="32"/>
        <v>0</v>
      </c>
      <c r="J106" s="216">
        <v>0</v>
      </c>
      <c r="K106" s="216">
        <f t="shared" si="33"/>
        <v>0</v>
      </c>
      <c r="L106" s="316"/>
      <c r="M106" s="317"/>
      <c r="N106" s="318"/>
      <c r="O106" s="319"/>
      <c r="P106" s="319"/>
      <c r="Q106" s="320"/>
      <c r="R106" s="317"/>
      <c r="S106" s="321"/>
      <c r="T106" s="317"/>
      <c r="U106" s="318"/>
      <c r="V106" s="223">
        <f t="shared" si="14"/>
        <v>0</v>
      </c>
      <c r="W106" s="224">
        <f t="shared" si="15"/>
        <v>0</v>
      </c>
      <c r="X106" s="225"/>
      <c r="Y106" s="322"/>
    </row>
    <row r="107" spans="2:26" ht="18.649999999999999" customHeight="1">
      <c r="C107" s="213">
        <v>11</v>
      </c>
      <c r="D107" s="241" t="s">
        <v>159</v>
      </c>
      <c r="E107" s="262"/>
      <c r="F107" s="263"/>
      <c r="G107" s="215" t="s">
        <v>155</v>
      </c>
      <c r="H107" s="764"/>
      <c r="I107" s="765"/>
      <c r="J107" s="765"/>
      <c r="K107" s="765"/>
      <c r="L107" s="316"/>
      <c r="M107" s="317"/>
      <c r="N107" s="318"/>
      <c r="O107" s="319"/>
      <c r="P107" s="331"/>
      <c r="Q107" s="320"/>
      <c r="R107" s="317"/>
      <c r="S107" s="321"/>
      <c r="T107" s="317"/>
      <c r="U107" s="318"/>
      <c r="V107" s="223">
        <f t="shared" si="14"/>
        <v>0</v>
      </c>
      <c r="W107" s="224">
        <f t="shared" si="15"/>
        <v>0</v>
      </c>
      <c r="X107" s="225"/>
      <c r="Y107" s="322"/>
    </row>
    <row r="108" spans="2:26" ht="18.649999999999999" customHeight="1">
      <c r="C108" s="213">
        <v>12</v>
      </c>
      <c r="D108" s="241" t="s">
        <v>160</v>
      </c>
      <c r="E108" s="262"/>
      <c r="F108" s="263"/>
      <c r="G108" s="215" t="s">
        <v>155</v>
      </c>
      <c r="H108" s="764"/>
      <c r="I108" s="765"/>
      <c r="J108" s="765"/>
      <c r="K108" s="765"/>
      <c r="L108" s="316"/>
      <c r="M108" s="317"/>
      <c r="N108" s="318"/>
      <c r="O108" s="319"/>
      <c r="P108" s="319"/>
      <c r="Q108" s="320"/>
      <c r="R108" s="317"/>
      <c r="S108" s="321"/>
      <c r="T108" s="317"/>
      <c r="U108" s="318"/>
      <c r="V108" s="223">
        <f t="shared" si="14"/>
        <v>0</v>
      </c>
      <c r="W108" s="224">
        <f t="shared" si="15"/>
        <v>0</v>
      </c>
      <c r="X108" s="225"/>
      <c r="Y108" s="322"/>
    </row>
    <row r="109" spans="2:26" ht="18.649999999999999" customHeight="1">
      <c r="C109" s="261" t="s">
        <v>325</v>
      </c>
      <c r="D109" s="262"/>
      <c r="E109" s="262" t="s">
        <v>397</v>
      </c>
      <c r="F109" s="263"/>
      <c r="G109" s="289">
        <f t="shared" ref="G109:L109" si="36">SUM(G93:G108)</f>
        <v>11523459.000000002</v>
      </c>
      <c r="H109" s="289">
        <f t="shared" si="36"/>
        <v>1688785.0300000003</v>
      </c>
      <c r="I109" s="289">
        <f t="shared" si="36"/>
        <v>13212244.029999999</v>
      </c>
      <c r="J109" s="289">
        <f t="shared" si="36"/>
        <v>0</v>
      </c>
      <c r="K109" s="289">
        <f t="shared" si="36"/>
        <v>13212244.029999999</v>
      </c>
      <c r="L109" s="345">
        <f t="shared" si="36"/>
        <v>481896.79748027818</v>
      </c>
      <c r="M109" s="267">
        <f>N109-L109</f>
        <v>488662.53484211513</v>
      </c>
      <c r="N109" s="289">
        <f>SUM(N93:N108)</f>
        <v>970559.33232239331</v>
      </c>
      <c r="O109" s="289">
        <f>SUM(O93:O108)</f>
        <v>0</v>
      </c>
      <c r="P109" s="289">
        <f>SUM(P93:P108)</f>
        <v>0</v>
      </c>
      <c r="Q109" s="289">
        <f>SUM(Q93:Q108)</f>
        <v>2588960.3760000002</v>
      </c>
      <c r="R109" s="289">
        <f>SUM(R93:R108)</f>
        <v>0</v>
      </c>
      <c r="S109" s="265"/>
      <c r="T109" s="289">
        <f>SUM(T93:T108)</f>
        <v>176574.53145206478</v>
      </c>
      <c r="U109" s="289">
        <f>SUM(U93:U108)</f>
        <v>2412385.8445479353</v>
      </c>
      <c r="V109" s="289">
        <f>SUM(V93:V108)</f>
        <v>97055.933232239331</v>
      </c>
      <c r="W109" s="272">
        <f>SUM(W93:W108)</f>
        <v>3285889.2436380889</v>
      </c>
      <c r="X109" s="272"/>
      <c r="Y109" s="346"/>
    </row>
    <row r="110" spans="2:26" s="227" customFormat="1" ht="18.649999999999999" customHeight="1">
      <c r="B110" s="347"/>
      <c r="C110" s="213"/>
      <c r="D110" s="241"/>
      <c r="E110" s="238"/>
      <c r="F110" s="214" t="s">
        <v>398</v>
      </c>
      <c r="G110" s="245"/>
      <c r="H110" s="757"/>
      <c r="I110" s="246"/>
      <c r="J110" s="246"/>
      <c r="K110" s="246"/>
      <c r="L110" s="312">
        <v>0</v>
      </c>
      <c r="M110" s="221">
        <f t="shared" ref="M110" si="37">N110-L110</f>
        <v>0</v>
      </c>
      <c r="N110" s="234">
        <v>0</v>
      </c>
      <c r="O110" s="235"/>
      <c r="P110" s="235"/>
      <c r="Q110" s="220"/>
      <c r="R110" s="221"/>
      <c r="S110" s="222"/>
      <c r="T110" s="221"/>
      <c r="U110" s="234"/>
      <c r="V110" s="348"/>
      <c r="W110" s="224">
        <f t="shared" ref="W110:W111" si="38">N110+O110+Q110+R110-T110-V110</f>
        <v>0</v>
      </c>
      <c r="X110" s="349"/>
      <c r="Y110" s="221"/>
    </row>
    <row r="111" spans="2:26" s="227" customFormat="1" ht="21.75" customHeight="1">
      <c r="B111" s="350"/>
      <c r="C111" s="213"/>
      <c r="D111" s="241"/>
      <c r="E111" s="238"/>
      <c r="F111" s="986" t="s">
        <v>399</v>
      </c>
      <c r="G111" s="987"/>
      <c r="H111" s="756"/>
      <c r="I111" s="233"/>
      <c r="J111" s="233"/>
      <c r="K111" s="233"/>
      <c r="L111" s="312"/>
      <c r="M111" s="221"/>
      <c r="N111" s="234"/>
      <c r="O111" s="235"/>
      <c r="P111" s="235"/>
      <c r="Q111" s="220"/>
      <c r="R111" s="221"/>
      <c r="S111" s="222"/>
      <c r="T111" s="221"/>
      <c r="U111" s="234"/>
      <c r="V111" s="348"/>
      <c r="W111" s="224">
        <f t="shared" si="38"/>
        <v>0</v>
      </c>
      <c r="X111" s="349"/>
      <c r="Y111" s="221"/>
    </row>
    <row r="112" spans="2:26" ht="16" thickBot="1">
      <c r="B112" s="351" t="s">
        <v>400</v>
      </c>
      <c r="C112" s="352" t="s">
        <v>400</v>
      </c>
      <c r="D112" s="353"/>
      <c r="E112" s="353"/>
      <c r="F112" s="354"/>
      <c r="G112" s="355">
        <f>G79+G75+G84+G91+G109</f>
        <v>254685032.72204334</v>
      </c>
      <c r="H112" s="355">
        <f>H79+H75+H84+H91+H109</f>
        <v>2176773.0300000003</v>
      </c>
      <c r="I112" s="355">
        <f>I79+I75+I84+I91+I109</f>
        <v>256861805.75204334</v>
      </c>
      <c r="J112" s="355">
        <f>J79+J75+J84+J91+J109</f>
        <v>5529988.8226415096</v>
      </c>
      <c r="K112" s="355">
        <f>K79+K75+K84+K91+K109</f>
        <v>262391794.57468486</v>
      </c>
      <c r="L112" s="356">
        <f>L75+L79+L84+L91+L109+L110+L111</f>
        <v>159813207.17529801</v>
      </c>
      <c r="M112" s="357">
        <f>M75+M79+M84+M91+M109+M110+M111</f>
        <v>5129492.2658808287</v>
      </c>
      <c r="N112" s="358">
        <f>N75+N79+N84+N91+N109+N110+N111</f>
        <v>164942699.44117883</v>
      </c>
      <c r="O112" s="359">
        <f>O75+O79+O84+O91+O109+O110+O111</f>
        <v>1493173.9032189597</v>
      </c>
      <c r="P112" s="359">
        <f>P75+P79+P84+P91+P109+P110+P111</f>
        <v>4443751.5991011877</v>
      </c>
      <c r="Q112" s="360">
        <f>Q75+Q79+Q84+Q91+Q109</f>
        <v>39581579.038000003</v>
      </c>
      <c r="R112" s="357">
        <f>R75+R79+R84+R91+R109</f>
        <v>2441586.48</v>
      </c>
      <c r="S112" s="361"/>
      <c r="T112" s="362">
        <f>T75+T79+T84+T91+T109</f>
        <v>22054615.341738198</v>
      </c>
      <c r="U112" s="358">
        <f>U75+U79+U84+U91+U109</f>
        <v>19968550.176261798</v>
      </c>
      <c r="V112" s="358">
        <f>V75+V79+V84+V91+V109</f>
        <v>17087962.494349893</v>
      </c>
      <c r="W112" s="359">
        <f>W75+W79+W84+W91+W109</f>
        <v>173760212.62541077</v>
      </c>
      <c r="X112" s="363"/>
      <c r="Y112" s="364"/>
      <c r="Z112" s="296"/>
    </row>
    <row r="113" spans="4:25" ht="15" thickTop="1">
      <c r="L113" s="140">
        <v>8663448.571792772</v>
      </c>
      <c r="M113" s="140">
        <v>-321984.83672503941</v>
      </c>
      <c r="N113" s="140">
        <v>8341463.7350677326</v>
      </c>
    </row>
    <row r="114" spans="4:25">
      <c r="G114" s="365"/>
      <c r="K114" s="365"/>
      <c r="L114" s="140">
        <f>+L113+L112</f>
        <v>168476655.74709079</v>
      </c>
      <c r="M114" s="140">
        <f>+M113+M112</f>
        <v>4807507.4291557893</v>
      </c>
      <c r="N114" s="140">
        <f>+N113+N112</f>
        <v>173284163.17624655</v>
      </c>
    </row>
    <row r="115" spans="4:25">
      <c r="F115" s="366"/>
      <c r="L115" s="140">
        <v>168476655.74709082</v>
      </c>
      <c r="M115" s="140">
        <v>4807507.4291557409</v>
      </c>
      <c r="N115" s="140">
        <v>173284163.17624658</v>
      </c>
      <c r="O115" s="140">
        <v>1493173.9032189585</v>
      </c>
      <c r="Q115" s="140">
        <v>52923164.915999979</v>
      </c>
      <c r="R115" s="140">
        <f>Q112+R112</f>
        <v>42023165.517999999</v>
      </c>
    </row>
    <row r="116" spans="4:25">
      <c r="G116" s="146"/>
    </row>
    <row r="117" spans="4:25">
      <c r="Q117" s="189"/>
    </row>
    <row r="118" spans="4:25">
      <c r="N118" s="140">
        <v>9119474.1715689134</v>
      </c>
    </row>
    <row r="125" spans="4:25">
      <c r="D125" s="367" t="s">
        <v>401</v>
      </c>
      <c r="E125" s="368" t="s">
        <v>23</v>
      </c>
      <c r="G125" s="369">
        <f>SUMIF($F$7:$F$78,$E$125,G7:G78)</f>
        <v>28215047.612043388</v>
      </c>
      <c r="H125" s="369"/>
      <c r="I125" s="369"/>
      <c r="J125" s="369"/>
      <c r="K125" s="369"/>
      <c r="L125" s="370"/>
      <c r="M125" s="370"/>
      <c r="N125" s="370">
        <f>SUMIF($F$7:$F$78,$E$125,N7:N78)</f>
        <v>20551870.617475539</v>
      </c>
      <c r="O125" s="370"/>
      <c r="P125" s="370"/>
      <c r="Q125" s="370"/>
      <c r="R125" s="370"/>
      <c r="S125" s="371"/>
      <c r="U125" s="370"/>
      <c r="V125" s="370"/>
      <c r="W125" s="370"/>
      <c r="X125" s="370"/>
      <c r="Y125" s="370"/>
    </row>
    <row r="126" spans="4:25">
      <c r="D126" s="367" t="s">
        <v>402</v>
      </c>
      <c r="E126" s="368" t="s">
        <v>351</v>
      </c>
      <c r="G126" s="369">
        <f>SUMIF($F$7:$F$78,$E$126,G7:G78)</f>
        <v>13988719</v>
      </c>
      <c r="H126" s="369"/>
      <c r="I126" s="369"/>
      <c r="J126" s="369"/>
      <c r="K126" s="369"/>
      <c r="L126" s="370"/>
      <c r="M126" s="370"/>
      <c r="N126" s="370">
        <f>SUMIF($F$7:$F$78,$E$126,N7:N78)</f>
        <v>12896683.381166667</v>
      </c>
      <c r="O126" s="370"/>
      <c r="P126" s="370"/>
      <c r="Q126" s="370"/>
      <c r="R126" s="370"/>
      <c r="S126" s="371"/>
      <c r="U126" s="370"/>
      <c r="V126" s="370"/>
      <c r="W126" s="370"/>
      <c r="X126" s="370"/>
      <c r="Y126" s="370"/>
    </row>
    <row r="127" spans="4:25">
      <c r="D127" s="367" t="s">
        <v>61</v>
      </c>
      <c r="E127" s="368" t="s">
        <v>61</v>
      </c>
      <c r="G127" s="369">
        <f>SUMIF($F$7:$F$78,$E$127,G7:G78)</f>
        <v>62918675</v>
      </c>
      <c r="H127" s="369"/>
      <c r="I127" s="369"/>
      <c r="J127" s="369"/>
      <c r="K127" s="369"/>
      <c r="L127" s="370"/>
      <c r="M127" s="370"/>
      <c r="N127" s="370">
        <f>SUMIF($F$7:$F$78,$E$127,N7:N78)</f>
        <v>50880187.508382231</v>
      </c>
      <c r="O127" s="370"/>
      <c r="P127" s="370"/>
      <c r="Q127" s="370"/>
      <c r="R127" s="370"/>
      <c r="S127" s="371"/>
      <c r="U127" s="370"/>
      <c r="V127" s="370"/>
      <c r="W127" s="370"/>
      <c r="X127" s="370"/>
      <c r="Y127" s="370"/>
    </row>
    <row r="128" spans="4:25">
      <c r="D128" s="367" t="s">
        <v>403</v>
      </c>
      <c r="E128" s="368" t="s">
        <v>67</v>
      </c>
      <c r="G128" s="369">
        <f>SUMIF($F$7:$F$78,$E$128,G7:G78)</f>
        <v>9063400</v>
      </c>
      <c r="H128" s="369"/>
      <c r="I128" s="369"/>
      <c r="J128" s="369"/>
      <c r="K128" s="369"/>
      <c r="L128" s="370"/>
      <c r="M128" s="370"/>
      <c r="N128" s="370">
        <f>SUMIF($F$7:$F$78,$E$128,N7:N78)</f>
        <v>6874180.1002104999</v>
      </c>
      <c r="O128" s="370"/>
      <c r="P128" s="370"/>
      <c r="Q128" s="370"/>
      <c r="R128" s="370"/>
      <c r="S128" s="371"/>
      <c r="U128" s="370"/>
      <c r="V128" s="370"/>
      <c r="W128" s="370"/>
      <c r="X128" s="370"/>
      <c r="Y128" s="370"/>
    </row>
    <row r="129" spans="4:25">
      <c r="D129" s="367" t="s">
        <v>58</v>
      </c>
      <c r="E129" s="368" t="s">
        <v>58</v>
      </c>
      <c r="G129" s="369">
        <f>SUMIF($F$7:$F$78,$E$129,G7:G78)</f>
        <v>21550000</v>
      </c>
      <c r="H129" s="369"/>
      <c r="I129" s="369"/>
      <c r="J129" s="369"/>
      <c r="K129" s="369"/>
      <c r="L129" s="370"/>
      <c r="M129" s="370"/>
      <c r="N129" s="370">
        <f>SUMIF($F$7:$F$78,$E$129,N7:N78)</f>
        <v>17361589.908782739</v>
      </c>
      <c r="O129" s="370"/>
      <c r="P129" s="370"/>
      <c r="Q129" s="370"/>
      <c r="R129" s="370"/>
      <c r="S129" s="371"/>
    </row>
    <row r="130" spans="4:25">
      <c r="D130" s="367" t="s">
        <v>30</v>
      </c>
      <c r="E130" s="368" t="s">
        <v>30</v>
      </c>
      <c r="G130" s="369">
        <f>SUMIF($F$7:$F$78,$E$130,G7:G78)</f>
        <v>2111400</v>
      </c>
      <c r="H130" s="369"/>
      <c r="I130" s="369"/>
      <c r="J130" s="369"/>
      <c r="K130" s="369"/>
      <c r="L130" s="370"/>
      <c r="M130" s="370"/>
      <c r="N130" s="370">
        <f>SUMIF($F$7:$F$78,$E$130,N7:N78)</f>
        <v>887336.93050000002</v>
      </c>
      <c r="O130" s="370"/>
      <c r="P130" s="370"/>
      <c r="Q130" s="370"/>
      <c r="R130" s="370"/>
      <c r="S130" s="371"/>
    </row>
    <row r="131" spans="4:25">
      <c r="D131" s="367" t="s">
        <v>404</v>
      </c>
      <c r="E131" s="368" t="s">
        <v>317</v>
      </c>
      <c r="G131" s="369">
        <f>SUMIF($F$7:$F$78,$E$131,G7:G78)</f>
        <v>59299478.149999999</v>
      </c>
      <c r="H131" s="369"/>
      <c r="I131" s="369"/>
      <c r="J131" s="369"/>
      <c r="K131" s="369"/>
      <c r="L131" s="370"/>
      <c r="M131" s="370"/>
      <c r="N131" s="370">
        <f>SUMIF($F$7:$F$78,$E$131,N7:N78)</f>
        <v>39174349.874259569</v>
      </c>
      <c r="O131" s="370"/>
      <c r="P131" s="370"/>
      <c r="Q131" s="370"/>
      <c r="R131" s="370"/>
      <c r="S131" s="371"/>
    </row>
    <row r="132" spans="4:25">
      <c r="E132" s="368" t="s">
        <v>359</v>
      </c>
      <c r="G132" s="369">
        <f>SUMIF($F$7:$F$78,$E$132,G7:G78)</f>
        <v>34653663.960000001</v>
      </c>
      <c r="H132" s="369"/>
      <c r="I132" s="369"/>
      <c r="J132" s="369"/>
      <c r="K132" s="369"/>
      <c r="L132" s="370"/>
      <c r="M132" s="370"/>
      <c r="N132" s="370">
        <f>SUMIF($F$7:$F$78,$E$132,N7:N78)</f>
        <v>11458212.732257979</v>
      </c>
      <c r="O132" s="370"/>
      <c r="P132" s="370"/>
      <c r="Q132" s="370"/>
      <c r="R132" s="370"/>
      <c r="S132" s="371"/>
    </row>
    <row r="133" spans="4:25">
      <c r="E133" s="368" t="s">
        <v>125</v>
      </c>
      <c r="G133" s="369">
        <f>SUMIF($F$7:$F$78,$E$133,G8:G79)</f>
        <v>0</v>
      </c>
      <c r="H133" s="369"/>
      <c r="I133" s="369"/>
      <c r="J133" s="369"/>
      <c r="K133" s="369"/>
      <c r="N133" s="140">
        <f>N81</f>
        <v>2387388.8000000007</v>
      </c>
    </row>
    <row r="134" spans="4:25">
      <c r="E134" s="368" t="s">
        <v>405</v>
      </c>
    </row>
    <row r="135" spans="4:25">
      <c r="N135" s="140">
        <f>SUM(N125:N134)</f>
        <v>162471799.85303524</v>
      </c>
    </row>
    <row r="136" spans="4:25">
      <c r="T136" s="372"/>
      <c r="U136" s="370"/>
      <c r="V136" s="370"/>
      <c r="W136" s="370"/>
      <c r="X136" s="370"/>
      <c r="Y136" s="370"/>
    </row>
    <row r="137" spans="4:25">
      <c r="T137" s="373"/>
      <c r="U137" s="370"/>
      <c r="V137" s="370"/>
      <c r="W137" s="370"/>
      <c r="X137" s="370"/>
      <c r="Y137" s="370"/>
    </row>
    <row r="138" spans="4:25">
      <c r="T138" s="374"/>
      <c r="U138" s="370"/>
      <c r="V138" s="370"/>
      <c r="W138" s="370"/>
      <c r="X138" s="370"/>
      <c r="Y138" s="370"/>
    </row>
    <row r="139" spans="4:25">
      <c r="T139" s="375"/>
      <c r="U139" s="370"/>
      <c r="V139" s="370"/>
      <c r="W139" s="370"/>
      <c r="X139" s="370"/>
      <c r="Y139" s="370"/>
    </row>
    <row r="140" spans="4:25">
      <c r="T140" s="376"/>
    </row>
    <row r="141" spans="4:25">
      <c r="T141" s="377"/>
    </row>
    <row r="142" spans="4:25">
      <c r="T142" s="378"/>
    </row>
    <row r="146" spans="14:19">
      <c r="N146" s="140" t="s">
        <v>406</v>
      </c>
      <c r="Q146" s="140">
        <f>Q78+Q76+Q72+Q71+Q70+Q57+Q56+Q54+Q53+Q52+Q51+Q50+Q49</f>
        <v>1144959.402</v>
      </c>
      <c r="S146" s="140">
        <f>744959+400000</f>
        <v>1144959</v>
      </c>
    </row>
  </sheetData>
  <protectedRanges>
    <protectedRange sqref="H66 L66" name="Range1_3_29_3_1"/>
  </protectedRanges>
  <autoFilter ref="B1:Z112" xr:uid="{1F43F603-AB98-486A-B00C-5E4706F1CD5C}"/>
  <mergeCells count="31">
    <mergeCell ref="Y4:Y5"/>
    <mergeCell ref="C4:C6"/>
    <mergeCell ref="D4:D6"/>
    <mergeCell ref="E4:E6"/>
    <mergeCell ref="F4:F6"/>
    <mergeCell ref="G4:G6"/>
    <mergeCell ref="H4:H6"/>
    <mergeCell ref="L4:N4"/>
    <mergeCell ref="Q4:U4"/>
    <mergeCell ref="V4:V5"/>
    <mergeCell ref="W4:W5"/>
    <mergeCell ref="X4:X5"/>
    <mergeCell ref="I4:I6"/>
    <mergeCell ref="J4:J6"/>
    <mergeCell ref="K4:K6"/>
    <mergeCell ref="B5:B6"/>
    <mergeCell ref="B16:B18"/>
    <mergeCell ref="C17:C18"/>
    <mergeCell ref="D17:D18"/>
    <mergeCell ref="B20:B22"/>
    <mergeCell ref="C20:C22"/>
    <mergeCell ref="B24:B26"/>
    <mergeCell ref="C24:C26"/>
    <mergeCell ref="B28:B29"/>
    <mergeCell ref="C28:C29"/>
    <mergeCell ref="C45:C48"/>
    <mergeCell ref="F111:G111"/>
    <mergeCell ref="C54:C55"/>
    <mergeCell ref="E54:E55"/>
    <mergeCell ref="C57:C58"/>
    <mergeCell ref="C49:C53"/>
  </mergeCells>
  <phoneticPr fontId="12" type="noConversion"/>
  <pageMargins left="0.70866141732283472" right="0.70866141732283472" top="0.74803149606299213" bottom="0.74803149606299213" header="0.31496062992125984" footer="0.31496062992125984"/>
  <pageSetup paperSize="8" scale="33" fitToHeight="0" orientation="landscape" r:id="rId1"/>
  <rowBreaks count="1" manualBreakCount="1">
    <brk id="112" min="1" max="1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75420-ECA5-4600-95A0-73325FA1B662}">
  <sheetPr>
    <pageSetUpPr fitToPage="1"/>
  </sheetPr>
  <dimension ref="B1:L37"/>
  <sheetViews>
    <sheetView zoomScale="80" zoomScaleNormal="80" workbookViewId="0">
      <selection activeCell="J34" sqref="J34"/>
    </sheetView>
  </sheetViews>
  <sheetFormatPr defaultRowHeight="14.5"/>
  <cols>
    <col min="1" max="1" width="3.6328125" customWidth="1"/>
    <col min="2" max="2" width="8.08984375" style="432" customWidth="1"/>
    <col min="3" max="3" width="37.453125" customWidth="1"/>
    <col min="4" max="4" width="14.36328125" customWidth="1"/>
    <col min="5" max="5" width="16.54296875" customWidth="1"/>
    <col min="6" max="6" width="4.36328125" customWidth="1"/>
    <col min="7" max="7" width="16.90625" customWidth="1"/>
    <col min="8" max="8" width="3.08984375" customWidth="1"/>
    <col min="9" max="9" width="18.08984375" customWidth="1"/>
    <col min="10" max="10" width="20.54296875" customWidth="1"/>
    <col min="14" max="14" width="9.36328125" customWidth="1"/>
  </cols>
  <sheetData>
    <row r="1" spans="2:12" ht="23.5">
      <c r="B1" s="428" t="s">
        <v>419</v>
      </c>
    </row>
    <row r="2" spans="2:12">
      <c r="B2" s="429"/>
      <c r="C2" s="430"/>
      <c r="D2" s="430"/>
      <c r="E2" s="430"/>
      <c r="F2" s="430"/>
      <c r="G2" s="430"/>
      <c r="H2" s="430"/>
      <c r="I2" s="430"/>
      <c r="J2" s="431"/>
    </row>
    <row r="3" spans="2:12">
      <c r="J3" s="431"/>
    </row>
    <row r="4" spans="2:12" s="431" customFormat="1" ht="79.5" customHeight="1">
      <c r="B4" s="433" t="s">
        <v>420</v>
      </c>
      <c r="C4" s="434" t="s">
        <v>421</v>
      </c>
      <c r="D4" s="434"/>
      <c r="E4" s="433" t="s">
        <v>422</v>
      </c>
      <c r="F4" s="435"/>
      <c r="G4" s="436" t="s">
        <v>423</v>
      </c>
      <c r="H4" s="437"/>
      <c r="I4" s="436" t="s">
        <v>424</v>
      </c>
    </row>
    <row r="5" spans="2:12" s="431" customFormat="1">
      <c r="B5" s="438">
        <v>1</v>
      </c>
      <c r="C5" s="439" t="s">
        <v>249</v>
      </c>
      <c r="D5" s="440"/>
      <c r="E5" s="441">
        <v>965277.41999999993</v>
      </c>
      <c r="F5" s="442"/>
      <c r="G5" s="441">
        <v>433220.02999999997</v>
      </c>
      <c r="I5" s="443">
        <v>965277.41999999993</v>
      </c>
    </row>
    <row r="6" spans="2:12" s="431" customFormat="1">
      <c r="B6" s="438">
        <v>2</v>
      </c>
      <c r="C6" s="439" t="s">
        <v>268</v>
      </c>
      <c r="D6" s="440"/>
      <c r="E6" s="441">
        <v>208941.9</v>
      </c>
      <c r="F6" s="442"/>
      <c r="G6" s="441">
        <v>208941.9</v>
      </c>
      <c r="I6" s="443">
        <v>208941.9</v>
      </c>
    </row>
    <row r="7" spans="2:12" s="431" customFormat="1">
      <c r="B7" s="438">
        <v>3</v>
      </c>
      <c r="C7" s="444" t="s">
        <v>259</v>
      </c>
      <c r="D7" s="440"/>
      <c r="E7" s="442">
        <v>229382.45499920001</v>
      </c>
      <c r="F7" s="442"/>
      <c r="G7" s="442">
        <v>536744.39</v>
      </c>
      <c r="I7" s="443">
        <v>229382.45499920001</v>
      </c>
    </row>
    <row r="8" spans="2:12" s="431" customFormat="1">
      <c r="B8" s="438">
        <v>4</v>
      </c>
      <c r="C8" s="444" t="s">
        <v>60</v>
      </c>
      <c r="D8" s="440"/>
      <c r="E8" s="442">
        <v>996483.4</v>
      </c>
      <c r="F8" s="442"/>
      <c r="G8" s="442">
        <v>2320011.02</v>
      </c>
      <c r="I8" s="443">
        <v>996483.4</v>
      </c>
    </row>
    <row r="9" spans="2:12" s="431" customFormat="1">
      <c r="B9" s="438">
        <v>5</v>
      </c>
      <c r="C9" s="444" t="s">
        <v>45</v>
      </c>
      <c r="D9" s="440"/>
      <c r="E9" s="442">
        <v>113829.31999999999</v>
      </c>
      <c r="F9" s="442"/>
      <c r="G9" s="442">
        <v>113829.31999999999</v>
      </c>
      <c r="I9" s="443">
        <v>113829.31999999999</v>
      </c>
    </row>
    <row r="10" spans="2:12" s="431" customFormat="1">
      <c r="B10" s="438">
        <v>6</v>
      </c>
      <c r="C10" s="444" t="s">
        <v>49</v>
      </c>
      <c r="D10" s="440"/>
      <c r="E10" s="442">
        <v>-22924.62</v>
      </c>
      <c r="F10" s="442"/>
      <c r="G10" s="442">
        <v>91798.01</v>
      </c>
      <c r="I10" s="443">
        <v>-22924.62</v>
      </c>
    </row>
    <row r="11" spans="2:12" s="431" customFormat="1">
      <c r="B11" s="438">
        <v>7</v>
      </c>
      <c r="C11" s="444" t="s">
        <v>27</v>
      </c>
      <c r="D11" s="440"/>
      <c r="E11" s="442">
        <v>299387.38</v>
      </c>
      <c r="F11" s="442"/>
      <c r="G11" s="442">
        <v>299387.38</v>
      </c>
      <c r="I11" s="443">
        <v>299387.38</v>
      </c>
    </row>
    <row r="12" spans="2:12" s="431" customFormat="1">
      <c r="B12" s="438">
        <v>8</v>
      </c>
      <c r="C12" s="444" t="s">
        <v>64</v>
      </c>
      <c r="D12" s="440"/>
      <c r="E12" s="442">
        <v>576000</v>
      </c>
      <c r="F12" s="442"/>
      <c r="G12" s="442">
        <v>230147.20000000001</v>
      </c>
      <c r="I12" s="443">
        <v>576000</v>
      </c>
    </row>
    <row r="13" spans="2:12" s="431" customFormat="1">
      <c r="B13" s="438">
        <v>9</v>
      </c>
      <c r="C13" s="444" t="s">
        <v>425</v>
      </c>
      <c r="D13" s="440"/>
      <c r="E13" s="442">
        <v>219420</v>
      </c>
      <c r="F13" s="442"/>
      <c r="G13" s="442">
        <v>219420</v>
      </c>
      <c r="I13" s="445"/>
    </row>
    <row r="14" spans="2:12" s="431" customFormat="1">
      <c r="B14" s="438">
        <v>10</v>
      </c>
      <c r="C14" s="444" t="s">
        <v>258</v>
      </c>
      <c r="D14" s="440"/>
      <c r="E14" s="446">
        <v>275000</v>
      </c>
      <c r="F14" s="446"/>
      <c r="G14" s="446">
        <v>329488.99</v>
      </c>
      <c r="I14" s="445">
        <v>275000</v>
      </c>
    </row>
    <row r="15" spans="2:12" s="431" customFormat="1">
      <c r="B15" s="447">
        <v>11</v>
      </c>
      <c r="C15" s="448" t="s">
        <v>426</v>
      </c>
      <c r="D15" s="449"/>
      <c r="E15" s="450">
        <v>106000</v>
      </c>
      <c r="F15" s="450"/>
      <c r="G15" s="450">
        <v>106000</v>
      </c>
      <c r="H15" s="451"/>
      <c r="I15" s="452"/>
      <c r="K15" s="451"/>
      <c r="L15" s="431" t="s">
        <v>427</v>
      </c>
    </row>
    <row r="16" spans="2:12" s="431" customFormat="1">
      <c r="B16" s="447">
        <v>12</v>
      </c>
      <c r="C16" s="448" t="s">
        <v>428</v>
      </c>
      <c r="D16" s="449"/>
      <c r="E16" s="450">
        <v>21215.9</v>
      </c>
      <c r="F16" s="450"/>
      <c r="G16" s="450">
        <v>21215.9</v>
      </c>
      <c r="H16" s="451"/>
      <c r="I16" s="452"/>
    </row>
    <row r="17" spans="2:12" s="431" customFormat="1">
      <c r="B17" s="447">
        <v>13</v>
      </c>
      <c r="C17" s="448" t="s">
        <v>429</v>
      </c>
      <c r="D17" s="449"/>
      <c r="E17" s="450">
        <v>84969.600000000006</v>
      </c>
      <c r="F17" s="450"/>
      <c r="G17" s="450">
        <v>84969.600000000006</v>
      </c>
      <c r="H17" s="451"/>
      <c r="I17" s="452"/>
      <c r="K17" s="453"/>
      <c r="L17" s="431" t="s">
        <v>430</v>
      </c>
    </row>
    <row r="18" spans="2:12" s="431" customFormat="1">
      <c r="B18" s="447">
        <v>14</v>
      </c>
      <c r="C18" s="448" t="s">
        <v>426</v>
      </c>
      <c r="D18" s="449"/>
      <c r="E18" s="450">
        <v>127690.78</v>
      </c>
      <c r="F18" s="450"/>
      <c r="G18" s="450">
        <v>127690.78</v>
      </c>
      <c r="H18" s="451"/>
      <c r="I18" s="452"/>
    </row>
    <row r="19" spans="2:12" s="431" customFormat="1">
      <c r="B19" s="438">
        <v>15</v>
      </c>
      <c r="C19" s="444" t="s">
        <v>253</v>
      </c>
      <c r="D19" s="440"/>
      <c r="E19" s="442">
        <v>553312.51500000001</v>
      </c>
      <c r="F19" s="442"/>
      <c r="G19" s="442">
        <v>687750.02</v>
      </c>
      <c r="I19" s="445">
        <v>553312.51500000001</v>
      </c>
    </row>
    <row r="20" spans="2:12" s="431" customFormat="1">
      <c r="B20" s="438">
        <v>16</v>
      </c>
      <c r="C20" s="444" t="s">
        <v>261</v>
      </c>
      <c r="D20" s="440"/>
      <c r="E20" s="442">
        <v>600000</v>
      </c>
      <c r="F20" s="442"/>
      <c r="G20" s="442">
        <v>600317.48</v>
      </c>
      <c r="I20" s="445">
        <v>600000</v>
      </c>
    </row>
    <row r="21" spans="2:12" s="431" customFormat="1">
      <c r="B21" s="447">
        <v>17</v>
      </c>
      <c r="C21" s="448" t="s">
        <v>431</v>
      </c>
      <c r="D21" s="449"/>
      <c r="E21" s="450">
        <v>158152</v>
      </c>
      <c r="F21" s="450"/>
      <c r="G21" s="450">
        <v>158152</v>
      </c>
      <c r="H21" s="451"/>
      <c r="I21" s="452"/>
    </row>
    <row r="22" spans="2:12" s="431" customFormat="1">
      <c r="B22" s="438">
        <v>18</v>
      </c>
      <c r="C22" s="444" t="s">
        <v>432</v>
      </c>
      <c r="D22" s="440"/>
      <c r="E22" s="442">
        <v>170448</v>
      </c>
      <c r="F22" s="442"/>
      <c r="G22" s="442">
        <v>170448</v>
      </c>
      <c r="I22" s="445">
        <v>170448</v>
      </c>
    </row>
    <row r="23" spans="2:12" s="431" customFormat="1">
      <c r="B23" s="447">
        <v>19</v>
      </c>
      <c r="C23" s="448" t="s">
        <v>433</v>
      </c>
      <c r="D23" s="449"/>
      <c r="E23" s="450">
        <v>1355475</v>
      </c>
      <c r="F23" s="450"/>
      <c r="G23" s="450">
        <v>1355475</v>
      </c>
      <c r="H23" s="451"/>
      <c r="I23" s="452"/>
    </row>
    <row r="24" spans="2:12" s="431" customFormat="1">
      <c r="B24" s="447">
        <v>20</v>
      </c>
      <c r="C24" s="448" t="s">
        <v>434</v>
      </c>
      <c r="D24" s="449"/>
      <c r="E24" s="450">
        <v>108946.8</v>
      </c>
      <c r="F24" s="450"/>
      <c r="G24" s="450">
        <v>108946.8</v>
      </c>
      <c r="H24" s="451"/>
      <c r="I24" s="452"/>
    </row>
    <row r="25" spans="2:12" s="431" customFormat="1">
      <c r="B25" s="447">
        <v>21</v>
      </c>
      <c r="C25" s="448" t="s">
        <v>428</v>
      </c>
      <c r="D25" s="449"/>
      <c r="E25" s="454">
        <v>21215.9</v>
      </c>
      <c r="F25" s="454"/>
      <c r="G25" s="454">
        <v>44439</v>
      </c>
      <c r="H25" s="451"/>
      <c r="I25" s="452"/>
    </row>
    <row r="26" spans="2:12" s="431" customFormat="1">
      <c r="B26" s="447">
        <v>22</v>
      </c>
      <c r="C26" s="448" t="s">
        <v>435</v>
      </c>
      <c r="D26" s="449"/>
      <c r="E26" s="450">
        <v>294220</v>
      </c>
      <c r="F26" s="450"/>
      <c r="G26" s="450">
        <v>294220</v>
      </c>
      <c r="H26" s="451"/>
      <c r="I26" s="452"/>
    </row>
    <row r="27" spans="2:12" s="431" customFormat="1">
      <c r="B27" s="447">
        <v>23</v>
      </c>
      <c r="C27" s="448" t="s">
        <v>436</v>
      </c>
      <c r="D27" s="449"/>
      <c r="E27" s="450">
        <v>31800</v>
      </c>
      <c r="F27" s="450"/>
      <c r="G27" s="450">
        <v>31800</v>
      </c>
      <c r="H27" s="451"/>
      <c r="I27" s="452"/>
    </row>
    <row r="28" spans="2:12" s="431" customFormat="1">
      <c r="B28" s="447">
        <v>24</v>
      </c>
      <c r="C28" s="448" t="s">
        <v>437</v>
      </c>
      <c r="D28" s="449"/>
      <c r="E28" s="450">
        <v>209880</v>
      </c>
      <c r="F28" s="450"/>
      <c r="G28" s="450">
        <v>209880</v>
      </c>
      <c r="H28" s="451"/>
      <c r="I28" s="452"/>
    </row>
    <row r="29" spans="2:12" s="431" customFormat="1">
      <c r="B29" s="438">
        <v>25</v>
      </c>
      <c r="C29" s="444" t="s">
        <v>438</v>
      </c>
      <c r="D29" s="440"/>
      <c r="E29" s="442">
        <v>39169.120000000003</v>
      </c>
      <c r="F29" s="442"/>
      <c r="G29" s="442">
        <v>39169.120000000003</v>
      </c>
      <c r="I29" s="445">
        <v>39169.120000000003</v>
      </c>
    </row>
    <row r="30" spans="2:12" s="431" customFormat="1">
      <c r="B30" s="438">
        <v>26</v>
      </c>
      <c r="C30" s="444" t="s">
        <v>439</v>
      </c>
      <c r="D30" s="440"/>
      <c r="E30" s="444"/>
      <c r="G30" s="455">
        <v>636000</v>
      </c>
      <c r="I30" s="445"/>
      <c r="J30" s="456"/>
    </row>
    <row r="31" spans="2:12" s="431" customFormat="1">
      <c r="B31" s="457">
        <v>27</v>
      </c>
      <c r="C31" s="458" t="s">
        <v>14</v>
      </c>
      <c r="D31" s="459"/>
      <c r="E31" s="460">
        <v>1174399.57406</v>
      </c>
      <c r="F31" s="453"/>
      <c r="G31" s="460">
        <v>1324740.8499999999</v>
      </c>
      <c r="H31" s="453"/>
      <c r="I31" s="461"/>
    </row>
    <row r="32" spans="2:12" s="431" customFormat="1">
      <c r="B32" s="457">
        <v>28</v>
      </c>
      <c r="C32" s="462" t="s">
        <v>440</v>
      </c>
      <c r="D32" s="459"/>
      <c r="E32" s="460">
        <v>45000</v>
      </c>
      <c r="F32" s="453"/>
      <c r="G32" s="460">
        <v>45000</v>
      </c>
      <c r="H32" s="453"/>
      <c r="I32" s="461"/>
    </row>
    <row r="33" spans="2:10" s="431" customFormat="1">
      <c r="B33" s="457">
        <v>29</v>
      </c>
      <c r="C33" s="458" t="s">
        <v>441</v>
      </c>
      <c r="D33" s="459"/>
      <c r="E33" s="460">
        <v>49810.1</v>
      </c>
      <c r="F33" s="453"/>
      <c r="G33" s="460">
        <v>49810.1</v>
      </c>
      <c r="H33" s="453"/>
      <c r="I33" s="461"/>
      <c r="J33" s="772">
        <f>SUM(E31:E34)</f>
        <v>931101.67406000011</v>
      </c>
    </row>
    <row r="34" spans="2:10" s="431" customFormat="1">
      <c r="B34" s="457"/>
      <c r="C34" s="458"/>
      <c r="D34" s="459"/>
      <c r="E34" s="460">
        <v>-338108</v>
      </c>
      <c r="F34" s="453"/>
      <c r="G34" s="460"/>
      <c r="H34" s="453"/>
      <c r="I34" s="461"/>
      <c r="J34" s="772"/>
    </row>
    <row r="35" spans="2:10" s="431" customFormat="1" ht="15" thickBot="1">
      <c r="B35" s="463"/>
      <c r="C35" s="464" t="s">
        <v>167</v>
      </c>
      <c r="D35" s="464"/>
      <c r="E35" s="465">
        <f>SUM(E5:E33)</f>
        <v>9012502.5440591983</v>
      </c>
      <c r="F35" s="466"/>
      <c r="G35" s="465">
        <f>SUM(G5:G33)</f>
        <v>10879012.889999999</v>
      </c>
      <c r="H35" s="466"/>
      <c r="I35" s="465">
        <f>SUM(I5:I33)</f>
        <v>5004306.8899991997</v>
      </c>
    </row>
    <row r="36" spans="2:10" s="431" customFormat="1" ht="15" thickTop="1">
      <c r="B36" s="467"/>
    </row>
    <row r="37" spans="2:10" s="431" customFormat="1">
      <c r="B37" s="467"/>
    </row>
  </sheetData>
  <pageMargins left="0.7" right="0.7" top="0.75" bottom="0.75" header="0.3" footer="0.3"/>
  <pageSetup paperSize="9" scale="7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7A0EE-E603-4A1F-8867-1D0FDA2C7561}">
  <sheetPr>
    <tabColor rgb="FF00B0F0"/>
    <pageSetUpPr fitToPage="1"/>
  </sheetPr>
  <dimension ref="A2:AF121"/>
  <sheetViews>
    <sheetView view="pageBreakPreview" zoomScale="40" zoomScaleNormal="40" zoomScaleSheetLayoutView="40" workbookViewId="0">
      <selection activeCell="S89" sqref="S89"/>
    </sheetView>
  </sheetViews>
  <sheetFormatPr defaultColWidth="9.08984375" defaultRowHeight="22.5" outlineLevelCol="1"/>
  <cols>
    <col min="1" max="1" width="12" style="467" customWidth="1"/>
    <col min="2" max="2" width="23.453125" style="467" customWidth="1"/>
    <col min="3" max="3" width="99.6328125" style="431" customWidth="1"/>
    <col min="4" max="4" width="56.36328125" style="467" customWidth="1"/>
    <col min="5" max="5" width="30.90625" style="431" hidden="1" customWidth="1" outlineLevel="1"/>
    <col min="6" max="6" width="49.08984375" style="431" hidden="1" customWidth="1" outlineLevel="1"/>
    <col min="7" max="7" width="29.90625" style="431" hidden="1" customWidth="1" outlineLevel="1"/>
    <col min="8" max="8" width="50.36328125" style="431" hidden="1" customWidth="1" outlineLevel="1"/>
    <col min="9" max="9" width="30.90625" style="431" hidden="1" customWidth="1" outlineLevel="1"/>
    <col min="10" max="10" width="34" style="431" customWidth="1" collapsed="1"/>
    <col min="11" max="11" width="34" style="431" customWidth="1"/>
    <col min="12" max="12" width="52.453125" style="431" hidden="1" customWidth="1" outlineLevel="1"/>
    <col min="13" max="13" width="27.453125" style="467" hidden="1" customWidth="1" outlineLevel="1"/>
    <col min="14" max="14" width="28.90625" style="478" hidden="1" customWidth="1" outlineLevel="1"/>
    <col min="15" max="15" width="25.90625" style="467" hidden="1" customWidth="1" outlineLevel="1"/>
    <col min="16" max="16" width="40.08984375" style="467" hidden="1" customWidth="1" outlineLevel="1"/>
    <col min="17" max="17" width="112.453125" style="431" hidden="1" customWidth="1" outlineLevel="1"/>
    <col min="18" max="18" width="23" style="431" hidden="1" customWidth="1" outlineLevel="1"/>
    <col min="19" max="19" width="67.453125" style="477" customWidth="1" collapsed="1"/>
    <col min="20" max="20" width="70.54296875" style="431" hidden="1" customWidth="1"/>
    <col min="21" max="21" width="16.54296875" style="431" customWidth="1"/>
    <col min="22" max="22" width="77.453125" style="431" customWidth="1"/>
    <col min="23" max="23" width="53.08984375" style="431" customWidth="1"/>
    <col min="24" max="24" width="33.90625" style="431" customWidth="1"/>
    <col min="25" max="16384" width="9.08984375" style="431"/>
  </cols>
  <sheetData>
    <row r="2" spans="1:21" s="468" customFormat="1" ht="26" hidden="1">
      <c r="D2" s="469"/>
      <c r="N2" s="470"/>
      <c r="S2" s="471"/>
    </row>
    <row r="3" spans="1:21" s="468" customFormat="1" ht="26" hidden="1">
      <c r="A3" s="472"/>
      <c r="B3" s="472"/>
      <c r="C3" s="472"/>
      <c r="D3" s="469"/>
      <c r="E3" s="472"/>
      <c r="F3" s="472"/>
      <c r="G3" s="472"/>
      <c r="H3" s="472"/>
      <c r="L3" s="472"/>
      <c r="M3" s="472"/>
      <c r="N3" s="473"/>
      <c r="O3" s="472"/>
      <c r="P3" s="472"/>
      <c r="Q3" s="472"/>
      <c r="R3" s="472"/>
      <c r="S3" s="471"/>
    </row>
    <row r="4" spans="1:21" ht="26" hidden="1">
      <c r="A4" s="472"/>
      <c r="B4" s="474"/>
      <c r="C4" s="474"/>
      <c r="E4" s="474"/>
      <c r="F4" s="474"/>
      <c r="G4" s="474"/>
      <c r="H4" s="474"/>
      <c r="L4" s="474"/>
      <c r="M4" s="474"/>
      <c r="N4" s="475"/>
      <c r="O4" s="476"/>
      <c r="P4" s="474"/>
      <c r="Q4" s="474"/>
      <c r="R4" s="474"/>
    </row>
    <row r="5" spans="1:21" ht="26" hidden="1">
      <c r="A5" s="472"/>
    </row>
    <row r="6" spans="1:21" ht="31">
      <c r="A6" s="479" t="s">
        <v>882</v>
      </c>
      <c r="B6" s="479"/>
      <c r="C6" s="479"/>
      <c r="D6" s="480"/>
      <c r="E6" s="479"/>
      <c r="F6" s="479"/>
      <c r="G6" s="479"/>
      <c r="H6" s="479"/>
      <c r="I6" s="479"/>
      <c r="J6" s="479"/>
      <c r="K6" s="479"/>
      <c r="L6" s="479"/>
      <c r="M6" s="479"/>
      <c r="N6" s="479"/>
      <c r="O6" s="479"/>
      <c r="P6" s="479"/>
      <c r="Q6" s="479"/>
      <c r="R6" s="479"/>
    </row>
    <row r="7" spans="1:21" ht="29.25" customHeight="1" thickBot="1">
      <c r="I7" s="481"/>
    </row>
    <row r="8" spans="1:21" s="489" customFormat="1" ht="67.5" customHeight="1">
      <c r="A8" s="1018" t="s">
        <v>442</v>
      </c>
      <c r="B8" s="1019"/>
      <c r="C8" s="1020"/>
      <c r="D8" s="482" t="s">
        <v>443</v>
      </c>
      <c r="E8" s="483"/>
      <c r="F8" s="1021" t="s">
        <v>444</v>
      </c>
      <c r="G8" s="1022"/>
      <c r="H8" s="484" t="s">
        <v>445</v>
      </c>
      <c r="I8" s="485"/>
      <c r="J8" s="486" t="s">
        <v>17</v>
      </c>
      <c r="K8" s="487" t="s">
        <v>446</v>
      </c>
      <c r="L8" s="1023" t="s">
        <v>447</v>
      </c>
      <c r="M8" s="1024"/>
      <c r="N8" s="1024"/>
      <c r="O8" s="1025"/>
      <c r="P8" s="1026" t="s">
        <v>448</v>
      </c>
      <c r="Q8" s="1027"/>
      <c r="R8" s="1027"/>
      <c r="S8" s="488" t="s">
        <v>225</v>
      </c>
    </row>
    <row r="9" spans="1:21" s="489" customFormat="1" ht="69.75" customHeight="1" thickBot="1">
      <c r="A9" s="490" t="s">
        <v>449</v>
      </c>
      <c r="B9" s="491" t="s">
        <v>450</v>
      </c>
      <c r="C9" s="491" t="s">
        <v>451</v>
      </c>
      <c r="D9" s="492" t="s">
        <v>452</v>
      </c>
      <c r="E9" s="493" t="s">
        <v>453</v>
      </c>
      <c r="F9" s="494" t="s">
        <v>452</v>
      </c>
      <c r="G9" s="494" t="s">
        <v>453</v>
      </c>
      <c r="H9" s="495" t="s">
        <v>452</v>
      </c>
      <c r="I9" s="495" t="s">
        <v>453</v>
      </c>
      <c r="J9" s="495" t="s">
        <v>454</v>
      </c>
      <c r="K9" s="495" t="s">
        <v>455</v>
      </c>
      <c r="L9" s="496" t="s">
        <v>452</v>
      </c>
      <c r="M9" s="496" t="s">
        <v>453</v>
      </c>
      <c r="N9" s="497" t="s">
        <v>456</v>
      </c>
      <c r="O9" s="496" t="s">
        <v>457</v>
      </c>
      <c r="P9" s="498" t="s">
        <v>458</v>
      </c>
      <c r="Q9" s="498" t="s">
        <v>459</v>
      </c>
      <c r="R9" s="499" t="s">
        <v>460</v>
      </c>
      <c r="S9" s="500"/>
    </row>
    <row r="10" spans="1:21" s="517" customFormat="1" ht="61.5" customHeight="1">
      <c r="A10" s="501">
        <v>1</v>
      </c>
      <c r="B10" s="502" t="s">
        <v>461</v>
      </c>
      <c r="C10" s="503" t="s">
        <v>462</v>
      </c>
      <c r="D10" s="504" t="s">
        <v>463</v>
      </c>
      <c r="E10" s="505" t="s">
        <v>464</v>
      </c>
      <c r="F10" s="506" t="s">
        <v>465</v>
      </c>
      <c r="G10" s="506" t="s">
        <v>465</v>
      </c>
      <c r="H10" s="507" t="s">
        <v>466</v>
      </c>
      <c r="I10" s="508">
        <v>44384</v>
      </c>
      <c r="J10" s="509">
        <v>64289</v>
      </c>
      <c r="K10" s="510">
        <v>-9612</v>
      </c>
      <c r="L10" s="511" t="s">
        <v>467</v>
      </c>
      <c r="M10" s="512" t="s">
        <v>468</v>
      </c>
      <c r="N10" s="513">
        <v>-9612</v>
      </c>
      <c r="O10" s="512" t="s">
        <v>469</v>
      </c>
      <c r="P10" s="514" t="s">
        <v>470</v>
      </c>
      <c r="Q10" s="515" t="s">
        <v>471</v>
      </c>
      <c r="R10" s="506" t="s">
        <v>17</v>
      </c>
      <c r="S10" s="516" t="s">
        <v>259</v>
      </c>
      <c r="T10" s="517" t="s">
        <v>472</v>
      </c>
      <c r="U10" s="517" t="s">
        <v>326</v>
      </c>
    </row>
    <row r="11" spans="1:21" s="517" customFormat="1" ht="40.5" customHeight="1">
      <c r="A11" s="518">
        <v>2</v>
      </c>
      <c r="B11" s="519" t="s">
        <v>473</v>
      </c>
      <c r="C11" s="520" t="s">
        <v>474</v>
      </c>
      <c r="D11" s="519" t="s">
        <v>475</v>
      </c>
      <c r="E11" s="521">
        <v>44391</v>
      </c>
      <c r="F11" s="522" t="s">
        <v>465</v>
      </c>
      <c r="G11" s="522" t="s">
        <v>465</v>
      </c>
      <c r="H11" s="523" t="s">
        <v>476</v>
      </c>
      <c r="I11" s="524" t="s">
        <v>477</v>
      </c>
      <c r="J11" s="525">
        <v>91798.01</v>
      </c>
      <c r="K11" s="526">
        <v>-22924.62</v>
      </c>
      <c r="L11" s="527" t="s">
        <v>478</v>
      </c>
      <c r="M11" s="524" t="s">
        <v>479</v>
      </c>
      <c r="N11" s="528">
        <v>-22924.62</v>
      </c>
      <c r="O11" s="524" t="s">
        <v>469</v>
      </c>
      <c r="P11" s="523" t="s">
        <v>470</v>
      </c>
      <c r="Q11" s="529" t="s">
        <v>471</v>
      </c>
      <c r="R11" s="522" t="s">
        <v>17</v>
      </c>
      <c r="S11" s="530" t="s">
        <v>49</v>
      </c>
      <c r="T11" s="517" t="s">
        <v>480</v>
      </c>
      <c r="U11" s="517" t="s">
        <v>326</v>
      </c>
    </row>
    <row r="12" spans="1:21" s="517" customFormat="1" ht="56.25" customHeight="1">
      <c r="A12" s="531">
        <v>3</v>
      </c>
      <c r="B12" s="522" t="s">
        <v>481</v>
      </c>
      <c r="C12" s="523" t="s">
        <v>482</v>
      </c>
      <c r="D12" s="532" t="s">
        <v>483</v>
      </c>
      <c r="E12" s="521">
        <v>44375</v>
      </c>
      <c r="F12" s="533" t="s">
        <v>484</v>
      </c>
      <c r="G12" s="521">
        <v>44396</v>
      </c>
      <c r="H12" s="522" t="s">
        <v>465</v>
      </c>
      <c r="I12" s="522" t="s">
        <v>465</v>
      </c>
      <c r="J12" s="534">
        <v>91427.54</v>
      </c>
      <c r="K12" s="535">
        <v>91427.54</v>
      </c>
      <c r="L12" s="536" t="s">
        <v>485</v>
      </c>
      <c r="M12" s="537">
        <v>44403</v>
      </c>
      <c r="N12" s="538">
        <v>0</v>
      </c>
      <c r="O12" s="524" t="s">
        <v>469</v>
      </c>
      <c r="P12" s="523" t="s">
        <v>486</v>
      </c>
      <c r="Q12" s="523" t="s">
        <v>487</v>
      </c>
      <c r="R12" s="522" t="s">
        <v>17</v>
      </c>
      <c r="S12" s="539" t="s">
        <v>45</v>
      </c>
      <c r="T12" s="517" t="s">
        <v>488</v>
      </c>
    </row>
    <row r="13" spans="1:21" s="517" customFormat="1" ht="63" customHeight="1">
      <c r="A13" s="518">
        <v>4</v>
      </c>
      <c r="B13" s="519" t="s">
        <v>489</v>
      </c>
      <c r="C13" s="520" t="s">
        <v>490</v>
      </c>
      <c r="D13" s="519" t="s">
        <v>491</v>
      </c>
      <c r="E13" s="521">
        <v>44370</v>
      </c>
      <c r="F13" s="523" t="s">
        <v>492</v>
      </c>
      <c r="G13" s="524" t="s">
        <v>493</v>
      </c>
      <c r="H13" s="533" t="s">
        <v>494</v>
      </c>
      <c r="I13" s="540">
        <v>44592</v>
      </c>
      <c r="J13" s="541">
        <v>49337.98</v>
      </c>
      <c r="K13" s="542">
        <v>27251.064060000001</v>
      </c>
      <c r="L13" s="533"/>
      <c r="M13" s="522"/>
      <c r="N13" s="538"/>
      <c r="O13" s="522"/>
      <c r="P13" s="523" t="s">
        <v>495</v>
      </c>
      <c r="Q13" s="533" t="s">
        <v>496</v>
      </c>
      <c r="R13" s="522" t="s">
        <v>497</v>
      </c>
      <c r="S13" s="543" t="s">
        <v>14</v>
      </c>
      <c r="T13" s="517" t="s">
        <v>498</v>
      </c>
      <c r="U13" s="517" t="s">
        <v>326</v>
      </c>
    </row>
    <row r="14" spans="1:21" s="517" customFormat="1" ht="61.5" customHeight="1">
      <c r="A14" s="531">
        <v>5</v>
      </c>
      <c r="B14" s="522" t="s">
        <v>499</v>
      </c>
      <c r="C14" s="523" t="s">
        <v>500</v>
      </c>
      <c r="D14" s="522" t="s">
        <v>501</v>
      </c>
      <c r="E14" s="521">
        <v>44385</v>
      </c>
      <c r="F14" s="533" t="s">
        <v>502</v>
      </c>
      <c r="G14" s="521">
        <v>44409</v>
      </c>
      <c r="H14" s="544" t="s">
        <v>503</v>
      </c>
      <c r="I14" s="540">
        <v>44601</v>
      </c>
      <c r="J14" s="534">
        <v>100952.28</v>
      </c>
      <c r="K14" s="535">
        <v>100952.28</v>
      </c>
      <c r="L14" s="536" t="s">
        <v>501</v>
      </c>
      <c r="M14" s="545">
        <v>44385</v>
      </c>
      <c r="N14" s="546">
        <v>95000</v>
      </c>
      <c r="O14" s="522" t="s">
        <v>469</v>
      </c>
      <c r="P14" s="523" t="s">
        <v>470</v>
      </c>
      <c r="Q14" s="523" t="s">
        <v>504</v>
      </c>
      <c r="R14" s="522" t="s">
        <v>17</v>
      </c>
      <c r="S14" s="547" t="s">
        <v>268</v>
      </c>
      <c r="T14" s="517" t="s">
        <v>505</v>
      </c>
    </row>
    <row r="15" spans="1:21" s="517" customFormat="1" ht="54" customHeight="1">
      <c r="A15" s="531">
        <v>6</v>
      </c>
      <c r="B15" s="522" t="s">
        <v>506</v>
      </c>
      <c r="C15" s="523" t="s">
        <v>507</v>
      </c>
      <c r="D15" s="522" t="s">
        <v>501</v>
      </c>
      <c r="E15" s="521">
        <v>44385</v>
      </c>
      <c r="F15" s="523" t="s">
        <v>508</v>
      </c>
      <c r="G15" s="521">
        <v>44408</v>
      </c>
      <c r="H15" s="533" t="s">
        <v>509</v>
      </c>
      <c r="I15" s="540">
        <v>44600</v>
      </c>
      <c r="J15" s="546">
        <v>107989.62</v>
      </c>
      <c r="K15" s="535">
        <v>107989.62</v>
      </c>
      <c r="L15" s="533"/>
      <c r="M15" s="522"/>
      <c r="N15" s="546"/>
      <c r="O15" s="522"/>
      <c r="P15" s="523" t="s">
        <v>495</v>
      </c>
      <c r="Q15" s="533" t="s">
        <v>496</v>
      </c>
      <c r="R15" s="522" t="s">
        <v>497</v>
      </c>
      <c r="S15" s="547" t="s">
        <v>268</v>
      </c>
      <c r="T15" s="517" t="s">
        <v>505</v>
      </c>
    </row>
    <row r="16" spans="1:21" s="517" customFormat="1" ht="59.25" customHeight="1">
      <c r="A16" s="531">
        <v>7</v>
      </c>
      <c r="B16" s="522" t="s">
        <v>510</v>
      </c>
      <c r="C16" s="523" t="s">
        <v>511</v>
      </c>
      <c r="D16" s="522" t="s">
        <v>512</v>
      </c>
      <c r="E16" s="521">
        <v>44444</v>
      </c>
      <c r="F16" s="533" t="s">
        <v>513</v>
      </c>
      <c r="G16" s="521">
        <v>44412</v>
      </c>
      <c r="H16" s="533" t="s">
        <v>514</v>
      </c>
      <c r="I16" s="540">
        <v>44524</v>
      </c>
      <c r="J16" s="546">
        <v>106000</v>
      </c>
      <c r="K16" s="535">
        <v>106000</v>
      </c>
      <c r="L16" s="533" t="s">
        <v>512</v>
      </c>
      <c r="M16" s="545">
        <v>44444</v>
      </c>
      <c r="N16" s="546">
        <v>100000</v>
      </c>
      <c r="O16" s="522" t="s">
        <v>469</v>
      </c>
      <c r="P16" s="523" t="s">
        <v>470</v>
      </c>
      <c r="Q16" s="523" t="s">
        <v>504</v>
      </c>
      <c r="R16" s="522" t="s">
        <v>17</v>
      </c>
      <c r="S16" s="548" t="s">
        <v>426</v>
      </c>
    </row>
    <row r="17" spans="1:32" s="517" customFormat="1" ht="60.75" customHeight="1">
      <c r="A17" s="531">
        <v>8</v>
      </c>
      <c r="B17" s="522" t="s">
        <v>515</v>
      </c>
      <c r="C17" s="523" t="s">
        <v>516</v>
      </c>
      <c r="D17" s="532" t="s">
        <v>517</v>
      </c>
      <c r="E17" s="549" t="s">
        <v>518</v>
      </c>
      <c r="F17" s="533" t="s">
        <v>519</v>
      </c>
      <c r="G17" s="521">
        <v>44409</v>
      </c>
      <c r="H17" s="533" t="s">
        <v>520</v>
      </c>
      <c r="I17" s="540">
        <v>44439</v>
      </c>
      <c r="J17" s="546">
        <v>21215.9</v>
      </c>
      <c r="K17" s="535">
        <v>21215.9</v>
      </c>
      <c r="L17" s="533" t="s">
        <v>512</v>
      </c>
      <c r="M17" s="545">
        <v>44444</v>
      </c>
      <c r="N17" s="546">
        <v>20015</v>
      </c>
      <c r="O17" s="522" t="s">
        <v>469</v>
      </c>
      <c r="P17" s="523" t="s">
        <v>470</v>
      </c>
      <c r="Q17" s="523" t="s">
        <v>504</v>
      </c>
      <c r="R17" s="522" t="s">
        <v>17</v>
      </c>
      <c r="S17" s="548" t="s">
        <v>521</v>
      </c>
    </row>
    <row r="18" spans="1:32" s="517" customFormat="1" ht="78.75" customHeight="1">
      <c r="A18" s="531">
        <v>9</v>
      </c>
      <c r="B18" s="522" t="s">
        <v>522</v>
      </c>
      <c r="C18" s="523" t="s">
        <v>523</v>
      </c>
      <c r="D18" s="532" t="s">
        <v>517</v>
      </c>
      <c r="E18" s="549" t="s">
        <v>518</v>
      </c>
      <c r="F18" s="533" t="s">
        <v>519</v>
      </c>
      <c r="G18" s="521">
        <v>44409</v>
      </c>
      <c r="H18" s="533" t="s">
        <v>524</v>
      </c>
      <c r="I18" s="540">
        <v>44436</v>
      </c>
      <c r="J18" s="546">
        <v>8649.6</v>
      </c>
      <c r="K18" s="535">
        <v>8649.6</v>
      </c>
      <c r="L18" s="533" t="s">
        <v>512</v>
      </c>
      <c r="M18" s="545">
        <v>44444</v>
      </c>
      <c r="N18" s="546">
        <v>8160</v>
      </c>
      <c r="O18" s="522" t="s">
        <v>469</v>
      </c>
      <c r="P18" s="523" t="s">
        <v>470</v>
      </c>
      <c r="Q18" s="523" t="s">
        <v>504</v>
      </c>
      <c r="R18" s="522" t="s">
        <v>17</v>
      </c>
      <c r="S18" s="548" t="s">
        <v>429</v>
      </c>
      <c r="AC18" s="517" t="s">
        <v>495</v>
      </c>
      <c r="AD18" s="517" t="s">
        <v>525</v>
      </c>
      <c r="AE18" s="517" t="s">
        <v>17</v>
      </c>
      <c r="AF18" s="517" t="s">
        <v>258</v>
      </c>
    </row>
    <row r="19" spans="1:32" s="517" customFormat="1" ht="59.25" customHeight="1">
      <c r="A19" s="531">
        <v>10</v>
      </c>
      <c r="B19" s="522" t="s">
        <v>526</v>
      </c>
      <c r="C19" s="523" t="s">
        <v>527</v>
      </c>
      <c r="D19" s="522" t="s">
        <v>475</v>
      </c>
      <c r="E19" s="545">
        <v>44026</v>
      </c>
      <c r="F19" s="522" t="s">
        <v>465</v>
      </c>
      <c r="G19" s="522" t="s">
        <v>465</v>
      </c>
      <c r="H19" s="533" t="s">
        <v>528</v>
      </c>
      <c r="I19" s="540">
        <v>44410</v>
      </c>
      <c r="J19" s="546">
        <v>49810.1</v>
      </c>
      <c r="K19" s="535">
        <v>49810.1</v>
      </c>
      <c r="L19" s="536" t="s">
        <v>529</v>
      </c>
      <c r="M19" s="540">
        <v>44417</v>
      </c>
      <c r="N19" s="534">
        <v>0</v>
      </c>
      <c r="O19" s="524" t="s">
        <v>469</v>
      </c>
      <c r="P19" s="523" t="s">
        <v>486</v>
      </c>
      <c r="Q19" s="523" t="s">
        <v>530</v>
      </c>
      <c r="R19" s="522" t="s">
        <v>17</v>
      </c>
      <c r="S19" s="548" t="s">
        <v>441</v>
      </c>
    </row>
    <row r="20" spans="1:32" s="517" customFormat="1" ht="52.5" customHeight="1">
      <c r="A20" s="518">
        <v>11</v>
      </c>
      <c r="B20" s="519" t="s">
        <v>531</v>
      </c>
      <c r="C20" s="520" t="s">
        <v>532</v>
      </c>
      <c r="D20" s="519" t="s">
        <v>533</v>
      </c>
      <c r="E20" s="550">
        <v>44336</v>
      </c>
      <c r="F20" s="519" t="s">
        <v>465</v>
      </c>
      <c r="G20" s="519" t="s">
        <v>465</v>
      </c>
      <c r="H20" s="551" t="s">
        <v>534</v>
      </c>
      <c r="I20" s="552">
        <v>44415</v>
      </c>
      <c r="J20" s="541">
        <v>13852.06</v>
      </c>
      <c r="K20" s="542">
        <v>10528.216799999998</v>
      </c>
      <c r="L20" s="553" t="s">
        <v>535</v>
      </c>
      <c r="M20" s="552">
        <v>44521</v>
      </c>
      <c r="N20" s="554"/>
      <c r="O20" s="555" t="s">
        <v>469</v>
      </c>
      <c r="P20" s="520" t="s">
        <v>495</v>
      </c>
      <c r="Q20" s="520" t="s">
        <v>536</v>
      </c>
      <c r="R20" s="519" t="s">
        <v>17</v>
      </c>
      <c r="S20" s="530" t="s">
        <v>259</v>
      </c>
      <c r="U20" s="517" t="s">
        <v>326</v>
      </c>
    </row>
    <row r="21" spans="1:32" s="517" customFormat="1" ht="76.5" customHeight="1">
      <c r="A21" s="518">
        <v>12</v>
      </c>
      <c r="B21" s="519" t="s">
        <v>537</v>
      </c>
      <c r="C21" s="520" t="s">
        <v>538</v>
      </c>
      <c r="D21" s="556" t="s">
        <v>539</v>
      </c>
      <c r="E21" s="549" t="s">
        <v>540</v>
      </c>
      <c r="F21" s="522" t="s">
        <v>465</v>
      </c>
      <c r="G21" s="522" t="s">
        <v>465</v>
      </c>
      <c r="H21" s="533" t="s">
        <v>541</v>
      </c>
      <c r="I21" s="540">
        <v>44415</v>
      </c>
      <c r="J21" s="541">
        <v>4415.75</v>
      </c>
      <c r="K21" s="542">
        <v>4415.75</v>
      </c>
      <c r="L21" s="533" t="s">
        <v>542</v>
      </c>
      <c r="M21" s="540">
        <v>44508</v>
      </c>
      <c r="N21" s="538">
        <v>4415.75</v>
      </c>
      <c r="O21" s="524" t="s">
        <v>469</v>
      </c>
      <c r="P21" s="523" t="s">
        <v>470</v>
      </c>
      <c r="Q21" s="533" t="s">
        <v>543</v>
      </c>
      <c r="R21" s="522" t="s">
        <v>17</v>
      </c>
      <c r="S21" s="530" t="s">
        <v>259</v>
      </c>
      <c r="U21" s="517" t="s">
        <v>326</v>
      </c>
    </row>
    <row r="22" spans="1:32" s="517" customFormat="1" ht="61.5" customHeight="1">
      <c r="A22" s="518">
        <v>13</v>
      </c>
      <c r="B22" s="519" t="s">
        <v>544</v>
      </c>
      <c r="C22" s="520" t="s">
        <v>545</v>
      </c>
      <c r="D22" s="519" t="s">
        <v>546</v>
      </c>
      <c r="E22" s="551"/>
      <c r="F22" s="551" t="s">
        <v>546</v>
      </c>
      <c r="G22" s="553"/>
      <c r="H22" s="520" t="s">
        <v>547</v>
      </c>
      <c r="I22" s="557" t="s">
        <v>548</v>
      </c>
      <c r="J22" s="557">
        <v>20383.16</v>
      </c>
      <c r="K22" s="558">
        <v>10757.94</v>
      </c>
      <c r="L22" s="553" t="s">
        <v>549</v>
      </c>
      <c r="M22" s="552">
        <v>44433</v>
      </c>
      <c r="N22" s="554"/>
      <c r="O22" s="552">
        <v>44474</v>
      </c>
      <c r="P22" s="520" t="s">
        <v>495</v>
      </c>
      <c r="Q22" s="520" t="s">
        <v>550</v>
      </c>
      <c r="R22" s="519" t="s">
        <v>497</v>
      </c>
      <c r="S22" s="530" t="s">
        <v>259</v>
      </c>
      <c r="U22" s="517" t="s">
        <v>326</v>
      </c>
    </row>
    <row r="23" spans="1:32" s="517" customFormat="1" ht="54.75" customHeight="1">
      <c r="A23" s="531">
        <v>14</v>
      </c>
      <c r="B23" s="522" t="s">
        <v>551</v>
      </c>
      <c r="C23" s="523" t="s">
        <v>552</v>
      </c>
      <c r="D23" s="522" t="s">
        <v>553</v>
      </c>
      <c r="E23" s="521">
        <v>44508</v>
      </c>
      <c r="F23" s="522" t="s">
        <v>465</v>
      </c>
      <c r="G23" s="522" t="s">
        <v>465</v>
      </c>
      <c r="H23" s="533" t="s">
        <v>554</v>
      </c>
      <c r="I23" s="540">
        <v>44601</v>
      </c>
      <c r="J23" s="546">
        <v>15002.82</v>
      </c>
      <c r="K23" s="535">
        <v>15002.82</v>
      </c>
      <c r="L23" s="533"/>
      <c r="M23" s="522"/>
      <c r="N23" s="538"/>
      <c r="O23" s="522"/>
      <c r="P23" s="523" t="s">
        <v>495</v>
      </c>
      <c r="Q23" s="533" t="s">
        <v>555</v>
      </c>
      <c r="R23" s="522" t="s">
        <v>497</v>
      </c>
      <c r="S23" s="539" t="s">
        <v>249</v>
      </c>
    </row>
    <row r="24" spans="1:32" s="517" customFormat="1" ht="72.75" customHeight="1">
      <c r="A24" s="531">
        <v>15</v>
      </c>
      <c r="B24" s="522" t="s">
        <v>556</v>
      </c>
      <c r="C24" s="523" t="s">
        <v>557</v>
      </c>
      <c r="D24" s="522" t="s">
        <v>558</v>
      </c>
      <c r="E24" s="537">
        <v>44383</v>
      </c>
      <c r="F24" s="533"/>
      <c r="G24" s="536"/>
      <c r="H24" s="533" t="s">
        <v>559</v>
      </c>
      <c r="I24" s="540">
        <v>44444</v>
      </c>
      <c r="J24" s="546">
        <v>21690.78</v>
      </c>
      <c r="K24" s="535">
        <v>21690.78</v>
      </c>
      <c r="L24" s="533"/>
      <c r="M24" s="522"/>
      <c r="N24" s="538"/>
      <c r="O24" s="545">
        <f>I24+14</f>
        <v>44458</v>
      </c>
      <c r="P24" s="523" t="s">
        <v>495</v>
      </c>
      <c r="Q24" s="533" t="s">
        <v>555</v>
      </c>
      <c r="R24" s="522" t="s">
        <v>497</v>
      </c>
      <c r="S24" s="548" t="s">
        <v>426</v>
      </c>
      <c r="T24" s="517" t="s">
        <v>560</v>
      </c>
    </row>
    <row r="25" spans="1:32" s="517" customFormat="1" ht="64.5" customHeight="1">
      <c r="A25" s="518">
        <v>16</v>
      </c>
      <c r="B25" s="519" t="s">
        <v>561</v>
      </c>
      <c r="C25" s="520" t="s">
        <v>562</v>
      </c>
      <c r="D25" s="519" t="s">
        <v>563</v>
      </c>
      <c r="E25" s="545"/>
      <c r="F25" s="533"/>
      <c r="G25" s="536"/>
      <c r="H25" s="533" t="s">
        <v>564</v>
      </c>
      <c r="I25" s="545">
        <v>44493</v>
      </c>
      <c r="J25" s="541">
        <v>57760.11</v>
      </c>
      <c r="K25" s="542">
        <v>50000</v>
      </c>
      <c r="L25" s="533" t="s">
        <v>565</v>
      </c>
      <c r="M25" s="545">
        <v>44495</v>
      </c>
      <c r="N25" s="534">
        <v>0</v>
      </c>
      <c r="O25" s="537" t="s">
        <v>469</v>
      </c>
      <c r="P25" s="523" t="s">
        <v>495</v>
      </c>
      <c r="Q25" s="523" t="s">
        <v>566</v>
      </c>
      <c r="R25" s="522" t="s">
        <v>17</v>
      </c>
      <c r="S25" s="530" t="s">
        <v>249</v>
      </c>
      <c r="U25" s="517" t="s">
        <v>326</v>
      </c>
    </row>
    <row r="26" spans="1:32" s="517" customFormat="1" ht="76.5" customHeight="1">
      <c r="A26" s="531">
        <v>17</v>
      </c>
      <c r="B26" s="522" t="s">
        <v>567</v>
      </c>
      <c r="C26" s="523" t="s">
        <v>568</v>
      </c>
      <c r="D26" s="522" t="s">
        <v>569</v>
      </c>
      <c r="E26" s="537">
        <v>44203</v>
      </c>
      <c r="F26" s="533"/>
      <c r="G26" s="536"/>
      <c r="H26" s="523" t="s">
        <v>570</v>
      </c>
      <c r="I26" s="524" t="s">
        <v>571</v>
      </c>
      <c r="J26" s="546">
        <v>38160</v>
      </c>
      <c r="K26" s="535">
        <v>38160</v>
      </c>
      <c r="L26" s="523" t="s">
        <v>572</v>
      </c>
      <c r="M26" s="524" t="s">
        <v>573</v>
      </c>
      <c r="N26" s="534">
        <v>0</v>
      </c>
      <c r="O26" s="537" t="s">
        <v>469</v>
      </c>
      <c r="P26" s="523" t="s">
        <v>486</v>
      </c>
      <c r="Q26" s="523" t="s">
        <v>574</v>
      </c>
      <c r="R26" s="522" t="s">
        <v>17</v>
      </c>
      <c r="S26" s="548" t="s">
        <v>575</v>
      </c>
    </row>
    <row r="27" spans="1:32" s="517" customFormat="1" ht="59.25" customHeight="1">
      <c r="A27" s="531">
        <v>18</v>
      </c>
      <c r="B27" s="522" t="s">
        <v>576</v>
      </c>
      <c r="C27" s="523" t="s">
        <v>577</v>
      </c>
      <c r="D27" s="532" t="s">
        <v>578</v>
      </c>
      <c r="E27" s="549" t="s">
        <v>579</v>
      </c>
      <c r="F27" s="544" t="s">
        <v>580</v>
      </c>
      <c r="G27" s="545">
        <v>44360</v>
      </c>
      <c r="H27" s="559" t="s">
        <v>581</v>
      </c>
      <c r="I27" s="524" t="s">
        <v>582</v>
      </c>
      <c r="J27" s="534">
        <v>97205.58</v>
      </c>
      <c r="K27" s="535">
        <v>97205.58</v>
      </c>
      <c r="L27" s="533"/>
      <c r="M27" s="545"/>
      <c r="N27" s="538"/>
      <c r="O27" s="545"/>
      <c r="P27" s="523" t="s">
        <v>495</v>
      </c>
      <c r="Q27" s="533" t="s">
        <v>583</v>
      </c>
      <c r="R27" s="522" t="s">
        <v>497</v>
      </c>
      <c r="S27" s="548" t="s">
        <v>14</v>
      </c>
    </row>
    <row r="28" spans="1:32" s="517" customFormat="1" ht="75" customHeight="1">
      <c r="A28" s="518">
        <v>19</v>
      </c>
      <c r="B28" s="519" t="s">
        <v>584</v>
      </c>
      <c r="C28" s="520" t="s">
        <v>585</v>
      </c>
      <c r="D28" s="555" t="s">
        <v>586</v>
      </c>
      <c r="E28" s="560" t="s">
        <v>587</v>
      </c>
      <c r="F28" s="561" t="s">
        <v>465</v>
      </c>
      <c r="G28" s="561" t="s">
        <v>465</v>
      </c>
      <c r="H28" s="562" t="s">
        <v>588</v>
      </c>
      <c r="I28" s="560" t="s">
        <v>589</v>
      </c>
      <c r="J28" s="541">
        <v>606154.36</v>
      </c>
      <c r="K28" s="542">
        <v>477900</v>
      </c>
      <c r="L28" s="561"/>
      <c r="M28" s="563"/>
      <c r="N28" s="554"/>
      <c r="O28" s="564"/>
      <c r="P28" s="520" t="s">
        <v>495</v>
      </c>
      <c r="Q28" s="551" t="s">
        <v>583</v>
      </c>
      <c r="R28" s="519" t="s">
        <v>497</v>
      </c>
      <c r="S28" s="543" t="s">
        <v>14</v>
      </c>
    </row>
    <row r="29" spans="1:32" s="517" customFormat="1" ht="48.75" customHeight="1">
      <c r="A29" s="531">
        <v>20</v>
      </c>
      <c r="B29" s="522" t="s">
        <v>590</v>
      </c>
      <c r="C29" s="523" t="s">
        <v>591</v>
      </c>
      <c r="D29" s="522" t="s">
        <v>546</v>
      </c>
      <c r="E29" s="533"/>
      <c r="F29" s="533"/>
      <c r="G29" s="536"/>
      <c r="H29" s="533"/>
      <c r="I29" s="533"/>
      <c r="J29" s="546">
        <f>6*5000</f>
        <v>30000</v>
      </c>
      <c r="K29" s="535">
        <v>30000</v>
      </c>
      <c r="L29" s="533"/>
      <c r="M29" s="522"/>
      <c r="N29" s="538"/>
      <c r="O29" s="522"/>
      <c r="P29" s="533" t="s">
        <v>592</v>
      </c>
      <c r="Q29" s="523" t="s">
        <v>593</v>
      </c>
      <c r="R29" s="522" t="s">
        <v>17</v>
      </c>
      <c r="S29" s="548" t="s">
        <v>14</v>
      </c>
    </row>
    <row r="30" spans="1:32" s="517" customFormat="1" ht="56.25" customHeight="1">
      <c r="A30" s="531">
        <v>21</v>
      </c>
      <c r="B30" s="522" t="s">
        <v>594</v>
      </c>
      <c r="C30" s="523" t="s">
        <v>595</v>
      </c>
      <c r="D30" s="565" t="s">
        <v>596</v>
      </c>
      <c r="E30" s="549" t="s">
        <v>597</v>
      </c>
      <c r="F30" s="537" t="s">
        <v>465</v>
      </c>
      <c r="G30" s="537" t="s">
        <v>465</v>
      </c>
      <c r="H30" s="522" t="s">
        <v>598</v>
      </c>
      <c r="I30" s="540">
        <v>44509</v>
      </c>
      <c r="J30" s="546">
        <v>29712.67</v>
      </c>
      <c r="K30" s="535">
        <v>29712.67</v>
      </c>
      <c r="L30" s="522"/>
      <c r="M30" s="566"/>
      <c r="N30" s="538"/>
      <c r="O30" s="545">
        <f>I30+14</f>
        <v>44523</v>
      </c>
      <c r="P30" s="523" t="s">
        <v>495</v>
      </c>
      <c r="Q30" s="533" t="s">
        <v>583</v>
      </c>
      <c r="R30" s="522" t="s">
        <v>497</v>
      </c>
      <c r="S30" s="548" t="s">
        <v>14</v>
      </c>
    </row>
    <row r="31" spans="1:32" s="517" customFormat="1" ht="92.25" customHeight="1">
      <c r="A31" s="531">
        <v>22</v>
      </c>
      <c r="B31" s="522" t="s">
        <v>599</v>
      </c>
      <c r="C31" s="523" t="s">
        <v>600</v>
      </c>
      <c r="D31" s="532" t="s">
        <v>601</v>
      </c>
      <c r="E31" s="549" t="s">
        <v>602</v>
      </c>
      <c r="F31" s="532" t="s">
        <v>603</v>
      </c>
      <c r="G31" s="549" t="s">
        <v>604</v>
      </c>
      <c r="H31" s="532" t="s">
        <v>605</v>
      </c>
      <c r="I31" s="540">
        <v>44530</v>
      </c>
      <c r="J31" s="567">
        <v>51522.13</v>
      </c>
      <c r="K31" s="535">
        <v>51522.13</v>
      </c>
      <c r="L31" s="523" t="s">
        <v>606</v>
      </c>
      <c r="M31" s="524" t="s">
        <v>607</v>
      </c>
      <c r="N31" s="534">
        <v>0</v>
      </c>
      <c r="O31" s="545"/>
      <c r="P31" s="523" t="s">
        <v>486</v>
      </c>
      <c r="Q31" s="523" t="s">
        <v>608</v>
      </c>
      <c r="R31" s="522" t="s">
        <v>497</v>
      </c>
      <c r="S31" s="548" t="s">
        <v>27</v>
      </c>
    </row>
    <row r="32" spans="1:32" s="517" customFormat="1" ht="46.5" customHeight="1">
      <c r="A32" s="531">
        <v>23</v>
      </c>
      <c r="B32" s="522" t="s">
        <v>609</v>
      </c>
      <c r="C32" s="523" t="s">
        <v>610</v>
      </c>
      <c r="D32" s="522" t="s">
        <v>546</v>
      </c>
      <c r="E32" s="533"/>
      <c r="F32" s="533"/>
      <c r="G32" s="536"/>
      <c r="H32" s="533"/>
      <c r="I32" s="533"/>
      <c r="J32" s="546"/>
      <c r="K32" s="535">
        <v>0</v>
      </c>
      <c r="L32" s="533"/>
      <c r="M32" s="522"/>
      <c r="N32" s="538"/>
      <c r="O32" s="522"/>
      <c r="P32" s="533" t="s">
        <v>592</v>
      </c>
      <c r="Q32" s="523" t="s">
        <v>593</v>
      </c>
      <c r="R32" s="522" t="s">
        <v>17</v>
      </c>
      <c r="S32" s="539" t="s">
        <v>268</v>
      </c>
    </row>
    <row r="33" spans="1:21" s="517" customFormat="1" ht="54.75" customHeight="1">
      <c r="A33" s="531">
        <v>24</v>
      </c>
      <c r="B33" s="522" t="s">
        <v>611</v>
      </c>
      <c r="C33" s="523" t="s">
        <v>612</v>
      </c>
      <c r="D33" s="532" t="s">
        <v>613</v>
      </c>
      <c r="E33" s="521">
        <v>44467</v>
      </c>
      <c r="F33" s="532" t="s">
        <v>614</v>
      </c>
      <c r="G33" s="521">
        <v>44466</v>
      </c>
      <c r="H33" s="532" t="s">
        <v>615</v>
      </c>
      <c r="I33" s="540">
        <v>44509</v>
      </c>
      <c r="J33" s="546">
        <v>146032.93</v>
      </c>
      <c r="K33" s="535">
        <v>146032.93</v>
      </c>
      <c r="L33" s="532"/>
      <c r="M33" s="568"/>
      <c r="N33" s="528"/>
      <c r="O33" s="545">
        <f>I33+14</f>
        <v>44523</v>
      </c>
      <c r="P33" s="523" t="s">
        <v>495</v>
      </c>
      <c r="Q33" s="533" t="s">
        <v>616</v>
      </c>
      <c r="R33" s="522" t="s">
        <v>17</v>
      </c>
      <c r="S33" s="548" t="s">
        <v>27</v>
      </c>
    </row>
    <row r="34" spans="1:21" s="517" customFormat="1" ht="47.25" customHeight="1">
      <c r="A34" s="531">
        <v>25</v>
      </c>
      <c r="B34" s="522" t="s">
        <v>617</v>
      </c>
      <c r="C34" s="523" t="s">
        <v>618</v>
      </c>
      <c r="D34" s="522" t="s">
        <v>546</v>
      </c>
      <c r="E34" s="533"/>
      <c r="F34" s="533"/>
      <c r="G34" s="536"/>
      <c r="H34" s="533"/>
      <c r="I34" s="533"/>
      <c r="J34" s="546">
        <f>3*15000</f>
        <v>45000</v>
      </c>
      <c r="K34" s="535">
        <v>45000</v>
      </c>
      <c r="L34" s="533"/>
      <c r="M34" s="522"/>
      <c r="N34" s="538"/>
      <c r="O34" s="522"/>
      <c r="P34" s="533" t="s">
        <v>592</v>
      </c>
      <c r="Q34" s="523" t="s">
        <v>593</v>
      </c>
      <c r="R34" s="522" t="s">
        <v>17</v>
      </c>
      <c r="S34" s="548" t="s">
        <v>440</v>
      </c>
    </row>
    <row r="35" spans="1:21" s="517" customFormat="1" ht="84" customHeight="1">
      <c r="A35" s="531">
        <v>26</v>
      </c>
      <c r="B35" s="522" t="s">
        <v>619</v>
      </c>
      <c r="C35" s="523" t="s">
        <v>620</v>
      </c>
      <c r="D35" s="522" t="s">
        <v>546</v>
      </c>
      <c r="E35" s="533"/>
      <c r="F35" s="533"/>
      <c r="G35" s="536"/>
      <c r="H35" s="533" t="s">
        <v>621</v>
      </c>
      <c r="I35" s="540">
        <v>44473</v>
      </c>
      <c r="J35" s="546">
        <v>31520.959999999999</v>
      </c>
      <c r="K35" s="535">
        <v>31520.959999999999</v>
      </c>
      <c r="L35" s="533" t="s">
        <v>622</v>
      </c>
      <c r="M35" s="521">
        <v>44501</v>
      </c>
      <c r="N35" s="538">
        <v>0</v>
      </c>
      <c r="O35" s="522" t="s">
        <v>469</v>
      </c>
      <c r="P35" s="523" t="s">
        <v>470</v>
      </c>
      <c r="Q35" s="523" t="s">
        <v>623</v>
      </c>
      <c r="R35" s="522" t="s">
        <v>17</v>
      </c>
      <c r="S35" s="539" t="s">
        <v>249</v>
      </c>
    </row>
    <row r="36" spans="1:21" s="517" customFormat="1" ht="53.25" customHeight="1">
      <c r="A36" s="531">
        <v>27</v>
      </c>
      <c r="B36" s="522" t="s">
        <v>624</v>
      </c>
      <c r="C36" s="523" t="s">
        <v>625</v>
      </c>
      <c r="D36" s="522" t="s">
        <v>546</v>
      </c>
      <c r="E36" s="533"/>
      <c r="F36" s="533"/>
      <c r="G36" s="536"/>
      <c r="H36" s="533"/>
      <c r="I36" s="540"/>
      <c r="J36" s="546">
        <v>150000</v>
      </c>
      <c r="K36" s="535">
        <v>150000</v>
      </c>
      <c r="L36" s="533"/>
      <c r="M36" s="522"/>
      <c r="N36" s="538"/>
      <c r="O36" s="545"/>
      <c r="P36" s="533" t="s">
        <v>592</v>
      </c>
      <c r="Q36" s="523" t="s">
        <v>593</v>
      </c>
      <c r="R36" s="522" t="s">
        <v>17</v>
      </c>
      <c r="S36" s="539" t="s">
        <v>253</v>
      </c>
    </row>
    <row r="37" spans="1:21" s="517" customFormat="1" ht="79.5" customHeight="1">
      <c r="A37" s="518">
        <v>28</v>
      </c>
      <c r="B37" s="519" t="s">
        <v>626</v>
      </c>
      <c r="C37" s="520" t="s">
        <v>627</v>
      </c>
      <c r="D37" s="556" t="s">
        <v>569</v>
      </c>
      <c r="E37" s="521">
        <v>44203</v>
      </c>
      <c r="F37" s="532" t="s">
        <v>628</v>
      </c>
      <c r="G37" s="521">
        <v>44108</v>
      </c>
      <c r="H37" s="533" t="s">
        <v>629</v>
      </c>
      <c r="I37" s="521">
        <v>44553</v>
      </c>
      <c r="J37" s="541">
        <v>329488.99</v>
      </c>
      <c r="K37" s="542">
        <v>275000</v>
      </c>
      <c r="L37" s="533" t="s">
        <v>630</v>
      </c>
      <c r="M37" s="540">
        <v>44558</v>
      </c>
      <c r="N37" s="538"/>
      <c r="O37" s="545"/>
      <c r="P37" s="523" t="s">
        <v>495</v>
      </c>
      <c r="Q37" s="523" t="s">
        <v>525</v>
      </c>
      <c r="R37" s="522" t="s">
        <v>17</v>
      </c>
      <c r="S37" s="530" t="s">
        <v>258</v>
      </c>
      <c r="U37" s="517" t="s">
        <v>326</v>
      </c>
    </row>
    <row r="38" spans="1:21" s="517" customFormat="1" ht="75.75" customHeight="1">
      <c r="A38" s="518">
        <v>29</v>
      </c>
      <c r="B38" s="519" t="s">
        <v>631</v>
      </c>
      <c r="C38" s="520" t="s">
        <v>632</v>
      </c>
      <c r="D38" s="556" t="s">
        <v>569</v>
      </c>
      <c r="E38" s="521">
        <v>44203</v>
      </c>
      <c r="F38" s="532" t="s">
        <v>628</v>
      </c>
      <c r="G38" s="521">
        <v>44108</v>
      </c>
      <c r="H38" s="533" t="s">
        <v>633</v>
      </c>
      <c r="I38" s="540">
        <v>44539</v>
      </c>
      <c r="J38" s="541">
        <v>600317.48</v>
      </c>
      <c r="K38" s="542">
        <v>600000</v>
      </c>
      <c r="L38" s="533" t="s">
        <v>634</v>
      </c>
      <c r="M38" s="540">
        <v>44558</v>
      </c>
      <c r="N38" s="538"/>
      <c r="O38" s="545"/>
      <c r="P38" s="523" t="s">
        <v>495</v>
      </c>
      <c r="Q38" s="523" t="s">
        <v>525</v>
      </c>
      <c r="R38" s="522" t="s">
        <v>17</v>
      </c>
      <c r="S38" s="543" t="s">
        <v>261</v>
      </c>
      <c r="U38" s="517" t="s">
        <v>326</v>
      </c>
    </row>
    <row r="39" spans="1:21" s="517" customFormat="1" ht="51.75" customHeight="1">
      <c r="A39" s="531">
        <v>30</v>
      </c>
      <c r="B39" s="522" t="s">
        <v>635</v>
      </c>
      <c r="C39" s="523" t="s">
        <v>636</v>
      </c>
      <c r="D39" s="522" t="s">
        <v>546</v>
      </c>
      <c r="E39" s="533"/>
      <c r="F39" s="533" t="s">
        <v>546</v>
      </c>
      <c r="G39" s="536"/>
      <c r="H39" s="533" t="s">
        <v>637</v>
      </c>
      <c r="I39" s="540">
        <v>44392</v>
      </c>
      <c r="J39" s="546">
        <v>170448</v>
      </c>
      <c r="K39" s="535">
        <v>170448</v>
      </c>
      <c r="L39" s="533" t="s">
        <v>638</v>
      </c>
      <c r="M39" s="540">
        <v>44454</v>
      </c>
      <c r="N39" s="534">
        <v>0</v>
      </c>
      <c r="O39" s="522" t="s">
        <v>469</v>
      </c>
      <c r="P39" s="523" t="s">
        <v>486</v>
      </c>
      <c r="Q39" s="523" t="s">
        <v>639</v>
      </c>
      <c r="R39" s="522" t="s">
        <v>17</v>
      </c>
      <c r="S39" s="548" t="s">
        <v>432</v>
      </c>
    </row>
    <row r="40" spans="1:21" s="517" customFormat="1" ht="69" customHeight="1">
      <c r="A40" s="531">
        <v>31</v>
      </c>
      <c r="B40" s="522" t="s">
        <v>640</v>
      </c>
      <c r="C40" s="523" t="s">
        <v>641</v>
      </c>
      <c r="D40" s="532" t="s">
        <v>642</v>
      </c>
      <c r="E40" s="533"/>
      <c r="F40" s="532" t="s">
        <v>643</v>
      </c>
      <c r="G40" s="536"/>
      <c r="H40" s="533"/>
      <c r="I40" s="536"/>
      <c r="J40" s="569">
        <v>10000</v>
      </c>
      <c r="K40" s="535">
        <v>10000</v>
      </c>
      <c r="L40" s="533"/>
      <c r="M40" s="537"/>
      <c r="N40" s="538"/>
      <c r="O40" s="537"/>
      <c r="P40" s="533" t="s">
        <v>592</v>
      </c>
      <c r="Q40" s="523" t="s">
        <v>593</v>
      </c>
      <c r="R40" s="522" t="s">
        <v>17</v>
      </c>
      <c r="S40" s="548" t="s">
        <v>14</v>
      </c>
    </row>
    <row r="41" spans="1:21" s="517" customFormat="1" ht="48.75" customHeight="1">
      <c r="A41" s="531">
        <v>32</v>
      </c>
      <c r="B41" s="522" t="s">
        <v>644</v>
      </c>
      <c r="C41" s="523" t="s">
        <v>645</v>
      </c>
      <c r="D41" s="532" t="s">
        <v>646</v>
      </c>
      <c r="E41" s="533"/>
      <c r="F41" s="532" t="s">
        <v>647</v>
      </c>
      <c r="G41" s="521">
        <v>44509</v>
      </c>
      <c r="H41" s="533" t="s">
        <v>648</v>
      </c>
      <c r="I41" s="540">
        <v>44600</v>
      </c>
      <c r="J41" s="546">
        <v>16813.330000000002</v>
      </c>
      <c r="K41" s="535">
        <v>16813.330000000002</v>
      </c>
      <c r="L41" s="533"/>
      <c r="M41" s="537"/>
      <c r="N41" s="538"/>
      <c r="O41" s="537"/>
      <c r="P41" s="523" t="s">
        <v>495</v>
      </c>
      <c r="Q41" s="533" t="s">
        <v>583</v>
      </c>
      <c r="R41" s="522" t="s">
        <v>497</v>
      </c>
      <c r="S41" s="548" t="s">
        <v>14</v>
      </c>
    </row>
    <row r="42" spans="1:21" s="517" customFormat="1" ht="50.25" customHeight="1">
      <c r="A42" s="531">
        <v>33</v>
      </c>
      <c r="B42" s="522" t="s">
        <v>649</v>
      </c>
      <c r="C42" s="523" t="s">
        <v>650</v>
      </c>
      <c r="D42" s="532" t="s">
        <v>651</v>
      </c>
      <c r="E42" s="549" t="s">
        <v>652</v>
      </c>
      <c r="F42" s="532" t="s">
        <v>653</v>
      </c>
      <c r="G42" s="549" t="s">
        <v>654</v>
      </c>
      <c r="H42" s="533" t="s">
        <v>655</v>
      </c>
      <c r="I42" s="540">
        <v>44595</v>
      </c>
      <c r="J42" s="546">
        <v>118553.28</v>
      </c>
      <c r="K42" s="535">
        <v>118553.28</v>
      </c>
      <c r="L42" s="533"/>
      <c r="M42" s="537"/>
      <c r="N42" s="538"/>
      <c r="O42" s="537"/>
      <c r="P42" s="533" t="s">
        <v>592</v>
      </c>
      <c r="Q42" s="523" t="s">
        <v>593</v>
      </c>
      <c r="R42" s="522" t="s">
        <v>17</v>
      </c>
      <c r="S42" s="548" t="s">
        <v>14</v>
      </c>
    </row>
    <row r="43" spans="1:21" s="517" customFormat="1" ht="53.25" customHeight="1">
      <c r="A43" s="531">
        <v>34</v>
      </c>
      <c r="B43" s="522" t="s">
        <v>656</v>
      </c>
      <c r="C43" s="523" t="s">
        <v>657</v>
      </c>
      <c r="D43" s="522" t="s">
        <v>658</v>
      </c>
      <c r="E43" s="521">
        <v>43515</v>
      </c>
      <c r="F43" s="522" t="s">
        <v>465</v>
      </c>
      <c r="G43" s="522" t="s">
        <v>465</v>
      </c>
      <c r="H43" s="533" t="s">
        <v>659</v>
      </c>
      <c r="I43" s="540">
        <v>44585</v>
      </c>
      <c r="J43" s="546">
        <v>31800</v>
      </c>
      <c r="K43" s="535">
        <v>31800</v>
      </c>
      <c r="L43" s="533"/>
      <c r="M43" s="522"/>
      <c r="N43" s="538"/>
      <c r="O43" s="545"/>
      <c r="P43" s="523" t="s">
        <v>495</v>
      </c>
      <c r="Q43" s="533" t="s">
        <v>583</v>
      </c>
      <c r="R43" s="522" t="s">
        <v>497</v>
      </c>
      <c r="S43" s="548"/>
    </row>
    <row r="44" spans="1:21" s="517" customFormat="1" ht="87" customHeight="1">
      <c r="A44" s="531">
        <v>35</v>
      </c>
      <c r="B44" s="522" t="s">
        <v>660</v>
      </c>
      <c r="C44" s="523" t="s">
        <v>661</v>
      </c>
      <c r="D44" s="522" t="s">
        <v>662</v>
      </c>
      <c r="E44" s="537">
        <v>44257</v>
      </c>
      <c r="F44" s="533"/>
      <c r="G44" s="536"/>
      <c r="H44" s="532" t="s">
        <v>663</v>
      </c>
      <c r="I44" s="524" t="s">
        <v>664</v>
      </c>
      <c r="J44" s="570">
        <v>158152</v>
      </c>
      <c r="K44" s="535">
        <v>158152</v>
      </c>
      <c r="L44" s="522" t="s">
        <v>665</v>
      </c>
      <c r="M44" s="540">
        <v>44530</v>
      </c>
      <c r="N44" s="534">
        <v>0</v>
      </c>
      <c r="O44" s="540">
        <v>44646</v>
      </c>
      <c r="P44" s="523" t="s">
        <v>495</v>
      </c>
      <c r="Q44" s="523" t="s">
        <v>666</v>
      </c>
      <c r="R44" s="522" t="s">
        <v>497</v>
      </c>
      <c r="S44" s="548" t="s">
        <v>667</v>
      </c>
    </row>
    <row r="45" spans="1:21" s="517" customFormat="1" ht="57" customHeight="1">
      <c r="A45" s="531">
        <v>36</v>
      </c>
      <c r="B45" s="522" t="s">
        <v>668</v>
      </c>
      <c r="C45" s="523" t="s">
        <v>669</v>
      </c>
      <c r="D45" s="522"/>
      <c r="E45" s="522"/>
      <c r="F45" s="533"/>
      <c r="G45" s="536"/>
      <c r="H45" s="533"/>
      <c r="I45" s="533"/>
      <c r="J45" s="569">
        <v>15000</v>
      </c>
      <c r="K45" s="535">
        <v>15000</v>
      </c>
      <c r="L45" s="522"/>
      <c r="M45" s="522"/>
      <c r="N45" s="538"/>
      <c r="O45" s="522"/>
      <c r="P45" s="533" t="s">
        <v>592</v>
      </c>
      <c r="Q45" s="523" t="s">
        <v>593</v>
      </c>
      <c r="R45" s="522" t="s">
        <v>17</v>
      </c>
      <c r="S45" s="539" t="s">
        <v>249</v>
      </c>
    </row>
    <row r="46" spans="1:21" s="517" customFormat="1" ht="62.25" customHeight="1">
      <c r="A46" s="531">
        <v>37</v>
      </c>
      <c r="B46" s="522" t="s">
        <v>670</v>
      </c>
      <c r="C46" s="523" t="s">
        <v>671</v>
      </c>
      <c r="D46" s="522" t="s">
        <v>672</v>
      </c>
      <c r="E46" s="537">
        <v>44467</v>
      </c>
      <c r="F46" s="532" t="s">
        <v>673</v>
      </c>
      <c r="G46" s="536">
        <v>44516</v>
      </c>
      <c r="H46" s="522" t="s">
        <v>674</v>
      </c>
      <c r="I46" s="540">
        <v>44538</v>
      </c>
      <c r="J46" s="546">
        <v>94552</v>
      </c>
      <c r="K46" s="535">
        <v>94552</v>
      </c>
      <c r="L46" s="522" t="s">
        <v>675</v>
      </c>
      <c r="M46" s="540">
        <v>44539</v>
      </c>
      <c r="N46" s="538"/>
      <c r="O46" s="522" t="s">
        <v>469</v>
      </c>
      <c r="P46" s="523" t="s">
        <v>495</v>
      </c>
      <c r="Q46" s="523" t="s">
        <v>676</v>
      </c>
      <c r="R46" s="522" t="s">
        <v>497</v>
      </c>
      <c r="S46" s="548" t="s">
        <v>433</v>
      </c>
    </row>
    <row r="47" spans="1:21" s="517" customFormat="1" ht="53.25" customHeight="1">
      <c r="A47" s="531">
        <v>38</v>
      </c>
      <c r="B47" s="522" t="s">
        <v>677</v>
      </c>
      <c r="C47" s="523" t="s">
        <v>678</v>
      </c>
      <c r="D47" s="522"/>
      <c r="E47" s="522"/>
      <c r="F47" s="532" t="s">
        <v>679</v>
      </c>
      <c r="G47" s="536">
        <v>44536</v>
      </c>
      <c r="H47" s="522" t="s">
        <v>680</v>
      </c>
      <c r="I47" s="540">
        <v>44538</v>
      </c>
      <c r="J47" s="546">
        <v>181260</v>
      </c>
      <c r="K47" s="535">
        <v>181260</v>
      </c>
      <c r="L47" s="533" t="s">
        <v>681</v>
      </c>
      <c r="M47" s="540">
        <v>44587</v>
      </c>
      <c r="N47" s="534">
        <v>0</v>
      </c>
      <c r="O47" s="545"/>
      <c r="P47" s="523" t="s">
        <v>486</v>
      </c>
      <c r="Q47" s="523" t="s">
        <v>682</v>
      </c>
      <c r="R47" s="522" t="s">
        <v>17</v>
      </c>
      <c r="S47" s="548" t="s">
        <v>425</v>
      </c>
    </row>
    <row r="48" spans="1:21" s="517" customFormat="1" ht="81" customHeight="1">
      <c r="A48" s="531">
        <v>39</v>
      </c>
      <c r="B48" s="522" t="s">
        <v>683</v>
      </c>
      <c r="C48" s="523" t="s">
        <v>684</v>
      </c>
      <c r="D48" s="522"/>
      <c r="E48" s="533"/>
      <c r="F48" s="532" t="s">
        <v>685</v>
      </c>
      <c r="G48" s="536">
        <v>44536</v>
      </c>
      <c r="H48" s="522" t="s">
        <v>686</v>
      </c>
      <c r="I48" s="540">
        <v>44538</v>
      </c>
      <c r="J48" s="546">
        <v>1081200</v>
      </c>
      <c r="K48" s="535">
        <v>1081200</v>
      </c>
      <c r="L48" s="533" t="s">
        <v>681</v>
      </c>
      <c r="M48" s="540">
        <v>44587</v>
      </c>
      <c r="N48" s="534">
        <v>0</v>
      </c>
      <c r="O48" s="522" t="s">
        <v>469</v>
      </c>
      <c r="P48" s="523" t="s">
        <v>486</v>
      </c>
      <c r="Q48" s="523" t="s">
        <v>687</v>
      </c>
      <c r="R48" s="522" t="s">
        <v>497</v>
      </c>
      <c r="S48" s="548" t="s">
        <v>433</v>
      </c>
    </row>
    <row r="49" spans="1:19" s="517" customFormat="1" ht="71.25" customHeight="1">
      <c r="A49" s="531">
        <v>40</v>
      </c>
      <c r="B49" s="522" t="s">
        <v>688</v>
      </c>
      <c r="C49" s="523" t="s">
        <v>689</v>
      </c>
      <c r="D49" s="522"/>
      <c r="E49" s="533"/>
      <c r="F49" s="532" t="s">
        <v>690</v>
      </c>
      <c r="G49" s="536">
        <v>44536</v>
      </c>
      <c r="H49" s="522" t="s">
        <v>691</v>
      </c>
      <c r="I49" s="540">
        <v>44538</v>
      </c>
      <c r="J49" s="546">
        <v>93280</v>
      </c>
      <c r="K49" s="535">
        <v>93280</v>
      </c>
      <c r="L49" s="533" t="s">
        <v>681</v>
      </c>
      <c r="M49" s="540">
        <v>44587</v>
      </c>
      <c r="N49" s="534">
        <v>0</v>
      </c>
      <c r="O49" s="522" t="s">
        <v>469</v>
      </c>
      <c r="P49" s="523" t="s">
        <v>486</v>
      </c>
      <c r="Q49" s="523" t="s">
        <v>692</v>
      </c>
      <c r="R49" s="522" t="s">
        <v>497</v>
      </c>
      <c r="S49" s="548" t="s">
        <v>433</v>
      </c>
    </row>
    <row r="50" spans="1:19" s="517" customFormat="1" ht="71.25" customHeight="1">
      <c r="A50" s="531">
        <v>41</v>
      </c>
      <c r="B50" s="522" t="s">
        <v>693</v>
      </c>
      <c r="C50" s="523" t="s">
        <v>694</v>
      </c>
      <c r="D50" s="522"/>
      <c r="E50" s="533"/>
      <c r="F50" s="532" t="s">
        <v>695</v>
      </c>
      <c r="G50" s="536">
        <v>44536</v>
      </c>
      <c r="H50" s="522" t="s">
        <v>696</v>
      </c>
      <c r="I50" s="540">
        <v>44538</v>
      </c>
      <c r="J50" s="546">
        <v>76320</v>
      </c>
      <c r="K50" s="535">
        <v>76320</v>
      </c>
      <c r="L50" s="533" t="s">
        <v>681</v>
      </c>
      <c r="M50" s="540">
        <v>44587</v>
      </c>
      <c r="N50" s="534">
        <v>0</v>
      </c>
      <c r="O50" s="522" t="s">
        <v>469</v>
      </c>
      <c r="P50" s="523" t="s">
        <v>486</v>
      </c>
      <c r="Q50" s="523" t="s">
        <v>697</v>
      </c>
      <c r="R50" s="522" t="s">
        <v>497</v>
      </c>
      <c r="S50" s="548" t="s">
        <v>429</v>
      </c>
    </row>
    <row r="51" spans="1:19" s="517" customFormat="1" ht="51" customHeight="1">
      <c r="A51" s="531">
        <v>42</v>
      </c>
      <c r="B51" s="522" t="s">
        <v>698</v>
      </c>
      <c r="C51" s="523" t="s">
        <v>699</v>
      </c>
      <c r="D51" s="522"/>
      <c r="E51" s="533"/>
      <c r="F51" s="532" t="s">
        <v>700</v>
      </c>
      <c r="G51" s="536">
        <v>44575</v>
      </c>
      <c r="H51" s="522" t="s">
        <v>701</v>
      </c>
      <c r="I51" s="540">
        <v>44578</v>
      </c>
      <c r="J51" s="546">
        <v>108946.8</v>
      </c>
      <c r="K51" s="535">
        <v>108946.8</v>
      </c>
      <c r="L51" s="533"/>
      <c r="M51" s="540"/>
      <c r="N51" s="534"/>
      <c r="O51" s="545">
        <f>I51+14</f>
        <v>44592</v>
      </c>
      <c r="P51" s="523" t="s">
        <v>495</v>
      </c>
      <c r="Q51" s="533" t="s">
        <v>583</v>
      </c>
      <c r="R51" s="522" t="s">
        <v>497</v>
      </c>
      <c r="S51" s="548" t="s">
        <v>434</v>
      </c>
    </row>
    <row r="52" spans="1:19" s="517" customFormat="1" ht="51" customHeight="1">
      <c r="A52" s="531">
        <v>43</v>
      </c>
      <c r="B52" s="522" t="s">
        <v>702</v>
      </c>
      <c r="C52" s="523" t="s">
        <v>703</v>
      </c>
      <c r="D52" s="522"/>
      <c r="E52" s="533"/>
      <c r="F52" s="532" t="s">
        <v>704</v>
      </c>
      <c r="G52" s="536">
        <v>44602</v>
      </c>
      <c r="H52" s="522"/>
      <c r="I52" s="540"/>
      <c r="J52" s="546">
        <f>85000*3</f>
        <v>255000</v>
      </c>
      <c r="K52" s="535">
        <v>255000</v>
      </c>
      <c r="L52" s="533"/>
      <c r="M52" s="540"/>
      <c r="N52" s="534"/>
      <c r="O52" s="545"/>
      <c r="P52" s="523" t="s">
        <v>592</v>
      </c>
      <c r="Q52" s="523" t="s">
        <v>593</v>
      </c>
      <c r="R52" s="522" t="s">
        <v>17</v>
      </c>
      <c r="S52" s="548" t="s">
        <v>435</v>
      </c>
    </row>
    <row r="53" spans="1:19" s="517" customFormat="1" ht="54.75" customHeight="1">
      <c r="A53" s="531">
        <v>44</v>
      </c>
      <c r="B53" s="522" t="s">
        <v>705</v>
      </c>
      <c r="C53" s="523" t="s">
        <v>706</v>
      </c>
      <c r="D53" s="532" t="s">
        <v>707</v>
      </c>
      <c r="E53" s="545">
        <v>44503</v>
      </c>
      <c r="F53" s="532" t="s">
        <v>708</v>
      </c>
      <c r="G53" s="545">
        <v>44510</v>
      </c>
      <c r="H53" s="533"/>
      <c r="I53" s="533"/>
      <c r="J53" s="569">
        <v>50000</v>
      </c>
      <c r="K53" s="535">
        <v>50000</v>
      </c>
      <c r="L53" s="532" t="s">
        <v>709</v>
      </c>
      <c r="M53" s="540">
        <v>44514</v>
      </c>
      <c r="N53" s="538"/>
      <c r="O53" s="566"/>
      <c r="P53" s="533" t="s">
        <v>592</v>
      </c>
      <c r="Q53" s="533" t="s">
        <v>710</v>
      </c>
      <c r="R53" s="522" t="s">
        <v>17</v>
      </c>
      <c r="S53" s="539" t="s">
        <v>249</v>
      </c>
    </row>
    <row r="54" spans="1:19" s="517" customFormat="1" ht="43.5" customHeight="1">
      <c r="A54" s="531">
        <v>45</v>
      </c>
      <c r="B54" s="522" t="s">
        <v>711</v>
      </c>
      <c r="C54" s="523" t="s">
        <v>712</v>
      </c>
      <c r="D54" s="532" t="s">
        <v>713</v>
      </c>
      <c r="E54" s="545">
        <v>44515</v>
      </c>
      <c r="F54" s="532" t="s">
        <v>714</v>
      </c>
      <c r="G54" s="545">
        <v>44509</v>
      </c>
      <c r="H54" s="533" t="s">
        <v>715</v>
      </c>
      <c r="I54" s="545">
        <v>44525</v>
      </c>
      <c r="J54" s="546">
        <v>22401.78</v>
      </c>
      <c r="K54" s="535">
        <v>22401.78</v>
      </c>
      <c r="L54" s="532"/>
      <c r="M54" s="566"/>
      <c r="N54" s="538"/>
      <c r="O54" s="545">
        <f>I54+14</f>
        <v>44539</v>
      </c>
      <c r="P54" s="523" t="s">
        <v>495</v>
      </c>
      <c r="Q54" s="533" t="s">
        <v>583</v>
      </c>
      <c r="R54" s="522" t="s">
        <v>497</v>
      </c>
      <c r="S54" s="539" t="s">
        <v>45</v>
      </c>
    </row>
    <row r="55" spans="1:19" s="517" customFormat="1" ht="69" customHeight="1">
      <c r="A55" s="531">
        <v>46</v>
      </c>
      <c r="B55" s="522" t="s">
        <v>716</v>
      </c>
      <c r="C55" s="523" t="s">
        <v>717</v>
      </c>
      <c r="D55" s="532" t="s">
        <v>718</v>
      </c>
      <c r="E55" s="545">
        <v>44467</v>
      </c>
      <c r="F55" s="559" t="s">
        <v>719</v>
      </c>
      <c r="G55" s="549" t="s">
        <v>720</v>
      </c>
      <c r="H55" s="522" t="s">
        <v>721</v>
      </c>
      <c r="I55" s="540">
        <v>44553</v>
      </c>
      <c r="J55" s="546">
        <v>61832.32</v>
      </c>
      <c r="K55" s="535">
        <v>61832.32</v>
      </c>
      <c r="L55" s="571" t="s">
        <v>722</v>
      </c>
      <c r="M55" s="549" t="s">
        <v>723</v>
      </c>
      <c r="N55" s="534">
        <v>0</v>
      </c>
      <c r="O55" s="545" t="s">
        <v>469</v>
      </c>
      <c r="P55" s="523" t="s">
        <v>486</v>
      </c>
      <c r="Q55" s="523" t="s">
        <v>682</v>
      </c>
      <c r="R55" s="522" t="s">
        <v>17</v>
      </c>
      <c r="S55" s="548" t="s">
        <v>27</v>
      </c>
    </row>
    <row r="56" spans="1:19" s="517" customFormat="1" ht="57" customHeight="1">
      <c r="A56" s="531">
        <v>47</v>
      </c>
      <c r="B56" s="522" t="s">
        <v>724</v>
      </c>
      <c r="C56" s="523" t="s">
        <v>725</v>
      </c>
      <c r="D56" s="532"/>
      <c r="E56" s="532"/>
      <c r="F56" s="532" t="s">
        <v>726</v>
      </c>
      <c r="G56" s="536"/>
      <c r="H56" s="533"/>
      <c r="I56" s="533"/>
      <c r="J56" s="569">
        <v>25000</v>
      </c>
      <c r="K56" s="535">
        <v>25000</v>
      </c>
      <c r="L56" s="537"/>
      <c r="M56" s="566"/>
      <c r="N56" s="538"/>
      <c r="O56" s="566"/>
      <c r="P56" s="533" t="s">
        <v>592</v>
      </c>
      <c r="Q56" s="523" t="s">
        <v>593</v>
      </c>
      <c r="R56" s="522" t="s">
        <v>17</v>
      </c>
      <c r="S56" s="548" t="s">
        <v>727</v>
      </c>
    </row>
    <row r="57" spans="1:19" s="517" customFormat="1" ht="43.5" customHeight="1">
      <c r="A57" s="531">
        <v>48</v>
      </c>
      <c r="B57" s="522" t="s">
        <v>728</v>
      </c>
      <c r="C57" s="523" t="s">
        <v>729</v>
      </c>
      <c r="D57" s="532"/>
      <c r="E57" s="532"/>
      <c r="F57" s="532"/>
      <c r="G57" s="536"/>
      <c r="H57" s="533"/>
      <c r="I57" s="533"/>
      <c r="J57" s="569">
        <v>10000</v>
      </c>
      <c r="K57" s="535">
        <v>10000</v>
      </c>
      <c r="L57" s="537"/>
      <c r="M57" s="566"/>
      <c r="N57" s="538"/>
      <c r="O57" s="566"/>
      <c r="P57" s="533" t="s">
        <v>592</v>
      </c>
      <c r="Q57" s="523" t="s">
        <v>593</v>
      </c>
      <c r="R57" s="522" t="s">
        <v>17</v>
      </c>
      <c r="S57" s="548" t="s">
        <v>14</v>
      </c>
    </row>
    <row r="58" spans="1:19" s="517" customFormat="1" ht="43.5" customHeight="1">
      <c r="A58" s="531">
        <v>49</v>
      </c>
      <c r="B58" s="522" t="s">
        <v>730</v>
      </c>
      <c r="C58" s="523" t="s">
        <v>731</v>
      </c>
      <c r="D58" s="532"/>
      <c r="E58" s="532"/>
      <c r="F58" s="532"/>
      <c r="G58" s="536"/>
      <c r="H58" s="533"/>
      <c r="I58" s="533"/>
      <c r="J58" s="569">
        <f>50000</f>
        <v>50000</v>
      </c>
      <c r="K58" s="535">
        <v>50000</v>
      </c>
      <c r="L58" s="537"/>
      <c r="M58" s="566"/>
      <c r="N58" s="538"/>
      <c r="O58" s="566"/>
      <c r="P58" s="533" t="s">
        <v>592</v>
      </c>
      <c r="Q58" s="523" t="s">
        <v>593</v>
      </c>
      <c r="R58" s="522" t="s">
        <v>17</v>
      </c>
      <c r="S58" s="548" t="s">
        <v>27</v>
      </c>
    </row>
    <row r="59" spans="1:19" s="517" customFormat="1" ht="75.75" customHeight="1">
      <c r="A59" s="531">
        <v>50</v>
      </c>
      <c r="B59" s="522" t="s">
        <v>732</v>
      </c>
      <c r="C59" s="523" t="s">
        <v>733</v>
      </c>
      <c r="D59" s="532" t="s">
        <v>734</v>
      </c>
      <c r="E59" s="545">
        <v>44466</v>
      </c>
      <c r="F59" s="532" t="s">
        <v>735</v>
      </c>
      <c r="G59" s="545">
        <v>44524</v>
      </c>
      <c r="H59" s="533" t="s">
        <v>736</v>
      </c>
      <c r="I59" s="545">
        <v>44568</v>
      </c>
      <c r="J59" s="546">
        <v>246963.65</v>
      </c>
      <c r="K59" s="535">
        <v>246963.65</v>
      </c>
      <c r="L59" s="533"/>
      <c r="M59" s="522"/>
      <c r="N59" s="538"/>
      <c r="O59" s="522"/>
      <c r="P59" s="523" t="s">
        <v>495</v>
      </c>
      <c r="Q59" s="533" t="s">
        <v>583</v>
      </c>
      <c r="R59" s="522" t="s">
        <v>497</v>
      </c>
      <c r="S59" s="548" t="s">
        <v>14</v>
      </c>
    </row>
    <row r="60" spans="1:19" s="517" customFormat="1" ht="85.5" customHeight="1">
      <c r="A60" s="531">
        <v>51</v>
      </c>
      <c r="B60" s="522" t="s">
        <v>737</v>
      </c>
      <c r="C60" s="523" t="s">
        <v>738</v>
      </c>
      <c r="D60" s="532" t="s">
        <v>739</v>
      </c>
      <c r="E60" s="545">
        <v>44392</v>
      </c>
      <c r="F60" s="532" t="s">
        <v>740</v>
      </c>
      <c r="G60" s="545">
        <v>44528</v>
      </c>
      <c r="H60" s="533"/>
      <c r="I60" s="533"/>
      <c r="J60" s="569">
        <v>25000</v>
      </c>
      <c r="K60" s="535">
        <v>25000</v>
      </c>
      <c r="L60" s="533" t="s">
        <v>741</v>
      </c>
      <c r="M60" s="540">
        <v>44546</v>
      </c>
      <c r="N60" s="538"/>
      <c r="O60" s="522"/>
      <c r="P60" s="533" t="s">
        <v>592</v>
      </c>
      <c r="Q60" s="523" t="s">
        <v>742</v>
      </c>
      <c r="R60" s="522" t="s">
        <v>17</v>
      </c>
      <c r="S60" s="539" t="s">
        <v>249</v>
      </c>
    </row>
    <row r="61" spans="1:19" s="517" customFormat="1" ht="49.5" customHeight="1">
      <c r="A61" s="531">
        <v>52</v>
      </c>
      <c r="B61" s="522" t="s">
        <v>743</v>
      </c>
      <c r="C61" s="523" t="s">
        <v>744</v>
      </c>
      <c r="D61" s="532" t="s">
        <v>739</v>
      </c>
      <c r="E61" s="545">
        <v>44392</v>
      </c>
      <c r="F61" s="532" t="s">
        <v>740</v>
      </c>
      <c r="G61" s="545">
        <v>44528</v>
      </c>
      <c r="H61" s="533"/>
      <c r="I61" s="533"/>
      <c r="J61" s="569">
        <v>25000</v>
      </c>
      <c r="K61" s="535">
        <v>25000</v>
      </c>
      <c r="L61" s="533" t="s">
        <v>741</v>
      </c>
      <c r="M61" s="540">
        <v>44546</v>
      </c>
      <c r="N61" s="538"/>
      <c r="O61" s="522"/>
      <c r="P61" s="533" t="s">
        <v>592</v>
      </c>
      <c r="Q61" s="523" t="s">
        <v>593</v>
      </c>
      <c r="R61" s="532" t="s">
        <v>745</v>
      </c>
      <c r="S61" s="539" t="s">
        <v>249</v>
      </c>
    </row>
    <row r="62" spans="1:19" s="517" customFormat="1" ht="52.5" customHeight="1">
      <c r="A62" s="531">
        <v>53</v>
      </c>
      <c r="B62" s="522" t="s">
        <v>746</v>
      </c>
      <c r="C62" s="523" t="s">
        <v>747</v>
      </c>
      <c r="D62" s="522" t="s">
        <v>748</v>
      </c>
      <c r="E62" s="545">
        <v>44515</v>
      </c>
      <c r="F62" s="532" t="s">
        <v>749</v>
      </c>
      <c r="G62" s="545">
        <v>44586</v>
      </c>
      <c r="H62" s="533" t="s">
        <v>750</v>
      </c>
      <c r="I62" s="545">
        <v>44593</v>
      </c>
      <c r="J62" s="546">
        <v>86443</v>
      </c>
      <c r="K62" s="535">
        <v>86443</v>
      </c>
      <c r="L62" s="533"/>
      <c r="M62" s="522"/>
      <c r="N62" s="538"/>
      <c r="O62" s="522"/>
      <c r="P62" s="523" t="s">
        <v>495</v>
      </c>
      <c r="Q62" s="523" t="s">
        <v>583</v>
      </c>
      <c r="R62" s="522" t="s">
        <v>17</v>
      </c>
      <c r="S62" s="548" t="s">
        <v>433</v>
      </c>
    </row>
    <row r="63" spans="1:19" s="517" customFormat="1" ht="49.5" customHeight="1">
      <c r="A63" s="531">
        <v>54</v>
      </c>
      <c r="B63" s="522" t="s">
        <v>751</v>
      </c>
      <c r="C63" s="523" t="s">
        <v>752</v>
      </c>
      <c r="D63" s="522" t="s">
        <v>748</v>
      </c>
      <c r="E63" s="545">
        <v>44515</v>
      </c>
      <c r="F63" s="522" t="s">
        <v>753</v>
      </c>
      <c r="G63" s="545">
        <v>44587</v>
      </c>
      <c r="H63" s="533" t="s">
        <v>754</v>
      </c>
      <c r="I63" s="545">
        <v>44593</v>
      </c>
      <c r="J63" s="546">
        <v>209880</v>
      </c>
      <c r="K63" s="535">
        <v>209880</v>
      </c>
      <c r="L63" s="533"/>
      <c r="M63" s="522"/>
      <c r="N63" s="538"/>
      <c r="O63" s="522"/>
      <c r="P63" s="523" t="s">
        <v>495</v>
      </c>
      <c r="Q63" s="523" t="s">
        <v>583</v>
      </c>
      <c r="R63" s="522" t="s">
        <v>497</v>
      </c>
      <c r="S63" s="548" t="s">
        <v>437</v>
      </c>
    </row>
    <row r="64" spans="1:19" s="517" customFormat="1" ht="59.25" customHeight="1">
      <c r="A64" s="531">
        <v>55</v>
      </c>
      <c r="B64" s="522" t="s">
        <v>755</v>
      </c>
      <c r="C64" s="523" t="s">
        <v>756</v>
      </c>
      <c r="D64" s="522" t="s">
        <v>748</v>
      </c>
      <c r="E64" s="545">
        <v>44515</v>
      </c>
      <c r="F64" s="522" t="s">
        <v>757</v>
      </c>
      <c r="G64" s="545">
        <v>44592</v>
      </c>
      <c r="H64" s="533" t="s">
        <v>758</v>
      </c>
      <c r="I64" s="545">
        <v>44593</v>
      </c>
      <c r="J64" s="546">
        <v>39220</v>
      </c>
      <c r="K64" s="535">
        <v>39220</v>
      </c>
      <c r="L64" s="533"/>
      <c r="M64" s="522"/>
      <c r="N64" s="538"/>
      <c r="O64" s="522"/>
      <c r="P64" s="523" t="s">
        <v>495</v>
      </c>
      <c r="Q64" s="523" t="s">
        <v>583</v>
      </c>
      <c r="R64" s="522" t="s">
        <v>497</v>
      </c>
      <c r="S64" s="548" t="s">
        <v>435</v>
      </c>
    </row>
    <row r="65" spans="1:21" s="517" customFormat="1" ht="57.75" customHeight="1">
      <c r="A65" s="518">
        <v>56</v>
      </c>
      <c r="B65" s="519" t="s">
        <v>759</v>
      </c>
      <c r="C65" s="520" t="s">
        <v>760</v>
      </c>
      <c r="D65" s="556" t="s">
        <v>761</v>
      </c>
      <c r="E65" s="550">
        <v>44367</v>
      </c>
      <c r="F65" s="519" t="s">
        <v>465</v>
      </c>
      <c r="G65" s="519" t="s">
        <v>465</v>
      </c>
      <c r="H65" s="519" t="s">
        <v>762</v>
      </c>
      <c r="I65" s="552">
        <v>44553</v>
      </c>
      <c r="J65" s="541">
        <v>636000</v>
      </c>
      <c r="K65" s="542">
        <v>0</v>
      </c>
      <c r="L65" s="551" t="s">
        <v>763</v>
      </c>
      <c r="M65" s="552">
        <v>44596</v>
      </c>
      <c r="N65" s="572">
        <v>0</v>
      </c>
      <c r="O65" s="550" t="s">
        <v>469</v>
      </c>
      <c r="P65" s="520" t="s">
        <v>486</v>
      </c>
      <c r="Q65" s="520" t="s">
        <v>764</v>
      </c>
      <c r="R65" s="519" t="s">
        <v>17</v>
      </c>
      <c r="S65" s="543" t="s">
        <v>765</v>
      </c>
    </row>
    <row r="66" spans="1:21" s="517" customFormat="1" ht="52.5" customHeight="1">
      <c r="A66" s="531">
        <v>57</v>
      </c>
      <c r="B66" s="522" t="s">
        <v>766</v>
      </c>
      <c r="C66" s="523" t="s">
        <v>767</v>
      </c>
      <c r="D66" s="532"/>
      <c r="E66" s="523"/>
      <c r="F66" s="533"/>
      <c r="G66" s="536"/>
      <c r="H66" s="522" t="s">
        <v>768</v>
      </c>
      <c r="I66" s="540">
        <v>44557</v>
      </c>
      <c r="J66" s="546">
        <v>180292.22</v>
      </c>
      <c r="K66" s="535">
        <v>180292.22</v>
      </c>
      <c r="L66" s="533" t="s">
        <v>769</v>
      </c>
      <c r="M66" s="540">
        <v>44580</v>
      </c>
      <c r="N66" s="534">
        <v>0</v>
      </c>
      <c r="O66" s="522"/>
      <c r="P66" s="523" t="s">
        <v>495</v>
      </c>
      <c r="Q66" s="523" t="s">
        <v>676</v>
      </c>
      <c r="R66" s="532" t="s">
        <v>770</v>
      </c>
      <c r="S66" s="539" t="s">
        <v>60</v>
      </c>
    </row>
    <row r="67" spans="1:21" s="517" customFormat="1" ht="52.5" customHeight="1">
      <c r="A67" s="531">
        <v>58</v>
      </c>
      <c r="B67" s="522" t="s">
        <v>771</v>
      </c>
      <c r="C67" s="523" t="s">
        <v>772</v>
      </c>
      <c r="D67" s="532"/>
      <c r="E67" s="523"/>
      <c r="F67" s="533"/>
      <c r="G67" s="536"/>
      <c r="H67" s="522" t="s">
        <v>773</v>
      </c>
      <c r="I67" s="540">
        <v>44589</v>
      </c>
      <c r="J67" s="546">
        <v>54395.76</v>
      </c>
      <c r="K67" s="535">
        <v>54395.76</v>
      </c>
      <c r="L67" s="533"/>
      <c r="M67" s="540"/>
      <c r="N67" s="534"/>
      <c r="O67" s="522"/>
      <c r="P67" s="523" t="s">
        <v>495</v>
      </c>
      <c r="Q67" s="533" t="s">
        <v>583</v>
      </c>
      <c r="R67" s="522" t="s">
        <v>497</v>
      </c>
      <c r="S67" s="539" t="s">
        <v>60</v>
      </c>
    </row>
    <row r="68" spans="1:21" s="517" customFormat="1" ht="48" customHeight="1">
      <c r="A68" s="531">
        <v>59</v>
      </c>
      <c r="B68" s="522" t="s">
        <v>774</v>
      </c>
      <c r="C68" s="523" t="s">
        <v>775</v>
      </c>
      <c r="D68" s="532"/>
      <c r="E68" s="523"/>
      <c r="F68" s="533"/>
      <c r="G68" s="536"/>
      <c r="H68" s="533"/>
      <c r="I68" s="540"/>
      <c r="J68" s="569">
        <v>100000</v>
      </c>
      <c r="K68" s="535">
        <v>100000</v>
      </c>
      <c r="L68" s="533"/>
      <c r="M68" s="522"/>
      <c r="N68" s="538"/>
      <c r="O68" s="522"/>
      <c r="P68" s="533" t="s">
        <v>592</v>
      </c>
      <c r="Q68" s="523" t="s">
        <v>593</v>
      </c>
      <c r="R68" s="532" t="s">
        <v>745</v>
      </c>
      <c r="S68" s="548" t="s">
        <v>14</v>
      </c>
    </row>
    <row r="69" spans="1:21" s="517" customFormat="1" ht="57" customHeight="1">
      <c r="A69" s="531">
        <v>60</v>
      </c>
      <c r="B69" s="522" t="s">
        <v>776</v>
      </c>
      <c r="C69" s="523" t="s">
        <v>777</v>
      </c>
      <c r="D69" s="532" t="s">
        <v>778</v>
      </c>
      <c r="E69" s="545">
        <v>44299</v>
      </c>
      <c r="F69" s="522" t="s">
        <v>465</v>
      </c>
      <c r="G69" s="522" t="s">
        <v>465</v>
      </c>
      <c r="H69" s="532" t="s">
        <v>779</v>
      </c>
      <c r="I69" s="549" t="s">
        <v>780</v>
      </c>
      <c r="J69" s="546">
        <v>39169.120000000003</v>
      </c>
      <c r="K69" s="535">
        <v>39169.120000000003</v>
      </c>
      <c r="L69" s="533" t="s">
        <v>781</v>
      </c>
      <c r="M69" s="540">
        <v>44587</v>
      </c>
      <c r="N69" s="538"/>
      <c r="O69" s="545" t="s">
        <v>469</v>
      </c>
      <c r="P69" s="523" t="s">
        <v>495</v>
      </c>
      <c r="Q69" s="523" t="s">
        <v>782</v>
      </c>
      <c r="R69" s="522" t="s">
        <v>497</v>
      </c>
      <c r="S69" s="548" t="s">
        <v>438</v>
      </c>
    </row>
    <row r="70" spans="1:21" s="517" customFormat="1" ht="54" customHeight="1">
      <c r="A70" s="531">
        <v>61</v>
      </c>
      <c r="B70" s="522" t="s">
        <v>783</v>
      </c>
      <c r="C70" s="523" t="s">
        <v>784</v>
      </c>
      <c r="D70" s="522" t="s">
        <v>785</v>
      </c>
      <c r="E70" s="545">
        <v>44404</v>
      </c>
      <c r="F70" s="522" t="s">
        <v>465</v>
      </c>
      <c r="G70" s="522" t="s">
        <v>465</v>
      </c>
      <c r="H70" s="522" t="s">
        <v>786</v>
      </c>
      <c r="I70" s="540">
        <v>44564</v>
      </c>
      <c r="J70" s="546">
        <v>125550.64</v>
      </c>
      <c r="K70" s="535">
        <v>125550.64</v>
      </c>
      <c r="L70" s="533" t="s">
        <v>787</v>
      </c>
      <c r="M70" s="540">
        <v>44580</v>
      </c>
      <c r="N70" s="534">
        <v>0</v>
      </c>
      <c r="O70" s="522"/>
      <c r="P70" s="523" t="s">
        <v>495</v>
      </c>
      <c r="Q70" s="523" t="s">
        <v>788</v>
      </c>
      <c r="R70" s="532" t="s">
        <v>745</v>
      </c>
      <c r="S70" s="539" t="s">
        <v>249</v>
      </c>
    </row>
    <row r="71" spans="1:21" s="517" customFormat="1" ht="63" customHeight="1">
      <c r="A71" s="518">
        <v>62</v>
      </c>
      <c r="B71" s="519" t="s">
        <v>789</v>
      </c>
      <c r="C71" s="520" t="s">
        <v>790</v>
      </c>
      <c r="D71" s="519" t="s">
        <v>791</v>
      </c>
      <c r="E71" s="545">
        <v>44569</v>
      </c>
      <c r="F71" s="522" t="s">
        <v>465</v>
      </c>
      <c r="G71" s="522" t="s">
        <v>465</v>
      </c>
      <c r="H71" s="523" t="s">
        <v>792</v>
      </c>
      <c r="I71" s="549" t="s">
        <v>793</v>
      </c>
      <c r="J71" s="541">
        <v>424795</v>
      </c>
      <c r="K71" s="542">
        <v>424795</v>
      </c>
      <c r="L71" s="533" t="s">
        <v>794</v>
      </c>
      <c r="M71" s="540">
        <v>44592</v>
      </c>
      <c r="N71" s="538"/>
      <c r="O71" s="545" t="s">
        <v>469</v>
      </c>
      <c r="P71" s="523" t="s">
        <v>495</v>
      </c>
      <c r="Q71" s="523" t="s">
        <v>795</v>
      </c>
      <c r="R71" s="522" t="s">
        <v>497</v>
      </c>
      <c r="S71" s="573" t="s">
        <v>249</v>
      </c>
      <c r="U71" s="517" t="s">
        <v>326</v>
      </c>
    </row>
    <row r="72" spans="1:21" s="517" customFormat="1" ht="54" customHeight="1">
      <c r="A72" s="518">
        <v>63</v>
      </c>
      <c r="B72" s="519" t="s">
        <v>796</v>
      </c>
      <c r="C72" s="520" t="s">
        <v>797</v>
      </c>
      <c r="D72" s="556" t="s">
        <v>798</v>
      </c>
      <c r="E72" s="545">
        <v>43739</v>
      </c>
      <c r="F72" s="522" t="s">
        <v>465</v>
      </c>
      <c r="G72" s="522" t="s">
        <v>465</v>
      </c>
      <c r="H72" s="522" t="s">
        <v>799</v>
      </c>
      <c r="I72" s="540">
        <v>44557</v>
      </c>
      <c r="J72" s="541">
        <v>76944.350000000006</v>
      </c>
      <c r="K72" s="542">
        <v>76944.350000000006</v>
      </c>
      <c r="L72" s="533" t="s">
        <v>800</v>
      </c>
      <c r="M72" s="540">
        <v>44592</v>
      </c>
      <c r="N72" s="538"/>
      <c r="O72" s="545" t="s">
        <v>469</v>
      </c>
      <c r="P72" s="523" t="s">
        <v>495</v>
      </c>
      <c r="Q72" s="523" t="s">
        <v>801</v>
      </c>
      <c r="R72" s="522" t="s">
        <v>17</v>
      </c>
      <c r="S72" s="543" t="s">
        <v>802</v>
      </c>
      <c r="U72" s="517" t="s">
        <v>326</v>
      </c>
    </row>
    <row r="73" spans="1:21" s="517" customFormat="1" ht="54.75" customHeight="1">
      <c r="A73" s="531">
        <v>64</v>
      </c>
      <c r="B73" s="522" t="s">
        <v>803</v>
      </c>
      <c r="C73" s="529" t="s">
        <v>804</v>
      </c>
      <c r="D73" s="532"/>
      <c r="E73" s="545"/>
      <c r="F73" s="522"/>
      <c r="G73" s="522"/>
      <c r="H73" s="522"/>
      <c r="I73" s="540"/>
      <c r="J73" s="569">
        <v>35000</v>
      </c>
      <c r="K73" s="535">
        <v>35000</v>
      </c>
      <c r="L73" s="533"/>
      <c r="M73" s="522"/>
      <c r="N73" s="538"/>
      <c r="O73" s="545"/>
      <c r="P73" s="533" t="s">
        <v>592</v>
      </c>
      <c r="Q73" s="523" t="s">
        <v>593</v>
      </c>
      <c r="R73" s="532" t="s">
        <v>745</v>
      </c>
      <c r="S73" s="539" t="s">
        <v>249</v>
      </c>
    </row>
    <row r="74" spans="1:21" s="517" customFormat="1" ht="33" customHeight="1">
      <c r="A74" s="531">
        <v>65</v>
      </c>
      <c r="B74" s="522" t="s">
        <v>805</v>
      </c>
      <c r="C74" s="529" t="s">
        <v>806</v>
      </c>
      <c r="D74" s="574" t="s">
        <v>807</v>
      </c>
      <c r="E74" s="545"/>
      <c r="F74" s="575" t="s">
        <v>808</v>
      </c>
      <c r="G74" s="549" t="s">
        <v>809</v>
      </c>
      <c r="H74" s="522" t="s">
        <v>465</v>
      </c>
      <c r="I74" s="522" t="s">
        <v>465</v>
      </c>
      <c r="J74" s="576">
        <f>5000*2</f>
        <v>10000</v>
      </c>
      <c r="K74" s="535">
        <v>10000</v>
      </c>
      <c r="L74" s="577" t="s">
        <v>810</v>
      </c>
      <c r="M74" s="549" t="s">
        <v>811</v>
      </c>
      <c r="N74" s="522" t="s">
        <v>465</v>
      </c>
      <c r="O74" s="522" t="s">
        <v>465</v>
      </c>
      <c r="P74" s="533" t="s">
        <v>592</v>
      </c>
      <c r="Q74" s="523" t="s">
        <v>812</v>
      </c>
      <c r="R74" s="532" t="s">
        <v>745</v>
      </c>
      <c r="S74" s="548" t="s">
        <v>14</v>
      </c>
    </row>
    <row r="75" spans="1:21" s="517" customFormat="1" ht="51.75" customHeight="1">
      <c r="A75" s="531">
        <v>66</v>
      </c>
      <c r="B75" s="522" t="s">
        <v>813</v>
      </c>
      <c r="C75" s="529" t="s">
        <v>814</v>
      </c>
      <c r="D75" s="532" t="s">
        <v>815</v>
      </c>
      <c r="E75" s="545">
        <v>44496</v>
      </c>
      <c r="F75" s="559" t="s">
        <v>816</v>
      </c>
      <c r="G75" s="549" t="s">
        <v>817</v>
      </c>
      <c r="H75" s="522" t="s">
        <v>465</v>
      </c>
      <c r="I75" s="522" t="s">
        <v>465</v>
      </c>
      <c r="J75" s="576">
        <v>10000</v>
      </c>
      <c r="K75" s="535">
        <v>10000</v>
      </c>
      <c r="L75" s="577" t="s">
        <v>818</v>
      </c>
      <c r="M75" s="549" t="s">
        <v>819</v>
      </c>
      <c r="N75" s="522" t="s">
        <v>465</v>
      </c>
      <c r="O75" s="522" t="s">
        <v>465</v>
      </c>
      <c r="P75" s="533" t="s">
        <v>592</v>
      </c>
      <c r="Q75" s="523" t="s">
        <v>820</v>
      </c>
      <c r="R75" s="532" t="s">
        <v>745</v>
      </c>
      <c r="S75" s="547" t="s">
        <v>249</v>
      </c>
    </row>
    <row r="76" spans="1:21" s="517" customFormat="1" ht="43.5" customHeight="1">
      <c r="A76" s="531">
        <v>67</v>
      </c>
      <c r="B76" s="522" t="s">
        <v>821</v>
      </c>
      <c r="C76" s="529" t="s">
        <v>822</v>
      </c>
      <c r="D76" s="532"/>
      <c r="E76" s="545"/>
      <c r="F76" s="522"/>
      <c r="G76" s="522"/>
      <c r="H76" s="522"/>
      <c r="I76" s="540"/>
      <c r="J76" s="569">
        <f>100*50</f>
        <v>5000</v>
      </c>
      <c r="K76" s="535">
        <v>5000</v>
      </c>
      <c r="L76" s="533"/>
      <c r="M76" s="522"/>
      <c r="N76" s="538"/>
      <c r="O76" s="545"/>
      <c r="P76" s="533" t="s">
        <v>592</v>
      </c>
      <c r="Q76" s="523" t="s">
        <v>593</v>
      </c>
      <c r="R76" s="532" t="s">
        <v>745</v>
      </c>
      <c r="S76" s="539" t="s">
        <v>259</v>
      </c>
    </row>
    <row r="77" spans="1:21" s="517" customFormat="1" ht="51.75" customHeight="1">
      <c r="A77" s="531">
        <v>68</v>
      </c>
      <c r="B77" s="522" t="s">
        <v>823</v>
      </c>
      <c r="C77" s="529" t="s">
        <v>824</v>
      </c>
      <c r="D77" s="532" t="s">
        <v>825</v>
      </c>
      <c r="E77" s="540">
        <v>44544</v>
      </c>
      <c r="F77" s="522"/>
      <c r="G77" s="522"/>
      <c r="H77" s="522"/>
      <c r="I77" s="540"/>
      <c r="J77" s="578">
        <v>-10000</v>
      </c>
      <c r="K77" s="535">
        <v>-10000</v>
      </c>
      <c r="L77" s="533"/>
      <c r="M77" s="522"/>
      <c r="N77" s="538"/>
      <c r="O77" s="545"/>
      <c r="P77" s="533" t="s">
        <v>592</v>
      </c>
      <c r="Q77" s="523" t="s">
        <v>593</v>
      </c>
      <c r="R77" s="532" t="s">
        <v>745</v>
      </c>
      <c r="S77" s="548" t="s">
        <v>27</v>
      </c>
    </row>
    <row r="78" spans="1:21" s="517" customFormat="1" ht="51.75" customHeight="1">
      <c r="A78" s="518">
        <v>69</v>
      </c>
      <c r="B78" s="519" t="s">
        <v>826</v>
      </c>
      <c r="C78" s="579" t="s">
        <v>827</v>
      </c>
      <c r="D78" s="556" t="s">
        <v>828</v>
      </c>
      <c r="E78" s="552">
        <v>43384</v>
      </c>
      <c r="F78" s="519" t="s">
        <v>465</v>
      </c>
      <c r="G78" s="519" t="s">
        <v>465</v>
      </c>
      <c r="H78" s="519" t="s">
        <v>829</v>
      </c>
      <c r="I78" s="552">
        <v>44586</v>
      </c>
      <c r="J78" s="541">
        <v>850133.28</v>
      </c>
      <c r="K78" s="542">
        <v>200000</v>
      </c>
      <c r="L78" s="551"/>
      <c r="M78" s="519"/>
      <c r="N78" s="554"/>
      <c r="O78" s="550"/>
      <c r="P78" s="520" t="s">
        <v>495</v>
      </c>
      <c r="Q78" s="551" t="s">
        <v>583</v>
      </c>
      <c r="R78" s="519" t="s">
        <v>497</v>
      </c>
      <c r="S78" s="530" t="s">
        <v>60</v>
      </c>
    </row>
    <row r="79" spans="1:21" s="517" customFormat="1" ht="45.75" customHeight="1">
      <c r="A79" s="518">
        <v>70</v>
      </c>
      <c r="B79" s="519" t="s">
        <v>830</v>
      </c>
      <c r="C79" s="579" t="s">
        <v>831</v>
      </c>
      <c r="D79" s="556" t="s">
        <v>832</v>
      </c>
      <c r="E79" s="540">
        <v>44514</v>
      </c>
      <c r="F79" s="522" t="s">
        <v>465</v>
      </c>
      <c r="G79" s="522" t="s">
        <v>465</v>
      </c>
      <c r="H79" s="522" t="s">
        <v>833</v>
      </c>
      <c r="I79" s="540">
        <v>44580</v>
      </c>
      <c r="J79" s="541">
        <v>256669.08</v>
      </c>
      <c r="K79" s="542">
        <v>100000</v>
      </c>
      <c r="L79" s="533" t="s">
        <v>834</v>
      </c>
      <c r="M79" s="540">
        <v>44593</v>
      </c>
      <c r="N79" s="538"/>
      <c r="O79" s="545" t="s">
        <v>469</v>
      </c>
      <c r="P79" s="523" t="s">
        <v>495</v>
      </c>
      <c r="Q79" s="523" t="s">
        <v>835</v>
      </c>
      <c r="R79" s="522" t="s">
        <v>17</v>
      </c>
      <c r="S79" s="530" t="s">
        <v>259</v>
      </c>
      <c r="U79" s="517" t="s">
        <v>326</v>
      </c>
    </row>
    <row r="80" spans="1:21" s="517" customFormat="1" ht="51" customHeight="1">
      <c r="A80" s="518">
        <v>71</v>
      </c>
      <c r="B80" s="519" t="s">
        <v>836</v>
      </c>
      <c r="C80" s="520" t="s">
        <v>837</v>
      </c>
      <c r="D80" s="556" t="s">
        <v>838</v>
      </c>
      <c r="E80" s="540">
        <v>44376</v>
      </c>
      <c r="F80" s="522"/>
      <c r="G80" s="522"/>
      <c r="H80" s="522" t="s">
        <v>839</v>
      </c>
      <c r="I80" s="540">
        <v>44580</v>
      </c>
      <c r="J80" s="541">
        <v>122756.48</v>
      </c>
      <c r="K80" s="542">
        <v>115808</v>
      </c>
      <c r="L80" s="533" t="s">
        <v>840</v>
      </c>
      <c r="M80" s="540">
        <v>44596</v>
      </c>
      <c r="N80" s="538">
        <v>115808</v>
      </c>
      <c r="O80" s="545" t="s">
        <v>469</v>
      </c>
      <c r="P80" s="523" t="s">
        <v>495</v>
      </c>
      <c r="Q80" s="523" t="s">
        <v>841</v>
      </c>
      <c r="R80" s="522" t="s">
        <v>497</v>
      </c>
      <c r="S80" s="543"/>
      <c r="U80" s="517" t="s">
        <v>326</v>
      </c>
    </row>
    <row r="81" spans="1:26" s="517" customFormat="1" ht="50.25" customHeight="1">
      <c r="A81" s="531">
        <v>72</v>
      </c>
      <c r="B81" s="522" t="s">
        <v>842</v>
      </c>
      <c r="C81" s="523" t="s">
        <v>843</v>
      </c>
      <c r="D81" s="532" t="s">
        <v>791</v>
      </c>
      <c r="E81" s="540">
        <v>44287</v>
      </c>
      <c r="F81" s="522" t="s">
        <v>465</v>
      </c>
      <c r="G81" s="522" t="s">
        <v>465</v>
      </c>
      <c r="H81" s="522" t="s">
        <v>844</v>
      </c>
      <c r="I81" s="540">
        <v>44589</v>
      </c>
      <c r="J81" s="546">
        <v>537750.02</v>
      </c>
      <c r="K81" s="535">
        <v>403312.51500000001</v>
      </c>
      <c r="L81" s="533"/>
      <c r="M81" s="522"/>
      <c r="N81" s="538"/>
      <c r="O81" s="545"/>
      <c r="P81" s="523" t="s">
        <v>495</v>
      </c>
      <c r="Q81" s="533" t="s">
        <v>583</v>
      </c>
      <c r="R81" s="522" t="s">
        <v>497</v>
      </c>
      <c r="S81" s="539" t="s">
        <v>253</v>
      </c>
    </row>
    <row r="82" spans="1:26" s="517" customFormat="1" ht="45" customHeight="1">
      <c r="A82" s="531">
        <v>73</v>
      </c>
      <c r="B82" s="522" t="s">
        <v>845</v>
      </c>
      <c r="C82" s="523" t="s">
        <v>846</v>
      </c>
      <c r="D82" s="532" t="s">
        <v>847</v>
      </c>
      <c r="E82" s="540">
        <v>44237</v>
      </c>
      <c r="F82" s="522"/>
      <c r="G82" s="522"/>
      <c r="H82" s="522" t="s">
        <v>848</v>
      </c>
      <c r="I82" s="540">
        <v>44582</v>
      </c>
      <c r="J82" s="580">
        <v>146483.51999999999</v>
      </c>
      <c r="K82" s="581">
        <v>146483.51999999999</v>
      </c>
      <c r="L82" s="533"/>
      <c r="M82" s="522"/>
      <c r="N82" s="538"/>
      <c r="O82" s="545"/>
      <c r="P82" s="523" t="s">
        <v>495</v>
      </c>
      <c r="Q82" s="533" t="s">
        <v>583</v>
      </c>
      <c r="R82" s="522" t="s">
        <v>497</v>
      </c>
      <c r="S82" s="539" t="s">
        <v>60</v>
      </c>
    </row>
    <row r="83" spans="1:26" s="517" customFormat="1" ht="45" customHeight="1">
      <c r="A83" s="518">
        <v>74</v>
      </c>
      <c r="B83" s="519" t="s">
        <v>849</v>
      </c>
      <c r="C83" s="520" t="s">
        <v>850</v>
      </c>
      <c r="D83" s="556" t="s">
        <v>851</v>
      </c>
      <c r="E83" s="552"/>
      <c r="F83" s="519"/>
      <c r="G83" s="519"/>
      <c r="H83" s="519" t="s">
        <v>852</v>
      </c>
      <c r="I83" s="552">
        <v>44582</v>
      </c>
      <c r="J83" s="541">
        <v>683707.8</v>
      </c>
      <c r="K83" s="542">
        <v>341853.9</v>
      </c>
      <c r="L83" s="551"/>
      <c r="M83" s="519"/>
      <c r="N83" s="554"/>
      <c r="O83" s="550"/>
      <c r="P83" s="520" t="s">
        <v>495</v>
      </c>
      <c r="Q83" s="551" t="s">
        <v>583</v>
      </c>
      <c r="R83" s="519" t="s">
        <v>497</v>
      </c>
      <c r="S83" s="530" t="s">
        <v>60</v>
      </c>
    </row>
    <row r="84" spans="1:26" s="517" customFormat="1" ht="71.25" customHeight="1">
      <c r="A84" s="531">
        <v>75</v>
      </c>
      <c r="B84" s="522" t="s">
        <v>853</v>
      </c>
      <c r="C84" s="523" t="s">
        <v>854</v>
      </c>
      <c r="D84" s="532" t="s">
        <v>855</v>
      </c>
      <c r="E84" s="540">
        <v>44301</v>
      </c>
      <c r="F84" s="522"/>
      <c r="G84" s="522"/>
      <c r="H84" s="522" t="s">
        <v>856</v>
      </c>
      <c r="I84" s="540">
        <v>44589</v>
      </c>
      <c r="J84" s="546">
        <v>73458</v>
      </c>
      <c r="K84" s="535">
        <v>73458</v>
      </c>
      <c r="L84" s="533" t="s">
        <v>857</v>
      </c>
      <c r="M84" s="540">
        <v>44596</v>
      </c>
      <c r="N84" s="534">
        <v>0</v>
      </c>
      <c r="O84" s="545" t="s">
        <v>469</v>
      </c>
      <c r="P84" s="523" t="s">
        <v>486</v>
      </c>
      <c r="Q84" s="523" t="s">
        <v>574</v>
      </c>
      <c r="R84" s="522" t="s">
        <v>17</v>
      </c>
      <c r="S84" s="539" t="s">
        <v>60</v>
      </c>
    </row>
    <row r="85" spans="1:26" s="517" customFormat="1" ht="58.5" customHeight="1">
      <c r="A85" s="518">
        <v>77</v>
      </c>
      <c r="B85" s="519" t="s">
        <v>858</v>
      </c>
      <c r="C85" s="520" t="s">
        <v>859</v>
      </c>
      <c r="D85" s="556" t="s">
        <v>860</v>
      </c>
      <c r="E85" s="552"/>
      <c r="F85" s="519"/>
      <c r="G85" s="519"/>
      <c r="H85" s="519" t="s">
        <v>861</v>
      </c>
      <c r="I85" s="552">
        <v>44588</v>
      </c>
      <c r="J85" s="541">
        <v>331540.44</v>
      </c>
      <c r="K85" s="542">
        <v>0</v>
      </c>
      <c r="L85" s="551"/>
      <c r="M85" s="519"/>
      <c r="N85" s="554"/>
      <c r="O85" s="550"/>
      <c r="P85" s="520" t="s">
        <v>495</v>
      </c>
      <c r="Q85" s="551" t="s">
        <v>583</v>
      </c>
      <c r="R85" s="519" t="s">
        <v>497</v>
      </c>
      <c r="S85" s="530" t="s">
        <v>60</v>
      </c>
    </row>
    <row r="86" spans="1:26" s="517" customFormat="1" ht="51" customHeight="1">
      <c r="A86" s="531">
        <v>82</v>
      </c>
      <c r="B86" s="522" t="s">
        <v>862</v>
      </c>
      <c r="C86" s="523" t="s">
        <v>863</v>
      </c>
      <c r="D86" s="522" t="s">
        <v>864</v>
      </c>
      <c r="E86" s="521">
        <v>43376</v>
      </c>
      <c r="F86" s="533"/>
      <c r="G86" s="536"/>
      <c r="H86" s="533" t="s">
        <v>865</v>
      </c>
      <c r="I86" s="540">
        <v>44602</v>
      </c>
      <c r="J86" s="546">
        <v>230147.20000000001</v>
      </c>
      <c r="K86" s="535">
        <v>576000</v>
      </c>
      <c r="L86" s="533"/>
      <c r="M86" s="522"/>
      <c r="N86" s="538"/>
      <c r="O86" s="522"/>
      <c r="P86" s="523" t="s">
        <v>495</v>
      </c>
      <c r="Q86" s="533" t="s">
        <v>583</v>
      </c>
      <c r="R86" s="522" t="s">
        <v>497</v>
      </c>
      <c r="S86" s="539" t="s">
        <v>64</v>
      </c>
    </row>
    <row r="87" spans="1:26" s="517" customFormat="1" ht="49.5" customHeight="1">
      <c r="A87" s="518">
        <v>83</v>
      </c>
      <c r="B87" s="519" t="s">
        <v>866</v>
      </c>
      <c r="C87" s="520" t="s">
        <v>867</v>
      </c>
      <c r="D87" s="519" t="s">
        <v>475</v>
      </c>
      <c r="E87" s="521">
        <v>44601</v>
      </c>
      <c r="F87" s="522" t="s">
        <v>465</v>
      </c>
      <c r="G87" s="522" t="s">
        <v>465</v>
      </c>
      <c r="H87" s="533" t="s">
        <v>868</v>
      </c>
      <c r="I87" s="540">
        <v>44601</v>
      </c>
      <c r="J87" s="541">
        <v>172135.34</v>
      </c>
      <c r="K87" s="542">
        <v>108292.54819920001</v>
      </c>
      <c r="L87" s="533"/>
      <c r="M87" s="522"/>
      <c r="N87" s="538"/>
      <c r="O87" s="522"/>
      <c r="P87" s="523" t="s">
        <v>495</v>
      </c>
      <c r="Q87" s="533" t="s">
        <v>583</v>
      </c>
      <c r="R87" s="522" t="s">
        <v>497</v>
      </c>
      <c r="S87" s="530" t="s">
        <v>259</v>
      </c>
      <c r="U87" s="517" t="s">
        <v>326</v>
      </c>
    </row>
    <row r="88" spans="1:26" s="517" customFormat="1" ht="49.5" customHeight="1">
      <c r="A88" s="531">
        <v>84</v>
      </c>
      <c r="B88" s="522" t="s">
        <v>869</v>
      </c>
      <c r="C88" s="523" t="s">
        <v>870</v>
      </c>
      <c r="D88" s="532" t="s">
        <v>871</v>
      </c>
      <c r="E88" s="521">
        <v>44588</v>
      </c>
      <c r="F88" s="533" t="s">
        <v>872</v>
      </c>
      <c r="G88" s="521">
        <v>44593</v>
      </c>
      <c r="H88" s="533"/>
      <c r="I88" s="533"/>
      <c r="J88" s="569">
        <f>(29-6)*200*6</f>
        <v>27600</v>
      </c>
      <c r="K88" s="582">
        <v>27600</v>
      </c>
      <c r="L88" s="533" t="s">
        <v>873</v>
      </c>
      <c r="M88" s="521">
        <v>44596</v>
      </c>
      <c r="N88" s="534">
        <v>0</v>
      </c>
      <c r="O88" s="521" t="s">
        <v>469</v>
      </c>
      <c r="P88" s="533" t="s">
        <v>592</v>
      </c>
      <c r="Q88" s="523" t="s">
        <v>874</v>
      </c>
      <c r="R88" s="532" t="s">
        <v>17</v>
      </c>
      <c r="S88" s="539" t="s">
        <v>249</v>
      </c>
    </row>
    <row r="89" spans="1:26" s="517" customFormat="1" ht="59.25" customHeight="1">
      <c r="A89" s="518">
        <v>85</v>
      </c>
      <c r="B89" s="519" t="s">
        <v>875</v>
      </c>
      <c r="C89" s="520" t="s">
        <v>876</v>
      </c>
      <c r="D89" s="556" t="s">
        <v>877</v>
      </c>
      <c r="E89" s="521">
        <v>43844</v>
      </c>
      <c r="F89" s="533"/>
      <c r="G89" s="521"/>
      <c r="H89" s="533" t="s">
        <v>878</v>
      </c>
      <c r="I89" s="583">
        <v>44602</v>
      </c>
      <c r="J89" s="541">
        <v>10785.5</v>
      </c>
      <c r="K89" s="584">
        <v>10000</v>
      </c>
      <c r="L89" s="585"/>
      <c r="M89" s="521"/>
      <c r="N89" s="534"/>
      <c r="O89" s="521"/>
      <c r="P89" s="523" t="s">
        <v>495</v>
      </c>
      <c r="Q89" s="533" t="s">
        <v>583</v>
      </c>
      <c r="R89" s="522" t="s">
        <v>497</v>
      </c>
      <c r="S89" s="530" t="s">
        <v>249</v>
      </c>
      <c r="U89" s="517" t="s">
        <v>326</v>
      </c>
    </row>
    <row r="90" spans="1:26" ht="52.5" customHeight="1" thickBot="1">
      <c r="A90" s="586">
        <v>87</v>
      </c>
      <c r="B90" s="587" t="s">
        <v>879</v>
      </c>
      <c r="C90" s="588" t="s">
        <v>880</v>
      </c>
      <c r="D90" s="589" t="s">
        <v>881</v>
      </c>
      <c r="I90" s="590"/>
      <c r="J90" s="591">
        <v>5000</v>
      </c>
      <c r="K90" s="592">
        <v>5000</v>
      </c>
      <c r="L90" s="590"/>
      <c r="M90" s="593"/>
      <c r="N90" s="594"/>
      <c r="O90" s="593"/>
      <c r="P90" s="593"/>
      <c r="Q90" s="590"/>
      <c r="S90" s="595" t="s">
        <v>249</v>
      </c>
      <c r="X90" s="517"/>
      <c r="Y90" s="517"/>
      <c r="Z90" s="517"/>
    </row>
    <row r="91" spans="1:26" ht="45" customHeight="1" thickBot="1">
      <c r="A91" s="596"/>
      <c r="B91" s="597"/>
      <c r="C91" s="597" t="s">
        <v>400</v>
      </c>
      <c r="D91" s="597"/>
      <c r="E91" s="597"/>
      <c r="F91" s="597"/>
      <c r="G91" s="597"/>
      <c r="H91" s="597"/>
      <c r="I91" s="597"/>
      <c r="J91" s="598">
        <f>SUBTOTAL(9,J10:J90)</f>
        <v>11378069.719999999</v>
      </c>
      <c r="K91" s="598">
        <f>SUBTOTAL(9,K10:K90)</f>
        <v>8987230.9940591976</v>
      </c>
      <c r="L91" s="597"/>
      <c r="M91" s="597"/>
      <c r="N91" s="597"/>
      <c r="O91" s="597"/>
      <c r="P91" s="597"/>
      <c r="Q91" s="597"/>
      <c r="R91" s="597"/>
      <c r="S91" s="599"/>
    </row>
    <row r="92" spans="1:26" ht="45" customHeight="1"/>
    <row r="93" spans="1:26" ht="45" customHeight="1"/>
    <row r="94" spans="1:26" ht="45" customHeight="1"/>
    <row r="95" spans="1:26" ht="45" customHeight="1"/>
    <row r="96" spans="1:26" ht="45" customHeight="1"/>
    <row r="97" ht="45" customHeight="1"/>
    <row r="98" ht="45" customHeight="1"/>
    <row r="99" ht="45" customHeight="1"/>
    <row r="100" ht="45" customHeight="1"/>
    <row r="101" ht="45" customHeight="1"/>
    <row r="102" ht="45" customHeight="1"/>
    <row r="103" ht="45" customHeight="1"/>
    <row r="104" ht="45" customHeight="1"/>
    <row r="105" ht="45" customHeight="1"/>
    <row r="106" ht="45" customHeight="1"/>
    <row r="107" ht="45" customHeight="1"/>
    <row r="108" ht="45" customHeight="1"/>
    <row r="109" ht="24.9" customHeight="1"/>
    <row r="110" ht="24.9" customHeight="1"/>
    <row r="111" ht="24.9" customHeight="1"/>
    <row r="112" ht="24.9" customHeight="1"/>
    <row r="113" ht="24.9" customHeight="1"/>
    <row r="114" ht="24.9" customHeight="1"/>
    <row r="115" ht="24.9" customHeight="1"/>
    <row r="116" ht="24.9" customHeight="1"/>
    <row r="117" ht="24.9" customHeight="1"/>
    <row r="118" ht="24.9" customHeight="1"/>
    <row r="119" ht="24.9" customHeight="1"/>
    <row r="120" ht="24.9" customHeight="1"/>
    <row r="121" ht="24.9" customHeight="1"/>
  </sheetData>
  <protectedRanges>
    <protectedRange sqref="J31" name="Range1_3_28"/>
  </protectedRanges>
  <autoFilter ref="A9:U90" xr:uid="{78DF78CE-B682-4D86-871C-CC61DF64A36F}"/>
  <mergeCells count="4">
    <mergeCell ref="A8:C8"/>
    <mergeCell ref="F8:G8"/>
    <mergeCell ref="L8:O8"/>
    <mergeCell ref="P8:R8"/>
  </mergeCells>
  <printOptions horizontalCentered="1"/>
  <pageMargins left="0" right="0" top="0.39370078740157499" bottom="0.39370078740157499" header="0.196850393700787" footer="0.196850393700787"/>
  <pageSetup paperSize="8" scale="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Summary Contract</vt:lpstr>
      <vt:lpstr>PS FUTURE WORKS 91m</vt:lpstr>
      <vt:lpstr>PS COMPLETED WORKS 171m (2)</vt:lpstr>
      <vt:lpstr>Cost to Complete- Contract</vt:lpstr>
      <vt:lpstr>SOA Nov 21</vt:lpstr>
      <vt:lpstr>Annex 9 - IPC 49</vt:lpstr>
      <vt:lpstr>Summary-VOs after ADD 2</vt:lpstr>
      <vt:lpstr>ADD2-VO-REGISTER - R1</vt:lpstr>
      <vt:lpstr>'PS COMPLETED WORKS 171m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Isuru Gunarathne</dc:creator>
  <cp:lastModifiedBy>Himal Kosala</cp:lastModifiedBy>
  <cp:lastPrinted>2023-03-29T09:41:02Z</cp:lastPrinted>
  <dcterms:created xsi:type="dcterms:W3CDTF">2022-02-04T05:35:37Z</dcterms:created>
  <dcterms:modified xsi:type="dcterms:W3CDTF">2023-03-29T10:22:36Z</dcterms:modified>
</cp:coreProperties>
</file>