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35 Vijayraj\2 February\"/>
    </mc:Choice>
  </mc:AlternateContent>
  <xr:revisionPtr revIDLastSave="0" documentId="13_ncr:1_{3F3941FE-3350-4986-8602-5199FF9B8D1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mmary" sheetId="1" r:id="rId1"/>
  </sheets>
  <definedNames>
    <definedName name="_xlnm.Print_Area" localSheetId="0">Summary!$A$1:$H$28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F32" i="1"/>
  <c r="G26" i="1"/>
  <c r="G28" i="1"/>
  <c r="G21" i="1"/>
  <c r="G20" i="1"/>
  <c r="G19" i="1"/>
  <c r="H21" i="1" s="1"/>
  <c r="G16" i="1"/>
  <c r="H16" i="1" s="1"/>
  <c r="G13" i="1"/>
  <c r="G12" i="1"/>
  <c r="G11" i="1"/>
  <c r="G10" i="1"/>
  <c r="G9" i="1"/>
  <c r="G8" i="1"/>
  <c r="G7" i="1"/>
  <c r="G6" i="1"/>
  <c r="H14" i="1" s="1"/>
  <c r="H22" i="1" s="1"/>
</calcChain>
</file>

<file path=xl/sharedStrings.xml><?xml version="1.0" encoding="utf-8"?>
<sst xmlns="http://schemas.openxmlformats.org/spreadsheetml/2006/main" count="31" uniqueCount="31">
  <si>
    <t xml:space="preserve">Vijayraj contracting Co LLC </t>
  </si>
  <si>
    <t>Project :Dorchester Hotel And Residences</t>
  </si>
  <si>
    <t xml:space="preserve">Description </t>
  </si>
  <si>
    <t xml:space="preserve">NO </t>
  </si>
  <si>
    <t xml:space="preserve">Length </t>
  </si>
  <si>
    <t xml:space="preserve">Height </t>
  </si>
  <si>
    <t xml:space="preserve">Quantity </t>
  </si>
  <si>
    <t xml:space="preserve">Total Quantity </t>
  </si>
  <si>
    <t>Ground Floor</t>
  </si>
  <si>
    <t>Area g1</t>
  </si>
  <si>
    <t>Area g2</t>
  </si>
  <si>
    <t>Area g3</t>
  </si>
  <si>
    <t>Area g4</t>
  </si>
  <si>
    <t>Area g5</t>
  </si>
  <si>
    <t>Area g6</t>
  </si>
  <si>
    <t>Basement 1</t>
  </si>
  <si>
    <t>Area b1</t>
  </si>
  <si>
    <t>Previous certified</t>
  </si>
  <si>
    <t>This month (90% until WIR approved)</t>
  </si>
  <si>
    <t>Ddt Material on site</t>
  </si>
  <si>
    <t xml:space="preserve">Cumulative </t>
  </si>
  <si>
    <t>Date: 27.02.2023</t>
  </si>
  <si>
    <t>Sr</t>
  </si>
  <si>
    <t>Area g3 extra thickness</t>
  </si>
  <si>
    <t>Area g7</t>
  </si>
  <si>
    <t>Basement 2</t>
  </si>
  <si>
    <t>Area a1</t>
  </si>
  <si>
    <t>Area a1 extra thickness</t>
  </si>
  <si>
    <t>Area a2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</si>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</sst>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 applyAlignment="1">
      <alignment vertical="center"/>
    </xf>
    <xf numFmtId="164" fontId="2" fillId="0" borderId="2" xfId="1" applyFont="1" applyBorder="1" applyAlignment="1">
      <alignment vertical="center"/>
    </xf>
    <xf numFmtId="164" fontId="2" fillId="0" borderId="3" xfId="1" applyFont="1" applyBorder="1" applyAlignment="1">
      <alignment horizontal="center" vertical="center" wrapText="1"/>
    </xf>
    <xf numFmtId="0" fontId="4" fillId="2" borderId="9" xfId="0" applyFont="1" applyFill="1" applyBorder="1"/>
    <xf numFmtId="164" fontId="0" fillId="0" borderId="9" xfId="1" applyFont="1" applyBorder="1"/>
    <xf numFmtId="164" fontId="2" fillId="0" borderId="10" xfId="1" applyFont="1" applyBorder="1"/>
    <xf numFmtId="0" fontId="0" fillId="0" borderId="12" xfId="0" applyBorder="1"/>
    <xf numFmtId="164" fontId="0" fillId="0" borderId="12" xfId="1" applyFont="1" applyBorder="1"/>
    <xf numFmtId="164" fontId="2" fillId="0" borderId="13" xfId="1" applyFont="1" applyBorder="1"/>
    <xf numFmtId="164" fontId="0" fillId="0" borderId="15" xfId="1" applyFont="1" applyBorder="1"/>
    <xf numFmtId="164" fontId="2" fillId="0" borderId="16" xfId="1" applyFont="1" applyBorder="1"/>
    <xf numFmtId="0" fontId="4" fillId="2" borderId="12" xfId="0" applyFont="1" applyFill="1" applyBorder="1"/>
    <xf numFmtId="0" fontId="2" fillId="0" borderId="18" xfId="0" applyFont="1" applyBorder="1"/>
    <xf numFmtId="164" fontId="0" fillId="0" borderId="18" xfId="1" applyFont="1" applyBorder="1"/>
    <xf numFmtId="164" fontId="2" fillId="0" borderId="19" xfId="1" applyFont="1" applyBorder="1"/>
    <xf numFmtId="0" fontId="2" fillId="0" borderId="0" xfId="0" applyFont="1"/>
    <xf numFmtId="164" fontId="0" fillId="0" borderId="0" xfId="1" applyFont="1" applyBorder="1"/>
    <xf numFmtId="164" fontId="2" fillId="0" borderId="0" xfId="1" applyFont="1" applyBorder="1"/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2" fillId="0" borderId="20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2"/>
  <sheetViews>
    <sheetView tabSelected="1" view="pageBreakPreview" topLeftCell="A12" zoomScaleNormal="100" zoomScaleSheetLayoutView="100" workbookViewId="0">
      <selection activeCell="J34" sqref="J34"/>
    </sheetView>
  </sheetViews>
  <sheetFormatPr defaultRowHeight="14.5" x14ac:dyDescent="0.35"/>
  <cols>
    <col min="2" max="2" width="5.81640625" customWidth="1"/>
    <col min="3" max="3" width="28.81640625" customWidth="1"/>
    <col min="4" max="4" width="6" bestFit="1" customWidth="1"/>
    <col min="5" max="5" width="8.81640625" bestFit="1" customWidth="1"/>
    <col min="6" max="6" width="11.08984375" bestFit="1" customWidth="1"/>
    <col min="7" max="7" width="10.6328125" bestFit="1" customWidth="1"/>
    <col min="8" max="8" width="11.08984375" bestFit="1" customWidth="1"/>
  </cols>
  <sheetData>
    <row r="1" spans="2:8" ht="15" thickBot="1" x14ac:dyDescent="0.4"/>
    <row r="2" spans="2:8" ht="19" thickBot="1" x14ac:dyDescent="0.4">
      <c r="B2" s="28" t="s">
        <v>0</v>
      </c>
      <c r="C2" s="29"/>
      <c r="D2" s="29"/>
      <c r="E2" s="29"/>
      <c r="F2" s="29"/>
      <c r="G2" s="29"/>
      <c r="H2" s="30"/>
    </row>
    <row r="3" spans="2:8" ht="16" thickBot="1" x14ac:dyDescent="0.4">
      <c r="B3" s="22" t="s">
        <v>1</v>
      </c>
      <c r="C3" s="1"/>
      <c r="D3" s="2"/>
      <c r="E3" s="3"/>
      <c r="F3" s="31" t="s">
        <v>21</v>
      </c>
      <c r="G3" s="32"/>
      <c r="H3" s="33"/>
    </row>
    <row r="4" spans="2:8" ht="29.5" thickBot="1" x14ac:dyDescent="0.4">
      <c r="B4" s="23" t="s">
        <v>22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</row>
    <row r="5" spans="2:8" ht="15.5" x14ac:dyDescent="0.35">
      <c r="B5" s="24"/>
      <c r="C5" s="7" t="s">
        <v>8</v>
      </c>
      <c r="D5" s="8"/>
      <c r="E5" s="8"/>
      <c r="F5" s="8"/>
      <c r="G5" s="8"/>
      <c r="H5" s="9"/>
    </row>
    <row r="6" spans="2:8" x14ac:dyDescent="0.35">
      <c r="B6" s="25">
        <v>1</v>
      </c>
      <c r="C6" s="10" t="s">
        <v>9</v>
      </c>
      <c r="D6" s="11">
        <v>1</v>
      </c>
      <c r="E6" s="11">
        <v>36</v>
      </c>
      <c r="F6" s="11">
        <v>2.2000000000000002</v>
      </c>
      <c r="G6" s="11">
        <f>+F6*E6</f>
        <v>79.2</v>
      </c>
      <c r="H6" s="12"/>
    </row>
    <row r="7" spans="2:8" x14ac:dyDescent="0.35">
      <c r="B7" s="25">
        <v>2</v>
      </c>
      <c r="C7" s="10" t="s">
        <v>10</v>
      </c>
      <c r="D7" s="11">
        <v>1</v>
      </c>
      <c r="E7" s="11">
        <v>11.4</v>
      </c>
      <c r="F7" s="11">
        <v>2</v>
      </c>
      <c r="G7" s="11">
        <f t="shared" ref="G7:G13" si="0">+F7*E7</f>
        <v>22.8</v>
      </c>
      <c r="H7" s="12"/>
    </row>
    <row r="8" spans="2:8" x14ac:dyDescent="0.35">
      <c r="B8" s="25">
        <v>3</v>
      </c>
      <c r="C8" s="10" t="s">
        <v>11</v>
      </c>
      <c r="D8" s="11">
        <v>1</v>
      </c>
      <c r="E8" s="11">
        <v>16.649999999999999</v>
      </c>
      <c r="F8" s="11">
        <v>5</v>
      </c>
      <c r="G8" s="11">
        <f t="shared" si="0"/>
        <v>83.25</v>
      </c>
      <c r="H8" s="12"/>
    </row>
    <row r="9" spans="2:8" x14ac:dyDescent="0.35">
      <c r="B9" s="25">
        <v>4</v>
      </c>
      <c r="C9" s="10" t="s">
        <v>23</v>
      </c>
      <c r="D9" s="11">
        <v>1</v>
      </c>
      <c r="E9" s="13">
        <v>8</v>
      </c>
      <c r="F9" s="13">
        <v>2</v>
      </c>
      <c r="G9" s="11">
        <f t="shared" si="0"/>
        <v>16</v>
      </c>
      <c r="H9" s="12"/>
    </row>
    <row r="10" spans="2:8" x14ac:dyDescent="0.35">
      <c r="B10" s="25">
        <v>5</v>
      </c>
      <c r="C10" s="10" t="s">
        <v>12</v>
      </c>
      <c r="D10" s="11">
        <v>1</v>
      </c>
      <c r="E10" s="11">
        <v>19</v>
      </c>
      <c r="F10" s="11">
        <v>2</v>
      </c>
      <c r="G10" s="11">
        <f t="shared" si="0"/>
        <v>38</v>
      </c>
      <c r="H10" s="12"/>
    </row>
    <row r="11" spans="2:8" x14ac:dyDescent="0.35">
      <c r="B11" s="25">
        <v>6</v>
      </c>
      <c r="C11" s="10" t="s">
        <v>13</v>
      </c>
      <c r="D11" s="11">
        <v>1</v>
      </c>
      <c r="E11" s="11">
        <v>26.4</v>
      </c>
      <c r="F11" s="11">
        <v>1.8</v>
      </c>
      <c r="G11" s="11">
        <f t="shared" si="0"/>
        <v>47.519999999999996</v>
      </c>
      <c r="H11" s="12"/>
    </row>
    <row r="12" spans="2:8" x14ac:dyDescent="0.35">
      <c r="B12" s="25">
        <v>7</v>
      </c>
      <c r="C12" s="10" t="s">
        <v>14</v>
      </c>
      <c r="D12" s="11">
        <v>1</v>
      </c>
      <c r="E12" s="11">
        <v>19</v>
      </c>
      <c r="F12" s="11">
        <v>2.2000000000000002</v>
      </c>
      <c r="G12" s="11">
        <f t="shared" si="0"/>
        <v>41.800000000000004</v>
      </c>
      <c r="H12" s="12"/>
    </row>
    <row r="13" spans="2:8" x14ac:dyDescent="0.35">
      <c r="B13" s="25">
        <v>8</v>
      </c>
      <c r="C13" s="10" t="s">
        <v>24</v>
      </c>
      <c r="D13" s="11">
        <v>1</v>
      </c>
      <c r="E13" s="13">
        <v>4.9000000000000004</v>
      </c>
      <c r="F13" s="13">
        <v>2</v>
      </c>
      <c r="G13" s="11">
        <f t="shared" si="0"/>
        <v>9.8000000000000007</v>
      </c>
      <c r="H13" s="14"/>
    </row>
    <row r="14" spans="2:8" x14ac:dyDescent="0.35">
      <c r="B14" s="25"/>
      <c r="C14" s="10"/>
      <c r="D14" s="11"/>
      <c r="E14" s="13"/>
      <c r="F14" s="13"/>
      <c r="G14" s="11"/>
      <c r="H14" s="14">
        <f>SUM(G6:G13)</f>
        <v>338.37</v>
      </c>
    </row>
    <row r="15" spans="2:8" ht="15.5" x14ac:dyDescent="0.35">
      <c r="B15" s="26"/>
      <c r="C15" s="15" t="s">
        <v>15</v>
      </c>
      <c r="D15" s="13"/>
      <c r="E15" s="13"/>
      <c r="F15" s="13"/>
      <c r="G15" s="13"/>
      <c r="H15" s="14"/>
    </row>
    <row r="16" spans="2:8" x14ac:dyDescent="0.35">
      <c r="B16" s="25">
        <v>1</v>
      </c>
      <c r="C16" s="10" t="s">
        <v>16</v>
      </c>
      <c r="D16" s="11">
        <v>1</v>
      </c>
      <c r="E16" s="11">
        <v>1.5</v>
      </c>
      <c r="F16" s="11">
        <v>4</v>
      </c>
      <c r="G16" s="11">
        <f t="shared" ref="G16" si="1">D16*E16*F16</f>
        <v>6</v>
      </c>
      <c r="H16" s="12">
        <f>G16</f>
        <v>6</v>
      </c>
    </row>
    <row r="17" spans="2:8" x14ac:dyDescent="0.35">
      <c r="B17" s="25"/>
      <c r="C17" s="10"/>
      <c r="D17" s="11"/>
      <c r="E17" s="11"/>
      <c r="F17" s="11"/>
      <c r="G17" s="11"/>
      <c r="H17" s="12"/>
    </row>
    <row r="18" spans="2:8" ht="15.5" x14ac:dyDescent="0.35">
      <c r="B18" s="25"/>
      <c r="C18" s="15" t="s">
        <v>25</v>
      </c>
      <c r="D18" s="11"/>
      <c r="E18" s="11"/>
      <c r="F18" s="11"/>
      <c r="G18" s="11"/>
      <c r="H18" s="12"/>
    </row>
    <row r="19" spans="2:8" x14ac:dyDescent="0.35">
      <c r="B19" s="25">
        <v>1</v>
      </c>
      <c r="C19" s="10" t="s">
        <v>26</v>
      </c>
      <c r="D19" s="11">
        <v>1</v>
      </c>
      <c r="E19" s="11">
        <v>16</v>
      </c>
      <c r="F19" s="11">
        <v>3.76</v>
      </c>
      <c r="G19" s="11">
        <f>+F19*E19</f>
        <v>60.16</v>
      </c>
      <c r="H19" s="12"/>
    </row>
    <row r="20" spans="2:8" x14ac:dyDescent="0.35">
      <c r="B20" s="25">
        <v>2</v>
      </c>
      <c r="C20" s="10" t="s">
        <v>27</v>
      </c>
      <c r="D20" s="11">
        <v>1</v>
      </c>
      <c r="E20" s="11">
        <v>9</v>
      </c>
      <c r="F20" s="11">
        <v>2</v>
      </c>
      <c r="G20" s="11">
        <f>+F20*E20</f>
        <v>18</v>
      </c>
      <c r="H20" s="12"/>
    </row>
    <row r="21" spans="2:8" x14ac:dyDescent="0.35">
      <c r="B21" s="25">
        <v>3</v>
      </c>
      <c r="C21" s="10" t="s">
        <v>28</v>
      </c>
      <c r="D21" s="11">
        <v>1</v>
      </c>
      <c r="E21" s="11">
        <v>31</v>
      </c>
      <c r="F21" s="11">
        <v>3.76</v>
      </c>
      <c r="G21" s="11">
        <f t="shared" ref="G21" si="2">+F21*E21</f>
        <v>116.55999999999999</v>
      </c>
      <c r="H21" s="12">
        <f>SUM(G19:G21)</f>
        <v>194.71999999999997</v>
      </c>
    </row>
    <row r="22" spans="2:8" ht="15" thickBot="1" x14ac:dyDescent="0.4">
      <c r="B22" s="27"/>
      <c r="C22" s="16"/>
      <c r="D22" s="17"/>
      <c r="E22" s="17"/>
      <c r="F22" s="17"/>
      <c r="G22" s="17"/>
      <c r="H22" s="18">
        <f>SUM(H6:H21)</f>
        <v>539.08999999999992</v>
      </c>
    </row>
    <row r="23" spans="2:8" x14ac:dyDescent="0.35">
      <c r="C23" s="19"/>
      <c r="D23" s="20"/>
      <c r="E23" s="20"/>
      <c r="F23" s="20"/>
      <c r="G23" s="20"/>
      <c r="H23" s="21"/>
    </row>
    <row r="25" spans="2:8" x14ac:dyDescent="0.35">
      <c r="C25" t="s">
        <v>17</v>
      </c>
      <c r="G25" s="35">
        <v>201670.15</v>
      </c>
      <c r="H25" s="35"/>
    </row>
    <row r="26" spans="2:8" x14ac:dyDescent="0.35">
      <c r="C26" t="s">
        <v>18</v>
      </c>
      <c r="G26" s="35">
        <f>H22*55</f>
        <v>29649.949999999997</v>
      </c>
      <c r="H26" s="35"/>
    </row>
    <row r="27" spans="2:8" x14ac:dyDescent="0.35">
      <c r="C27" t="s">
        <v>19</v>
      </c>
      <c r="G27" s="35">
        <v>-19920</v>
      </c>
      <c r="H27" s="35"/>
    </row>
    <row r="28" spans="2:8" ht="15" thickBot="1" x14ac:dyDescent="0.4">
      <c r="C28" t="s">
        <v>20</v>
      </c>
      <c r="G28" s="34">
        <f>SUM(G25:H27)</f>
        <v>211400.09999999998</v>
      </c>
      <c r="H28" s="34"/>
    </row>
    <row r="29" spans="2:8" ht="15" thickTop="1" x14ac:dyDescent="0.35"/>
    <row r="31" spans="2:8" x14ac:dyDescent="0.35">
      <c r="E31" t="s">
        <v>29</v>
      </c>
      <c r="F31" s="36">
        <v>181750.15</v>
      </c>
      <c r="G31" s="36">
        <v>29649.950000000012</v>
      </c>
      <c r="H31" s="36">
        <v>211400.1</v>
      </c>
    </row>
    <row r="32" spans="2:8" x14ac:dyDescent="0.35">
      <c r="E32" t="s">
        <v>30</v>
      </c>
      <c r="F32" s="37">
        <f>G25+G27-F31</f>
        <v>0</v>
      </c>
      <c r="G32" s="37">
        <f>G26-G31</f>
        <v>0</v>
      </c>
      <c r="H32" s="38">
        <f>G28-H31</f>
        <v>0</v>
      </c>
    </row>
  </sheetData>
  <mergeCells count="6">
    <mergeCell ref="B2:H2"/>
    <mergeCell ref="F3:H3"/>
    <mergeCell ref="G28:H28"/>
    <mergeCell ref="G25:H25"/>
    <mergeCell ref="G26:H26"/>
    <mergeCell ref="G27:H27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C4AA2593-03E9-4C69-A5E2-849BCAE9B8E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Vijayraj</dc:creator>
  <cp:lastModifiedBy>Himal Kosala</cp:lastModifiedBy>
  <dcterms:created xsi:type="dcterms:W3CDTF">2015-06-05T18:17:20Z</dcterms:created>
  <dcterms:modified xsi:type="dcterms:W3CDTF">2023-03-08T11:49:50Z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{C4AA2593-03E9-4C69-A5E2-849BCAE9B8EA}</vt:lpwstr>
  </property>
</Properties>
</file>